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drawings/drawing4.xml" ContentType="application/vnd.openxmlformats-officedocument.drawing+xml"/>
  <Override PartName="/xl/comments2.xml" ContentType="application/vnd.openxmlformats-officedocument.spreadsheetml.comments+xml"/>
  <Override PartName="/xl/charts/chart28.xml" ContentType="application/vnd.openxmlformats-officedocument.drawingml.chart+xml"/>
  <Override PartName="/xl/drawings/drawing5.xml" ContentType="application/vnd.openxmlformats-officedocument.drawing+xml"/>
  <Override PartName="/xl/comments3.xml" ContentType="application/vnd.openxmlformats-officedocument.spreadsheetml.comments+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drawings/drawing6.xml" ContentType="application/vnd.openxmlformats-officedocument.drawing+xml"/>
  <Override PartName="/xl/comments4.xml" ContentType="application/vnd.openxmlformats-officedocument.spreadsheetml.comments+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drawings/drawing7.xml" ContentType="application/vnd.openxmlformats-officedocument.drawing+xml"/>
  <Override PartName="/xl/comments5.xml" ContentType="application/vnd.openxmlformats-officedocument.spreadsheetml.comments+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drawings/drawing8.xml" ContentType="application/vnd.openxmlformats-officedocument.drawing+xml"/>
  <Override PartName="/xl/comments6.xml" ContentType="application/vnd.openxmlformats-officedocument.spreadsheetml.comments+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drawings/drawing10.xml" ContentType="application/vnd.openxmlformats-officedocument.drawing+xml"/>
  <Override PartName="/xl/comments8.xml" ContentType="application/vnd.openxmlformats-officedocument.spreadsheetml.comments+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drawings/drawing11.xml" ContentType="application/vnd.openxmlformats-officedocument.drawing+xml"/>
  <Override PartName="/xl/comments9.xml" ContentType="application/vnd.openxmlformats-officedocument.spreadsheetml.comments+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drawings/drawing12.xml" ContentType="application/vnd.openxmlformats-officedocument.drawing+xml"/>
  <Override PartName="/xl/comments10.xml" ContentType="application/vnd.openxmlformats-officedocument.spreadsheetml.comments+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drawings/drawing13.xml" ContentType="application/vnd.openxmlformats-officedocument.drawing+xml"/>
  <Override PartName="/xl/comments11.xml" ContentType="application/vnd.openxmlformats-officedocument.spreadsheetml.comments+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charts/chart261.xml" ContentType="application/vnd.openxmlformats-officedocument.drawingml.chart+xml"/>
  <Override PartName="/xl/charts/chart262.xml" ContentType="application/vnd.openxmlformats-officedocument.drawingml.chart+xml"/>
  <Override PartName="/xl/drawings/drawing14.xml" ContentType="application/vnd.openxmlformats-officedocument.drawing+xml"/>
  <Override PartName="/xl/comments12.xml" ContentType="application/vnd.openxmlformats-officedocument.spreadsheetml.comments+xml"/>
  <Override PartName="/xl/charts/chart263.xml" ContentType="application/vnd.openxmlformats-officedocument.drawingml.chart+xml"/>
  <Override PartName="/xl/charts/chart264.xml" ContentType="application/vnd.openxmlformats-officedocument.drawingml.chart+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drawings/drawing15.xml" ContentType="application/vnd.openxmlformats-officedocument.drawing+xml"/>
  <Override PartName="/xl/comments13.xml" ContentType="application/vnd.openxmlformats-officedocument.spreadsheetml.comments+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drawings/drawing16.xml" ContentType="application/vnd.openxmlformats-officedocument.drawing+xml"/>
  <Override PartName="/xl/comments14.xml" ContentType="application/vnd.openxmlformats-officedocument.spreadsheetml.comments+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drawings/drawing17.xml" ContentType="application/vnd.openxmlformats-officedocument.drawing+xml"/>
  <Override PartName="/xl/comments15.xml" ContentType="application/vnd.openxmlformats-officedocument.spreadsheetml.comments+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drawings/drawing18.xml" ContentType="application/vnd.openxmlformats-officedocument.drawing+xml"/>
  <Override PartName="/xl/comments16.xml" ContentType="application/vnd.openxmlformats-officedocument.spreadsheetml.comments+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charts/chart409.xml" ContentType="application/vnd.openxmlformats-officedocument.drawingml.chart+xml"/>
  <Override PartName="/xl/charts/chart410.xml" ContentType="application/vnd.openxmlformats-officedocument.drawingml.chart+xml"/>
  <Override PartName="/xl/charts/chart411.xml" ContentType="application/vnd.openxmlformats-officedocument.drawingml.chart+xml"/>
  <Override PartName="/xl/charts/chart412.xml" ContentType="application/vnd.openxmlformats-officedocument.drawingml.chart+xml"/>
  <Override PartName="/xl/charts/chart413.xml" ContentType="application/vnd.openxmlformats-officedocument.drawingml.chart+xml"/>
  <Override PartName="/xl/charts/chart414.xml" ContentType="application/vnd.openxmlformats-officedocument.drawingml.chart+xml"/>
  <Override PartName="/xl/charts/chart415.xml" ContentType="application/vnd.openxmlformats-officedocument.drawingml.chart+xml"/>
  <Override PartName="/xl/charts/chart416.xml" ContentType="application/vnd.openxmlformats-officedocument.drawingml.chart+xml"/>
  <Override PartName="/xl/charts/chart417.xml" ContentType="application/vnd.openxmlformats-officedocument.drawingml.chart+xml"/>
  <Override PartName="/xl/charts/chart418.xml" ContentType="application/vnd.openxmlformats-officedocument.drawingml.chart+xml"/>
  <Override PartName="/xl/charts/chart419.xml" ContentType="application/vnd.openxmlformats-officedocument.drawingml.chart+xml"/>
  <Override PartName="/xl/charts/chart420.xml" ContentType="application/vnd.openxmlformats-officedocument.drawingml.chart+xml"/>
  <Override PartName="/xl/charts/chart421.xml" ContentType="application/vnd.openxmlformats-officedocument.drawingml.chart+xml"/>
  <Override PartName="/xl/charts/chart422.xml" ContentType="application/vnd.openxmlformats-officedocument.drawingml.chart+xml"/>
  <Override PartName="/xl/charts/chart423.xml" ContentType="application/vnd.openxmlformats-officedocument.drawingml.chart+xml"/>
  <Override PartName="/xl/charts/chart424.xml" ContentType="application/vnd.openxmlformats-officedocument.drawingml.chart+xml"/>
  <Override PartName="/xl/charts/chart425.xml" ContentType="application/vnd.openxmlformats-officedocument.drawingml.chart+xml"/>
  <Override PartName="/xl/charts/chart426.xml" ContentType="application/vnd.openxmlformats-officedocument.drawingml.chart+xml"/>
  <Override PartName="/xl/charts/chart427.xml" ContentType="application/vnd.openxmlformats-officedocument.drawingml.chart+xml"/>
  <Override PartName="/xl/drawings/drawing19.xml" ContentType="application/vnd.openxmlformats-officedocument.drawing+xml"/>
  <Override PartName="/xl/comments17.xml" ContentType="application/vnd.openxmlformats-officedocument.spreadsheetml.comments+xml"/>
  <Override PartName="/xl/charts/chart428.xml" ContentType="application/vnd.openxmlformats-officedocument.drawingml.chart+xml"/>
  <Override PartName="/xl/charts/chart429.xml" ContentType="application/vnd.openxmlformats-officedocument.drawingml.chart+xml"/>
  <Override PartName="/xl/charts/chart430.xml" ContentType="application/vnd.openxmlformats-officedocument.drawingml.chart+xml"/>
  <Override PartName="/xl/charts/chart431.xml" ContentType="application/vnd.openxmlformats-officedocument.drawingml.chart+xml"/>
  <Override PartName="/xl/charts/chart432.xml" ContentType="application/vnd.openxmlformats-officedocument.drawingml.chart+xml"/>
  <Override PartName="/xl/charts/chart433.xml" ContentType="application/vnd.openxmlformats-officedocument.drawingml.chart+xml"/>
  <Override PartName="/xl/charts/chart434.xml" ContentType="application/vnd.openxmlformats-officedocument.drawingml.chart+xml"/>
  <Override PartName="/xl/charts/chart435.xml" ContentType="application/vnd.openxmlformats-officedocument.drawingml.chart+xml"/>
  <Override PartName="/xl/charts/chart436.xml" ContentType="application/vnd.openxmlformats-officedocument.drawingml.chart+xml"/>
  <Override PartName="/xl/charts/chart437.xml" ContentType="application/vnd.openxmlformats-officedocument.drawingml.chart+xml"/>
  <Override PartName="/xl/charts/chart438.xml" ContentType="application/vnd.openxmlformats-officedocument.drawingml.chart+xml"/>
  <Override PartName="/xl/charts/chart439.xml" ContentType="application/vnd.openxmlformats-officedocument.drawingml.chart+xml"/>
  <Override PartName="/xl/charts/chart440.xml" ContentType="application/vnd.openxmlformats-officedocument.drawingml.chart+xml"/>
  <Override PartName="/xl/charts/chart441.xml" ContentType="application/vnd.openxmlformats-officedocument.drawingml.chart+xml"/>
  <Override PartName="/xl/charts/chart442.xml" ContentType="application/vnd.openxmlformats-officedocument.drawingml.chart+xml"/>
  <Override PartName="/xl/charts/chart443.xml" ContentType="application/vnd.openxmlformats-officedocument.drawingml.chart+xml"/>
  <Override PartName="/xl/charts/chart444.xml" ContentType="application/vnd.openxmlformats-officedocument.drawingml.chart+xml"/>
  <Override PartName="/xl/charts/chart445.xml" ContentType="application/vnd.openxmlformats-officedocument.drawingml.chart+xml"/>
  <Override PartName="/xl/charts/chart446.xml" ContentType="application/vnd.openxmlformats-officedocument.drawingml.chart+xml"/>
  <Override PartName="/xl/charts/chart447.xml" ContentType="application/vnd.openxmlformats-officedocument.drawingml.chart+xml"/>
  <Override PartName="/xl/charts/chart448.xml" ContentType="application/vnd.openxmlformats-officedocument.drawingml.chart+xml"/>
  <Override PartName="/xl/charts/chart449.xml" ContentType="application/vnd.openxmlformats-officedocument.drawingml.chart+xml"/>
  <Override PartName="/xl/charts/chart450.xml" ContentType="application/vnd.openxmlformats-officedocument.drawingml.chart+xml"/>
  <Override PartName="/xl/charts/chart451.xml" ContentType="application/vnd.openxmlformats-officedocument.drawingml.chart+xml"/>
  <Override PartName="/xl/charts/chart452.xml" ContentType="application/vnd.openxmlformats-officedocument.drawingml.chart+xml"/>
  <Override PartName="/xl/charts/chart453.xml" ContentType="application/vnd.openxmlformats-officedocument.drawingml.chart+xml"/>
  <Override PartName="/xl/charts/chart454.xml" ContentType="application/vnd.openxmlformats-officedocument.drawingml.chart+xml"/>
  <Override PartName="/xl/charts/chart455.xml" ContentType="application/vnd.openxmlformats-officedocument.drawingml.chart+xml"/>
  <Override PartName="/xl/charts/chart456.xml" ContentType="application/vnd.openxmlformats-officedocument.drawingml.chart+xml"/>
  <Override PartName="/xl/charts/chart457.xml" ContentType="application/vnd.openxmlformats-officedocument.drawingml.chart+xml"/>
  <Override PartName="/xl/charts/chart458.xml" ContentType="application/vnd.openxmlformats-officedocument.drawingml.chart+xml"/>
  <Override PartName="/xl/charts/chart459.xml" ContentType="application/vnd.openxmlformats-officedocument.drawingml.chart+xml"/>
  <Override PartName="/xl/charts/chart460.xml" ContentType="application/vnd.openxmlformats-officedocument.drawingml.chart+xml"/>
  <Override PartName="/xl/drawings/drawing20.xml" ContentType="application/vnd.openxmlformats-officedocument.drawing+xml"/>
  <Override PartName="/xl/comments18.xml" ContentType="application/vnd.openxmlformats-officedocument.spreadsheetml.comments+xml"/>
  <Override PartName="/xl/charts/chart461.xml" ContentType="application/vnd.openxmlformats-officedocument.drawingml.chart+xml"/>
  <Override PartName="/xl/charts/chart462.xml" ContentType="application/vnd.openxmlformats-officedocument.drawingml.chart+xml"/>
  <Override PartName="/xl/charts/chart463.xml" ContentType="application/vnd.openxmlformats-officedocument.drawingml.chart+xml"/>
  <Override PartName="/xl/charts/chart464.xml" ContentType="application/vnd.openxmlformats-officedocument.drawingml.chart+xml"/>
  <Override PartName="/xl/charts/chart465.xml" ContentType="application/vnd.openxmlformats-officedocument.drawingml.chart+xml"/>
  <Override PartName="/xl/charts/chart466.xml" ContentType="application/vnd.openxmlformats-officedocument.drawingml.chart+xml"/>
  <Override PartName="/xl/charts/chart467.xml" ContentType="application/vnd.openxmlformats-officedocument.drawingml.chart+xml"/>
  <Override PartName="/xl/charts/chart468.xml" ContentType="application/vnd.openxmlformats-officedocument.drawingml.chart+xml"/>
  <Override PartName="/xl/charts/chart469.xml" ContentType="application/vnd.openxmlformats-officedocument.drawingml.chart+xml"/>
  <Override PartName="/xl/charts/chart470.xml" ContentType="application/vnd.openxmlformats-officedocument.drawingml.chart+xml"/>
  <Override PartName="/xl/charts/chart471.xml" ContentType="application/vnd.openxmlformats-officedocument.drawingml.chart+xml"/>
  <Override PartName="/xl/charts/chart472.xml" ContentType="application/vnd.openxmlformats-officedocument.drawingml.chart+xml"/>
  <Override PartName="/xl/charts/chart473.xml" ContentType="application/vnd.openxmlformats-officedocument.drawingml.chart+xml"/>
  <Override PartName="/xl/charts/chart474.xml" ContentType="application/vnd.openxmlformats-officedocument.drawingml.chart+xml"/>
  <Override PartName="/xl/charts/chart475.xml" ContentType="application/vnd.openxmlformats-officedocument.drawingml.chart+xml"/>
  <Override PartName="/xl/charts/chart476.xml" ContentType="application/vnd.openxmlformats-officedocument.drawingml.chart+xml"/>
  <Override PartName="/xl/charts/chart477.xml" ContentType="application/vnd.openxmlformats-officedocument.drawingml.chart+xml"/>
  <Override PartName="/xl/charts/chart478.xml" ContentType="application/vnd.openxmlformats-officedocument.drawingml.chart+xml"/>
  <Override PartName="/xl/charts/chart479.xml" ContentType="application/vnd.openxmlformats-officedocument.drawingml.chart+xml"/>
  <Override PartName="/xl/charts/chart480.xml" ContentType="application/vnd.openxmlformats-officedocument.drawingml.chart+xml"/>
  <Override PartName="/xl/charts/chart481.xml" ContentType="application/vnd.openxmlformats-officedocument.drawingml.chart+xml"/>
  <Override PartName="/xl/charts/chart482.xml" ContentType="application/vnd.openxmlformats-officedocument.drawingml.chart+xml"/>
  <Override PartName="/xl/charts/chart483.xml" ContentType="application/vnd.openxmlformats-officedocument.drawingml.chart+xml"/>
  <Override PartName="/xl/charts/chart484.xml" ContentType="application/vnd.openxmlformats-officedocument.drawingml.chart+xml"/>
  <Override PartName="/xl/charts/chart485.xml" ContentType="application/vnd.openxmlformats-officedocument.drawingml.chart+xml"/>
  <Override PartName="/xl/charts/chart486.xml" ContentType="application/vnd.openxmlformats-officedocument.drawingml.chart+xml"/>
  <Override PartName="/xl/charts/chart487.xml" ContentType="application/vnd.openxmlformats-officedocument.drawingml.chart+xml"/>
  <Override PartName="/xl/charts/chart488.xml" ContentType="application/vnd.openxmlformats-officedocument.drawingml.chart+xml"/>
  <Override PartName="/xl/charts/chart489.xml" ContentType="application/vnd.openxmlformats-officedocument.drawingml.chart+xml"/>
  <Override PartName="/xl/charts/chart490.xml" ContentType="application/vnd.openxmlformats-officedocument.drawingml.chart+xml"/>
  <Override PartName="/xl/charts/chart491.xml" ContentType="application/vnd.openxmlformats-officedocument.drawingml.chart+xml"/>
  <Override PartName="/xl/charts/chart492.xml" ContentType="application/vnd.openxmlformats-officedocument.drawingml.chart+xml"/>
  <Override PartName="/xl/charts/chart493.xml" ContentType="application/vnd.openxmlformats-officedocument.drawingml.chart+xml"/>
  <Override PartName="/xl/drawings/drawing21.xml" ContentType="application/vnd.openxmlformats-officedocument.drawing+xml"/>
  <Override PartName="/xl/comments19.xml" ContentType="application/vnd.openxmlformats-officedocument.spreadsheetml.comments+xml"/>
  <Override PartName="/xl/charts/chart494.xml" ContentType="application/vnd.openxmlformats-officedocument.drawingml.chart+xml"/>
  <Override PartName="/xl/charts/chart495.xml" ContentType="application/vnd.openxmlformats-officedocument.drawingml.chart+xml"/>
  <Override PartName="/xl/charts/chart496.xml" ContentType="application/vnd.openxmlformats-officedocument.drawingml.chart+xml"/>
  <Override PartName="/xl/charts/chart497.xml" ContentType="application/vnd.openxmlformats-officedocument.drawingml.chart+xml"/>
  <Override PartName="/xl/charts/chart498.xml" ContentType="application/vnd.openxmlformats-officedocument.drawingml.chart+xml"/>
  <Override PartName="/xl/charts/chart499.xml" ContentType="application/vnd.openxmlformats-officedocument.drawingml.chart+xml"/>
  <Override PartName="/xl/charts/chart500.xml" ContentType="application/vnd.openxmlformats-officedocument.drawingml.chart+xml"/>
  <Override PartName="/xl/charts/chart501.xml" ContentType="application/vnd.openxmlformats-officedocument.drawingml.chart+xml"/>
  <Override PartName="/xl/charts/chart502.xml" ContentType="application/vnd.openxmlformats-officedocument.drawingml.chart+xml"/>
  <Override PartName="/xl/charts/chart503.xml" ContentType="application/vnd.openxmlformats-officedocument.drawingml.chart+xml"/>
  <Override PartName="/xl/charts/chart504.xml" ContentType="application/vnd.openxmlformats-officedocument.drawingml.chart+xml"/>
  <Override PartName="/xl/charts/chart505.xml" ContentType="application/vnd.openxmlformats-officedocument.drawingml.chart+xml"/>
  <Override PartName="/xl/charts/chart506.xml" ContentType="application/vnd.openxmlformats-officedocument.drawingml.chart+xml"/>
  <Override PartName="/xl/charts/chart507.xml" ContentType="application/vnd.openxmlformats-officedocument.drawingml.chart+xml"/>
  <Override PartName="/xl/charts/chart508.xml" ContentType="application/vnd.openxmlformats-officedocument.drawingml.chart+xml"/>
  <Override PartName="/xl/charts/chart509.xml" ContentType="application/vnd.openxmlformats-officedocument.drawingml.chart+xml"/>
  <Override PartName="/xl/charts/chart510.xml" ContentType="application/vnd.openxmlformats-officedocument.drawingml.chart+xml"/>
  <Override PartName="/xl/charts/chart511.xml" ContentType="application/vnd.openxmlformats-officedocument.drawingml.chart+xml"/>
  <Override PartName="/xl/charts/chart512.xml" ContentType="application/vnd.openxmlformats-officedocument.drawingml.chart+xml"/>
  <Override PartName="/xl/charts/chart513.xml" ContentType="application/vnd.openxmlformats-officedocument.drawingml.chart+xml"/>
  <Override PartName="/xl/charts/chart514.xml" ContentType="application/vnd.openxmlformats-officedocument.drawingml.chart+xml"/>
  <Override PartName="/xl/charts/chart515.xml" ContentType="application/vnd.openxmlformats-officedocument.drawingml.chart+xml"/>
  <Override PartName="/xl/charts/chart516.xml" ContentType="application/vnd.openxmlformats-officedocument.drawingml.chart+xml"/>
  <Override PartName="/xl/charts/chart517.xml" ContentType="application/vnd.openxmlformats-officedocument.drawingml.chart+xml"/>
  <Override PartName="/xl/charts/chart518.xml" ContentType="application/vnd.openxmlformats-officedocument.drawingml.chart+xml"/>
  <Override PartName="/xl/charts/chart519.xml" ContentType="application/vnd.openxmlformats-officedocument.drawingml.chart+xml"/>
  <Override PartName="/xl/charts/chart520.xml" ContentType="application/vnd.openxmlformats-officedocument.drawingml.chart+xml"/>
  <Override PartName="/xl/charts/chart521.xml" ContentType="application/vnd.openxmlformats-officedocument.drawingml.chart+xml"/>
  <Override PartName="/xl/charts/chart522.xml" ContentType="application/vnd.openxmlformats-officedocument.drawingml.chart+xml"/>
  <Override PartName="/xl/charts/chart523.xml" ContentType="application/vnd.openxmlformats-officedocument.drawingml.chart+xml"/>
  <Override PartName="/xl/charts/chart524.xml" ContentType="application/vnd.openxmlformats-officedocument.drawingml.chart+xml"/>
  <Override PartName="/xl/charts/chart525.xml" ContentType="application/vnd.openxmlformats-officedocument.drawingml.chart+xml"/>
  <Override PartName="/xl/charts/chart526.xml" ContentType="application/vnd.openxmlformats-officedocument.drawingml.chart+xml"/>
  <Override PartName="/xl/drawings/drawing22.xml" ContentType="application/vnd.openxmlformats-officedocument.drawing+xml"/>
  <Override PartName="/xl/comments20.xml" ContentType="application/vnd.openxmlformats-officedocument.spreadsheetml.comments+xml"/>
  <Override PartName="/xl/charts/chart527.xml" ContentType="application/vnd.openxmlformats-officedocument.drawingml.chart+xml"/>
  <Override PartName="/xl/charts/chart528.xml" ContentType="application/vnd.openxmlformats-officedocument.drawingml.chart+xml"/>
  <Override PartName="/xl/charts/chart529.xml" ContentType="application/vnd.openxmlformats-officedocument.drawingml.chart+xml"/>
  <Override PartName="/xl/charts/chart530.xml" ContentType="application/vnd.openxmlformats-officedocument.drawingml.chart+xml"/>
  <Override PartName="/xl/charts/chart531.xml" ContentType="application/vnd.openxmlformats-officedocument.drawingml.chart+xml"/>
  <Override PartName="/xl/charts/chart532.xml" ContentType="application/vnd.openxmlformats-officedocument.drawingml.chart+xml"/>
  <Override PartName="/xl/charts/chart533.xml" ContentType="application/vnd.openxmlformats-officedocument.drawingml.chart+xml"/>
  <Override PartName="/xl/charts/chart534.xml" ContentType="application/vnd.openxmlformats-officedocument.drawingml.chart+xml"/>
  <Override PartName="/xl/charts/chart535.xml" ContentType="application/vnd.openxmlformats-officedocument.drawingml.chart+xml"/>
  <Override PartName="/xl/charts/chart536.xml" ContentType="application/vnd.openxmlformats-officedocument.drawingml.chart+xml"/>
  <Override PartName="/xl/charts/chart537.xml" ContentType="application/vnd.openxmlformats-officedocument.drawingml.chart+xml"/>
  <Override PartName="/xl/charts/chart538.xml" ContentType="application/vnd.openxmlformats-officedocument.drawingml.chart+xml"/>
  <Override PartName="/xl/charts/chart539.xml" ContentType="application/vnd.openxmlformats-officedocument.drawingml.chart+xml"/>
  <Override PartName="/xl/charts/chart540.xml" ContentType="application/vnd.openxmlformats-officedocument.drawingml.chart+xml"/>
  <Override PartName="/xl/charts/chart541.xml" ContentType="application/vnd.openxmlformats-officedocument.drawingml.chart+xml"/>
  <Override PartName="/xl/charts/chart542.xml" ContentType="application/vnd.openxmlformats-officedocument.drawingml.chart+xml"/>
  <Override PartName="/xl/charts/chart543.xml" ContentType="application/vnd.openxmlformats-officedocument.drawingml.chart+xml"/>
  <Override PartName="/xl/charts/chart544.xml" ContentType="application/vnd.openxmlformats-officedocument.drawingml.chart+xml"/>
  <Override PartName="/xl/charts/chart545.xml" ContentType="application/vnd.openxmlformats-officedocument.drawingml.chart+xml"/>
  <Override PartName="/xl/charts/chart546.xml" ContentType="application/vnd.openxmlformats-officedocument.drawingml.chart+xml"/>
  <Override PartName="/xl/charts/chart547.xml" ContentType="application/vnd.openxmlformats-officedocument.drawingml.chart+xml"/>
  <Override PartName="/xl/charts/chart548.xml" ContentType="application/vnd.openxmlformats-officedocument.drawingml.chart+xml"/>
  <Override PartName="/xl/charts/chart549.xml" ContentType="application/vnd.openxmlformats-officedocument.drawingml.chart+xml"/>
  <Override PartName="/xl/charts/chart550.xml" ContentType="application/vnd.openxmlformats-officedocument.drawingml.chart+xml"/>
  <Override PartName="/xl/charts/chart551.xml" ContentType="application/vnd.openxmlformats-officedocument.drawingml.chart+xml"/>
  <Override PartName="/xl/charts/chart552.xml" ContentType="application/vnd.openxmlformats-officedocument.drawingml.chart+xml"/>
  <Override PartName="/xl/charts/chart553.xml" ContentType="application/vnd.openxmlformats-officedocument.drawingml.chart+xml"/>
  <Override PartName="/xl/charts/chart554.xml" ContentType="application/vnd.openxmlformats-officedocument.drawingml.chart+xml"/>
  <Override PartName="/xl/charts/chart555.xml" ContentType="application/vnd.openxmlformats-officedocument.drawingml.chart+xml"/>
  <Override PartName="/xl/charts/chart556.xml" ContentType="application/vnd.openxmlformats-officedocument.drawingml.chart+xml"/>
  <Override PartName="/xl/charts/chart557.xml" ContentType="application/vnd.openxmlformats-officedocument.drawingml.chart+xml"/>
  <Override PartName="/xl/charts/chart558.xml" ContentType="application/vnd.openxmlformats-officedocument.drawingml.chart+xml"/>
  <Override PartName="/xl/charts/chart559.xml" ContentType="application/vnd.openxmlformats-officedocument.drawingml.chart+xml"/>
  <Override PartName="/xl/drawings/drawing23.xml" ContentType="application/vnd.openxmlformats-officedocument.drawing+xml"/>
  <Override PartName="/xl/comments21.xml" ContentType="application/vnd.openxmlformats-officedocument.spreadsheetml.comments+xml"/>
  <Override PartName="/xl/charts/chart560.xml" ContentType="application/vnd.openxmlformats-officedocument.drawingml.chart+xml"/>
  <Override PartName="/xl/charts/chart561.xml" ContentType="application/vnd.openxmlformats-officedocument.drawingml.chart+xml"/>
  <Override PartName="/xl/charts/chart562.xml" ContentType="application/vnd.openxmlformats-officedocument.drawingml.chart+xml"/>
  <Override PartName="/xl/charts/chart563.xml" ContentType="application/vnd.openxmlformats-officedocument.drawingml.chart+xml"/>
  <Override PartName="/xl/charts/chart564.xml" ContentType="application/vnd.openxmlformats-officedocument.drawingml.chart+xml"/>
  <Override PartName="/xl/charts/chart565.xml" ContentType="application/vnd.openxmlformats-officedocument.drawingml.chart+xml"/>
  <Override PartName="/xl/charts/chart566.xml" ContentType="application/vnd.openxmlformats-officedocument.drawingml.chart+xml"/>
  <Override PartName="/xl/charts/chart567.xml" ContentType="application/vnd.openxmlformats-officedocument.drawingml.chart+xml"/>
  <Override PartName="/xl/charts/chart568.xml" ContentType="application/vnd.openxmlformats-officedocument.drawingml.chart+xml"/>
  <Override PartName="/xl/charts/chart569.xml" ContentType="application/vnd.openxmlformats-officedocument.drawingml.chart+xml"/>
  <Override PartName="/xl/charts/chart570.xml" ContentType="application/vnd.openxmlformats-officedocument.drawingml.chart+xml"/>
  <Override PartName="/xl/charts/chart571.xml" ContentType="application/vnd.openxmlformats-officedocument.drawingml.chart+xml"/>
  <Override PartName="/xl/charts/chart572.xml" ContentType="application/vnd.openxmlformats-officedocument.drawingml.chart+xml"/>
  <Override PartName="/xl/charts/chart573.xml" ContentType="application/vnd.openxmlformats-officedocument.drawingml.chart+xml"/>
  <Override PartName="/xl/charts/chart574.xml" ContentType="application/vnd.openxmlformats-officedocument.drawingml.chart+xml"/>
  <Override PartName="/xl/charts/chart575.xml" ContentType="application/vnd.openxmlformats-officedocument.drawingml.chart+xml"/>
  <Override PartName="/xl/charts/chart576.xml" ContentType="application/vnd.openxmlformats-officedocument.drawingml.chart+xml"/>
  <Override PartName="/xl/charts/chart577.xml" ContentType="application/vnd.openxmlformats-officedocument.drawingml.chart+xml"/>
  <Override PartName="/xl/charts/chart578.xml" ContentType="application/vnd.openxmlformats-officedocument.drawingml.chart+xml"/>
  <Override PartName="/xl/charts/chart579.xml" ContentType="application/vnd.openxmlformats-officedocument.drawingml.chart+xml"/>
  <Override PartName="/xl/charts/chart580.xml" ContentType="application/vnd.openxmlformats-officedocument.drawingml.chart+xml"/>
  <Override PartName="/xl/charts/chart581.xml" ContentType="application/vnd.openxmlformats-officedocument.drawingml.chart+xml"/>
  <Override PartName="/xl/charts/chart582.xml" ContentType="application/vnd.openxmlformats-officedocument.drawingml.chart+xml"/>
  <Override PartName="/xl/charts/chart583.xml" ContentType="application/vnd.openxmlformats-officedocument.drawingml.chart+xml"/>
  <Override PartName="/xl/charts/chart584.xml" ContentType="application/vnd.openxmlformats-officedocument.drawingml.chart+xml"/>
  <Override PartName="/xl/charts/chart585.xml" ContentType="application/vnd.openxmlformats-officedocument.drawingml.chart+xml"/>
  <Override PartName="/xl/charts/chart586.xml" ContentType="application/vnd.openxmlformats-officedocument.drawingml.chart+xml"/>
  <Override PartName="/xl/charts/chart587.xml" ContentType="application/vnd.openxmlformats-officedocument.drawingml.chart+xml"/>
  <Override PartName="/xl/charts/chart588.xml" ContentType="application/vnd.openxmlformats-officedocument.drawingml.chart+xml"/>
  <Override PartName="/xl/charts/chart589.xml" ContentType="application/vnd.openxmlformats-officedocument.drawingml.chart+xml"/>
  <Override PartName="/xl/charts/chart590.xml" ContentType="application/vnd.openxmlformats-officedocument.drawingml.chart+xml"/>
  <Override PartName="/xl/charts/chart591.xml" ContentType="application/vnd.openxmlformats-officedocument.drawingml.chart+xml"/>
  <Override PartName="/xl/charts/chart592.xml" ContentType="application/vnd.openxmlformats-officedocument.drawingml.chart+xml"/>
  <Override PartName="/xl/drawings/drawing24.xml" ContentType="application/vnd.openxmlformats-officedocument.drawing+xml"/>
  <Override PartName="/xl/comments22.xml" ContentType="application/vnd.openxmlformats-officedocument.spreadsheetml.comments+xml"/>
  <Override PartName="/xl/charts/chart593.xml" ContentType="application/vnd.openxmlformats-officedocument.drawingml.chart+xml"/>
  <Override PartName="/xl/charts/chart594.xml" ContentType="application/vnd.openxmlformats-officedocument.drawingml.chart+xml"/>
  <Override PartName="/xl/charts/chart595.xml" ContentType="application/vnd.openxmlformats-officedocument.drawingml.chart+xml"/>
  <Override PartName="/xl/charts/chart596.xml" ContentType="application/vnd.openxmlformats-officedocument.drawingml.chart+xml"/>
  <Override PartName="/xl/charts/chart597.xml" ContentType="application/vnd.openxmlformats-officedocument.drawingml.chart+xml"/>
  <Override PartName="/xl/charts/chart598.xml" ContentType="application/vnd.openxmlformats-officedocument.drawingml.chart+xml"/>
  <Override PartName="/xl/charts/chart599.xml" ContentType="application/vnd.openxmlformats-officedocument.drawingml.chart+xml"/>
  <Override PartName="/xl/charts/chart600.xml" ContentType="application/vnd.openxmlformats-officedocument.drawingml.chart+xml"/>
  <Override PartName="/xl/charts/chart601.xml" ContentType="application/vnd.openxmlformats-officedocument.drawingml.chart+xml"/>
  <Override PartName="/xl/charts/chart602.xml" ContentType="application/vnd.openxmlformats-officedocument.drawingml.chart+xml"/>
  <Override PartName="/xl/charts/chart603.xml" ContentType="application/vnd.openxmlformats-officedocument.drawingml.chart+xml"/>
  <Override PartName="/xl/charts/chart604.xml" ContentType="application/vnd.openxmlformats-officedocument.drawingml.chart+xml"/>
  <Override PartName="/xl/charts/chart605.xml" ContentType="application/vnd.openxmlformats-officedocument.drawingml.chart+xml"/>
  <Override PartName="/xl/charts/chart606.xml" ContentType="application/vnd.openxmlformats-officedocument.drawingml.chart+xml"/>
  <Override PartName="/xl/charts/chart607.xml" ContentType="application/vnd.openxmlformats-officedocument.drawingml.chart+xml"/>
  <Override PartName="/xl/charts/chart608.xml" ContentType="application/vnd.openxmlformats-officedocument.drawingml.chart+xml"/>
  <Override PartName="/xl/charts/chart609.xml" ContentType="application/vnd.openxmlformats-officedocument.drawingml.chart+xml"/>
  <Override PartName="/xl/charts/chart610.xml" ContentType="application/vnd.openxmlformats-officedocument.drawingml.chart+xml"/>
  <Override PartName="/xl/charts/chart611.xml" ContentType="application/vnd.openxmlformats-officedocument.drawingml.chart+xml"/>
  <Override PartName="/xl/charts/chart612.xml" ContentType="application/vnd.openxmlformats-officedocument.drawingml.chart+xml"/>
  <Override PartName="/xl/charts/chart613.xml" ContentType="application/vnd.openxmlformats-officedocument.drawingml.chart+xml"/>
  <Override PartName="/xl/charts/chart614.xml" ContentType="application/vnd.openxmlformats-officedocument.drawingml.chart+xml"/>
  <Override PartName="/xl/charts/chart615.xml" ContentType="application/vnd.openxmlformats-officedocument.drawingml.chart+xml"/>
  <Override PartName="/xl/charts/chart616.xml" ContentType="application/vnd.openxmlformats-officedocument.drawingml.chart+xml"/>
  <Override PartName="/xl/charts/chart617.xml" ContentType="application/vnd.openxmlformats-officedocument.drawingml.chart+xml"/>
  <Override PartName="/xl/charts/chart618.xml" ContentType="application/vnd.openxmlformats-officedocument.drawingml.chart+xml"/>
  <Override PartName="/xl/charts/chart619.xml" ContentType="application/vnd.openxmlformats-officedocument.drawingml.chart+xml"/>
  <Override PartName="/xl/charts/chart620.xml" ContentType="application/vnd.openxmlformats-officedocument.drawingml.chart+xml"/>
  <Override PartName="/xl/charts/chart621.xml" ContentType="application/vnd.openxmlformats-officedocument.drawingml.chart+xml"/>
  <Override PartName="/xl/charts/chart622.xml" ContentType="application/vnd.openxmlformats-officedocument.drawingml.chart+xml"/>
  <Override PartName="/xl/charts/chart623.xml" ContentType="application/vnd.openxmlformats-officedocument.drawingml.chart+xml"/>
  <Override PartName="/xl/charts/chart624.xml" ContentType="application/vnd.openxmlformats-officedocument.drawingml.chart+xml"/>
  <Override PartName="/xl/charts/chart625.xml" ContentType="application/vnd.openxmlformats-officedocument.drawingml.chart+xml"/>
  <Override PartName="/xl/drawings/drawing25.xml" ContentType="application/vnd.openxmlformats-officedocument.drawing+xml"/>
  <Override PartName="/xl/comments23.xml" ContentType="application/vnd.openxmlformats-officedocument.spreadsheetml.comments+xml"/>
  <Override PartName="/xl/charts/chart626.xml" ContentType="application/vnd.openxmlformats-officedocument.drawingml.chart+xml"/>
  <Override PartName="/xl/charts/chart627.xml" ContentType="application/vnd.openxmlformats-officedocument.drawingml.chart+xml"/>
  <Override PartName="/xl/charts/chart628.xml" ContentType="application/vnd.openxmlformats-officedocument.drawingml.chart+xml"/>
  <Override PartName="/xl/charts/chart629.xml" ContentType="application/vnd.openxmlformats-officedocument.drawingml.chart+xml"/>
  <Override PartName="/xl/charts/chart630.xml" ContentType="application/vnd.openxmlformats-officedocument.drawingml.chart+xml"/>
  <Override PartName="/xl/charts/chart631.xml" ContentType="application/vnd.openxmlformats-officedocument.drawingml.chart+xml"/>
  <Override PartName="/xl/charts/chart632.xml" ContentType="application/vnd.openxmlformats-officedocument.drawingml.chart+xml"/>
  <Override PartName="/xl/charts/chart633.xml" ContentType="application/vnd.openxmlformats-officedocument.drawingml.chart+xml"/>
  <Override PartName="/xl/charts/chart634.xml" ContentType="application/vnd.openxmlformats-officedocument.drawingml.chart+xml"/>
  <Override PartName="/xl/charts/chart635.xml" ContentType="application/vnd.openxmlformats-officedocument.drawingml.chart+xml"/>
  <Override PartName="/xl/charts/chart636.xml" ContentType="application/vnd.openxmlformats-officedocument.drawingml.chart+xml"/>
  <Override PartName="/xl/charts/chart637.xml" ContentType="application/vnd.openxmlformats-officedocument.drawingml.chart+xml"/>
  <Override PartName="/xl/charts/chart638.xml" ContentType="application/vnd.openxmlformats-officedocument.drawingml.chart+xml"/>
  <Override PartName="/xl/charts/chart639.xml" ContentType="application/vnd.openxmlformats-officedocument.drawingml.chart+xml"/>
  <Override PartName="/xl/charts/chart640.xml" ContentType="application/vnd.openxmlformats-officedocument.drawingml.chart+xml"/>
  <Override PartName="/xl/charts/chart641.xml" ContentType="application/vnd.openxmlformats-officedocument.drawingml.chart+xml"/>
  <Override PartName="/xl/charts/chart642.xml" ContentType="application/vnd.openxmlformats-officedocument.drawingml.chart+xml"/>
  <Override PartName="/xl/charts/chart643.xml" ContentType="application/vnd.openxmlformats-officedocument.drawingml.chart+xml"/>
  <Override PartName="/xl/charts/chart644.xml" ContentType="application/vnd.openxmlformats-officedocument.drawingml.chart+xml"/>
  <Override PartName="/xl/charts/chart645.xml" ContentType="application/vnd.openxmlformats-officedocument.drawingml.chart+xml"/>
  <Override PartName="/xl/charts/chart646.xml" ContentType="application/vnd.openxmlformats-officedocument.drawingml.chart+xml"/>
  <Override PartName="/xl/charts/chart647.xml" ContentType="application/vnd.openxmlformats-officedocument.drawingml.chart+xml"/>
  <Override PartName="/xl/charts/chart648.xml" ContentType="application/vnd.openxmlformats-officedocument.drawingml.chart+xml"/>
  <Override PartName="/xl/charts/chart649.xml" ContentType="application/vnd.openxmlformats-officedocument.drawingml.chart+xml"/>
  <Override PartName="/xl/charts/chart650.xml" ContentType="application/vnd.openxmlformats-officedocument.drawingml.chart+xml"/>
  <Override PartName="/xl/charts/chart651.xml" ContentType="application/vnd.openxmlformats-officedocument.drawingml.chart+xml"/>
  <Override PartName="/xl/charts/chart652.xml" ContentType="application/vnd.openxmlformats-officedocument.drawingml.chart+xml"/>
  <Override PartName="/xl/charts/chart653.xml" ContentType="application/vnd.openxmlformats-officedocument.drawingml.chart+xml"/>
  <Override PartName="/xl/charts/chart654.xml" ContentType="application/vnd.openxmlformats-officedocument.drawingml.chart+xml"/>
  <Override PartName="/xl/charts/chart655.xml" ContentType="application/vnd.openxmlformats-officedocument.drawingml.chart+xml"/>
  <Override PartName="/xl/charts/chart656.xml" ContentType="application/vnd.openxmlformats-officedocument.drawingml.chart+xml"/>
  <Override PartName="/xl/charts/chart657.xml" ContentType="application/vnd.openxmlformats-officedocument.drawingml.chart+xml"/>
  <Override PartName="/xl/charts/chart658.xml" ContentType="application/vnd.openxmlformats-officedocument.drawingml.chart+xml"/>
  <Override PartName="/xl/drawings/drawing26.xml" ContentType="application/vnd.openxmlformats-officedocument.drawing+xml"/>
  <Override PartName="/xl/comments24.xml" ContentType="application/vnd.openxmlformats-officedocument.spreadsheetml.comments+xml"/>
  <Override PartName="/xl/charts/chart659.xml" ContentType="application/vnd.openxmlformats-officedocument.drawingml.chart+xml"/>
  <Override PartName="/xl/charts/chart660.xml" ContentType="application/vnd.openxmlformats-officedocument.drawingml.chart+xml"/>
  <Override PartName="/xl/charts/chart661.xml" ContentType="application/vnd.openxmlformats-officedocument.drawingml.chart+xml"/>
  <Override PartName="/xl/charts/chart662.xml" ContentType="application/vnd.openxmlformats-officedocument.drawingml.chart+xml"/>
  <Override PartName="/xl/charts/chart663.xml" ContentType="application/vnd.openxmlformats-officedocument.drawingml.chart+xml"/>
  <Override PartName="/xl/charts/chart664.xml" ContentType="application/vnd.openxmlformats-officedocument.drawingml.chart+xml"/>
  <Override PartName="/xl/charts/chart665.xml" ContentType="application/vnd.openxmlformats-officedocument.drawingml.chart+xml"/>
  <Override PartName="/xl/charts/chart666.xml" ContentType="application/vnd.openxmlformats-officedocument.drawingml.chart+xml"/>
  <Override PartName="/xl/charts/chart667.xml" ContentType="application/vnd.openxmlformats-officedocument.drawingml.chart+xml"/>
  <Override PartName="/xl/charts/chart668.xml" ContentType="application/vnd.openxmlformats-officedocument.drawingml.chart+xml"/>
  <Override PartName="/xl/charts/chart669.xml" ContentType="application/vnd.openxmlformats-officedocument.drawingml.chart+xml"/>
  <Override PartName="/xl/charts/chart670.xml" ContentType="application/vnd.openxmlformats-officedocument.drawingml.chart+xml"/>
  <Override PartName="/xl/charts/chart671.xml" ContentType="application/vnd.openxmlformats-officedocument.drawingml.chart+xml"/>
  <Override PartName="/xl/charts/chart672.xml" ContentType="application/vnd.openxmlformats-officedocument.drawingml.chart+xml"/>
  <Override PartName="/xl/charts/chart673.xml" ContentType="application/vnd.openxmlformats-officedocument.drawingml.chart+xml"/>
  <Override PartName="/xl/charts/chart674.xml" ContentType="application/vnd.openxmlformats-officedocument.drawingml.chart+xml"/>
  <Override PartName="/xl/charts/chart675.xml" ContentType="application/vnd.openxmlformats-officedocument.drawingml.chart+xml"/>
  <Override PartName="/xl/charts/chart676.xml" ContentType="application/vnd.openxmlformats-officedocument.drawingml.chart+xml"/>
  <Override PartName="/xl/charts/chart677.xml" ContentType="application/vnd.openxmlformats-officedocument.drawingml.chart+xml"/>
  <Override PartName="/xl/charts/chart678.xml" ContentType="application/vnd.openxmlformats-officedocument.drawingml.chart+xml"/>
  <Override PartName="/xl/charts/chart679.xml" ContentType="application/vnd.openxmlformats-officedocument.drawingml.chart+xml"/>
  <Override PartName="/xl/charts/chart680.xml" ContentType="application/vnd.openxmlformats-officedocument.drawingml.chart+xml"/>
  <Override PartName="/xl/charts/chart681.xml" ContentType="application/vnd.openxmlformats-officedocument.drawingml.chart+xml"/>
  <Override PartName="/xl/charts/chart682.xml" ContentType="application/vnd.openxmlformats-officedocument.drawingml.chart+xml"/>
  <Override PartName="/xl/charts/chart683.xml" ContentType="application/vnd.openxmlformats-officedocument.drawingml.chart+xml"/>
  <Override PartName="/xl/charts/chart684.xml" ContentType="application/vnd.openxmlformats-officedocument.drawingml.chart+xml"/>
  <Override PartName="/xl/charts/chart685.xml" ContentType="application/vnd.openxmlformats-officedocument.drawingml.chart+xml"/>
  <Override PartName="/xl/charts/chart686.xml" ContentType="application/vnd.openxmlformats-officedocument.drawingml.chart+xml"/>
  <Override PartName="/xl/charts/chart687.xml" ContentType="application/vnd.openxmlformats-officedocument.drawingml.chart+xml"/>
  <Override PartName="/xl/charts/chart688.xml" ContentType="application/vnd.openxmlformats-officedocument.drawingml.chart+xml"/>
  <Override PartName="/xl/charts/chart689.xml" ContentType="application/vnd.openxmlformats-officedocument.drawingml.chart+xml"/>
  <Override PartName="/xl/charts/chart690.xml" ContentType="application/vnd.openxmlformats-officedocument.drawingml.chart+xml"/>
  <Override PartName="/xl/charts/chart691.xml" ContentType="application/vnd.openxmlformats-officedocument.drawingml.chart+xml"/>
  <Override PartName="/xl/drawings/drawing27.xml" ContentType="application/vnd.openxmlformats-officedocument.drawing+xml"/>
  <Override PartName="/xl/comments25.xml" ContentType="application/vnd.openxmlformats-officedocument.spreadsheetml.comments+xml"/>
  <Override PartName="/xl/charts/chart692.xml" ContentType="application/vnd.openxmlformats-officedocument.drawingml.chart+xml"/>
  <Override PartName="/xl/charts/chart693.xml" ContentType="application/vnd.openxmlformats-officedocument.drawingml.chart+xml"/>
  <Override PartName="/xl/charts/chart694.xml" ContentType="application/vnd.openxmlformats-officedocument.drawingml.chart+xml"/>
  <Override PartName="/xl/charts/chart695.xml" ContentType="application/vnd.openxmlformats-officedocument.drawingml.chart+xml"/>
  <Override PartName="/xl/charts/chart696.xml" ContentType="application/vnd.openxmlformats-officedocument.drawingml.chart+xml"/>
  <Override PartName="/xl/charts/chart697.xml" ContentType="application/vnd.openxmlformats-officedocument.drawingml.chart+xml"/>
  <Override PartName="/xl/charts/chart698.xml" ContentType="application/vnd.openxmlformats-officedocument.drawingml.chart+xml"/>
  <Override PartName="/xl/charts/chart699.xml" ContentType="application/vnd.openxmlformats-officedocument.drawingml.chart+xml"/>
  <Override PartName="/xl/charts/chart700.xml" ContentType="application/vnd.openxmlformats-officedocument.drawingml.chart+xml"/>
  <Override PartName="/xl/charts/chart701.xml" ContentType="application/vnd.openxmlformats-officedocument.drawingml.chart+xml"/>
  <Override PartName="/xl/charts/chart702.xml" ContentType="application/vnd.openxmlformats-officedocument.drawingml.chart+xml"/>
  <Override PartName="/xl/charts/chart703.xml" ContentType="application/vnd.openxmlformats-officedocument.drawingml.chart+xml"/>
  <Override PartName="/xl/charts/chart704.xml" ContentType="application/vnd.openxmlformats-officedocument.drawingml.chart+xml"/>
  <Override PartName="/xl/charts/chart705.xml" ContentType="application/vnd.openxmlformats-officedocument.drawingml.chart+xml"/>
  <Override PartName="/xl/charts/chart706.xml" ContentType="application/vnd.openxmlformats-officedocument.drawingml.chart+xml"/>
  <Override PartName="/xl/charts/chart707.xml" ContentType="application/vnd.openxmlformats-officedocument.drawingml.chart+xml"/>
  <Override PartName="/xl/charts/chart708.xml" ContentType="application/vnd.openxmlformats-officedocument.drawingml.chart+xml"/>
  <Override PartName="/xl/charts/chart709.xml" ContentType="application/vnd.openxmlformats-officedocument.drawingml.chart+xml"/>
  <Override PartName="/xl/charts/chart710.xml" ContentType="application/vnd.openxmlformats-officedocument.drawingml.chart+xml"/>
  <Override PartName="/xl/charts/chart711.xml" ContentType="application/vnd.openxmlformats-officedocument.drawingml.chart+xml"/>
  <Override PartName="/xl/charts/chart712.xml" ContentType="application/vnd.openxmlformats-officedocument.drawingml.chart+xml"/>
  <Override PartName="/xl/charts/chart713.xml" ContentType="application/vnd.openxmlformats-officedocument.drawingml.chart+xml"/>
  <Override PartName="/xl/charts/chart714.xml" ContentType="application/vnd.openxmlformats-officedocument.drawingml.chart+xml"/>
  <Override PartName="/xl/charts/chart715.xml" ContentType="application/vnd.openxmlformats-officedocument.drawingml.chart+xml"/>
  <Override PartName="/xl/charts/chart716.xml" ContentType="application/vnd.openxmlformats-officedocument.drawingml.chart+xml"/>
  <Override PartName="/xl/charts/chart717.xml" ContentType="application/vnd.openxmlformats-officedocument.drawingml.chart+xml"/>
  <Override PartName="/xl/charts/chart718.xml" ContentType="application/vnd.openxmlformats-officedocument.drawingml.chart+xml"/>
  <Override PartName="/xl/charts/chart719.xml" ContentType="application/vnd.openxmlformats-officedocument.drawingml.chart+xml"/>
  <Override PartName="/xl/charts/chart720.xml" ContentType="application/vnd.openxmlformats-officedocument.drawingml.chart+xml"/>
  <Override PartName="/xl/charts/chart721.xml" ContentType="application/vnd.openxmlformats-officedocument.drawingml.chart+xml"/>
  <Override PartName="/xl/charts/chart722.xml" ContentType="application/vnd.openxmlformats-officedocument.drawingml.chart+xml"/>
  <Override PartName="/xl/charts/chart723.xml" ContentType="application/vnd.openxmlformats-officedocument.drawingml.chart+xml"/>
  <Override PartName="/xl/charts/chart724.xml" ContentType="application/vnd.openxmlformats-officedocument.drawingml.chart+xml"/>
  <Override PartName="/xl/drawings/drawing28.xml" ContentType="application/vnd.openxmlformats-officedocument.drawing+xml"/>
  <Override PartName="/xl/comments26.xml" ContentType="application/vnd.openxmlformats-officedocument.spreadsheetml.comments+xml"/>
  <Override PartName="/xl/charts/chart725.xml" ContentType="application/vnd.openxmlformats-officedocument.drawingml.chart+xml"/>
  <Override PartName="/xl/charts/chart726.xml" ContentType="application/vnd.openxmlformats-officedocument.drawingml.chart+xml"/>
  <Override PartName="/xl/charts/chart727.xml" ContentType="application/vnd.openxmlformats-officedocument.drawingml.chart+xml"/>
  <Override PartName="/xl/charts/chart728.xml" ContentType="application/vnd.openxmlformats-officedocument.drawingml.chart+xml"/>
  <Override PartName="/xl/charts/chart729.xml" ContentType="application/vnd.openxmlformats-officedocument.drawingml.chart+xml"/>
  <Override PartName="/xl/charts/chart730.xml" ContentType="application/vnd.openxmlformats-officedocument.drawingml.chart+xml"/>
  <Override PartName="/xl/charts/chart731.xml" ContentType="application/vnd.openxmlformats-officedocument.drawingml.chart+xml"/>
  <Override PartName="/xl/charts/chart732.xml" ContentType="application/vnd.openxmlformats-officedocument.drawingml.chart+xml"/>
  <Override PartName="/xl/charts/chart733.xml" ContentType="application/vnd.openxmlformats-officedocument.drawingml.chart+xml"/>
  <Override PartName="/xl/charts/chart734.xml" ContentType="application/vnd.openxmlformats-officedocument.drawingml.chart+xml"/>
  <Override PartName="/xl/charts/chart735.xml" ContentType="application/vnd.openxmlformats-officedocument.drawingml.chart+xml"/>
  <Override PartName="/xl/charts/chart736.xml" ContentType="application/vnd.openxmlformats-officedocument.drawingml.chart+xml"/>
  <Override PartName="/xl/charts/chart737.xml" ContentType="application/vnd.openxmlformats-officedocument.drawingml.chart+xml"/>
  <Override PartName="/xl/charts/chart738.xml" ContentType="application/vnd.openxmlformats-officedocument.drawingml.chart+xml"/>
  <Override PartName="/xl/charts/chart739.xml" ContentType="application/vnd.openxmlformats-officedocument.drawingml.chart+xml"/>
  <Override PartName="/xl/charts/chart740.xml" ContentType="application/vnd.openxmlformats-officedocument.drawingml.chart+xml"/>
  <Override PartName="/xl/charts/chart741.xml" ContentType="application/vnd.openxmlformats-officedocument.drawingml.chart+xml"/>
  <Override PartName="/xl/charts/chart742.xml" ContentType="application/vnd.openxmlformats-officedocument.drawingml.chart+xml"/>
  <Override PartName="/xl/charts/chart743.xml" ContentType="application/vnd.openxmlformats-officedocument.drawingml.chart+xml"/>
  <Override PartName="/xl/charts/chart744.xml" ContentType="application/vnd.openxmlformats-officedocument.drawingml.chart+xml"/>
  <Override PartName="/xl/charts/chart745.xml" ContentType="application/vnd.openxmlformats-officedocument.drawingml.chart+xml"/>
  <Override PartName="/xl/charts/chart746.xml" ContentType="application/vnd.openxmlformats-officedocument.drawingml.chart+xml"/>
  <Override PartName="/xl/charts/chart747.xml" ContentType="application/vnd.openxmlformats-officedocument.drawingml.chart+xml"/>
  <Override PartName="/xl/charts/chart748.xml" ContentType="application/vnd.openxmlformats-officedocument.drawingml.chart+xml"/>
  <Override PartName="/xl/charts/chart749.xml" ContentType="application/vnd.openxmlformats-officedocument.drawingml.chart+xml"/>
  <Override PartName="/xl/charts/chart750.xml" ContentType="application/vnd.openxmlformats-officedocument.drawingml.chart+xml"/>
  <Override PartName="/xl/charts/chart751.xml" ContentType="application/vnd.openxmlformats-officedocument.drawingml.chart+xml"/>
  <Override PartName="/xl/charts/chart752.xml" ContentType="application/vnd.openxmlformats-officedocument.drawingml.chart+xml"/>
  <Override PartName="/xl/charts/chart753.xml" ContentType="application/vnd.openxmlformats-officedocument.drawingml.chart+xml"/>
  <Override PartName="/xl/charts/chart754.xml" ContentType="application/vnd.openxmlformats-officedocument.drawingml.chart+xml"/>
  <Override PartName="/xl/charts/chart755.xml" ContentType="application/vnd.openxmlformats-officedocument.drawingml.chart+xml"/>
  <Override PartName="/xl/charts/chart756.xml" ContentType="application/vnd.openxmlformats-officedocument.drawingml.chart+xml"/>
  <Override PartName="/xl/charts/chart757.xml" ContentType="application/vnd.openxmlformats-officedocument.drawingml.chart+xml"/>
  <Override PartName="/xl/drawings/drawing29.xml" ContentType="application/vnd.openxmlformats-officedocument.drawing+xml"/>
  <Override PartName="/xl/comments27.xml" ContentType="application/vnd.openxmlformats-officedocument.spreadsheetml.comments+xml"/>
  <Override PartName="/xl/charts/chart758.xml" ContentType="application/vnd.openxmlformats-officedocument.drawingml.chart+xml"/>
  <Override PartName="/xl/charts/chart759.xml" ContentType="application/vnd.openxmlformats-officedocument.drawingml.chart+xml"/>
  <Override PartName="/xl/charts/chart760.xml" ContentType="application/vnd.openxmlformats-officedocument.drawingml.chart+xml"/>
  <Override PartName="/xl/charts/chart761.xml" ContentType="application/vnd.openxmlformats-officedocument.drawingml.chart+xml"/>
  <Override PartName="/xl/charts/chart762.xml" ContentType="application/vnd.openxmlformats-officedocument.drawingml.chart+xml"/>
  <Override PartName="/xl/charts/chart763.xml" ContentType="application/vnd.openxmlformats-officedocument.drawingml.chart+xml"/>
  <Override PartName="/xl/charts/chart764.xml" ContentType="application/vnd.openxmlformats-officedocument.drawingml.chart+xml"/>
  <Override PartName="/xl/charts/chart765.xml" ContentType="application/vnd.openxmlformats-officedocument.drawingml.chart+xml"/>
  <Override PartName="/xl/charts/chart766.xml" ContentType="application/vnd.openxmlformats-officedocument.drawingml.chart+xml"/>
  <Override PartName="/xl/charts/chart767.xml" ContentType="application/vnd.openxmlformats-officedocument.drawingml.chart+xml"/>
  <Override PartName="/xl/charts/chart768.xml" ContentType="application/vnd.openxmlformats-officedocument.drawingml.chart+xml"/>
  <Override PartName="/xl/charts/chart769.xml" ContentType="application/vnd.openxmlformats-officedocument.drawingml.chart+xml"/>
  <Override PartName="/xl/charts/chart770.xml" ContentType="application/vnd.openxmlformats-officedocument.drawingml.chart+xml"/>
  <Override PartName="/xl/charts/chart771.xml" ContentType="application/vnd.openxmlformats-officedocument.drawingml.chart+xml"/>
  <Override PartName="/xl/charts/chart772.xml" ContentType="application/vnd.openxmlformats-officedocument.drawingml.chart+xml"/>
  <Override PartName="/xl/charts/chart773.xml" ContentType="application/vnd.openxmlformats-officedocument.drawingml.chart+xml"/>
  <Override PartName="/xl/charts/chart774.xml" ContentType="application/vnd.openxmlformats-officedocument.drawingml.chart+xml"/>
  <Override PartName="/xl/charts/chart775.xml" ContentType="application/vnd.openxmlformats-officedocument.drawingml.chart+xml"/>
  <Override PartName="/xl/charts/chart776.xml" ContentType="application/vnd.openxmlformats-officedocument.drawingml.chart+xml"/>
  <Override PartName="/xl/charts/chart777.xml" ContentType="application/vnd.openxmlformats-officedocument.drawingml.chart+xml"/>
  <Override PartName="/xl/charts/chart778.xml" ContentType="application/vnd.openxmlformats-officedocument.drawingml.chart+xml"/>
  <Override PartName="/xl/charts/chart779.xml" ContentType="application/vnd.openxmlformats-officedocument.drawingml.chart+xml"/>
  <Override PartName="/xl/charts/chart780.xml" ContentType="application/vnd.openxmlformats-officedocument.drawingml.chart+xml"/>
  <Override PartName="/xl/charts/chart781.xml" ContentType="application/vnd.openxmlformats-officedocument.drawingml.chart+xml"/>
  <Override PartName="/xl/charts/chart782.xml" ContentType="application/vnd.openxmlformats-officedocument.drawingml.chart+xml"/>
  <Override PartName="/xl/charts/chart783.xml" ContentType="application/vnd.openxmlformats-officedocument.drawingml.chart+xml"/>
  <Override PartName="/xl/charts/chart784.xml" ContentType="application/vnd.openxmlformats-officedocument.drawingml.chart+xml"/>
  <Override PartName="/xl/charts/chart785.xml" ContentType="application/vnd.openxmlformats-officedocument.drawingml.chart+xml"/>
  <Override PartName="/xl/charts/chart786.xml" ContentType="application/vnd.openxmlformats-officedocument.drawingml.chart+xml"/>
  <Override PartName="/xl/charts/chart787.xml" ContentType="application/vnd.openxmlformats-officedocument.drawingml.chart+xml"/>
  <Override PartName="/xl/charts/chart788.xml" ContentType="application/vnd.openxmlformats-officedocument.drawingml.chart+xml"/>
  <Override PartName="/xl/charts/chart789.xml" ContentType="application/vnd.openxmlformats-officedocument.drawingml.chart+xml"/>
  <Override PartName="/xl/charts/chart790.xml" ContentType="application/vnd.openxmlformats-officedocument.drawingml.chart+xml"/>
  <Override PartName="/xl/drawings/drawing30.xml" ContentType="application/vnd.openxmlformats-officedocument.drawing+xml"/>
  <Override PartName="/xl/comments28.xml" ContentType="application/vnd.openxmlformats-officedocument.spreadsheetml.comments+xml"/>
  <Override PartName="/xl/charts/chart791.xml" ContentType="application/vnd.openxmlformats-officedocument.drawingml.chart+xml"/>
  <Override PartName="/xl/charts/chart792.xml" ContentType="application/vnd.openxmlformats-officedocument.drawingml.chart+xml"/>
  <Override PartName="/xl/charts/chart793.xml" ContentType="application/vnd.openxmlformats-officedocument.drawingml.chart+xml"/>
  <Override PartName="/xl/charts/chart794.xml" ContentType="application/vnd.openxmlformats-officedocument.drawingml.chart+xml"/>
  <Override PartName="/xl/charts/chart795.xml" ContentType="application/vnd.openxmlformats-officedocument.drawingml.chart+xml"/>
  <Override PartName="/xl/charts/chart796.xml" ContentType="application/vnd.openxmlformats-officedocument.drawingml.chart+xml"/>
  <Override PartName="/xl/charts/chart797.xml" ContentType="application/vnd.openxmlformats-officedocument.drawingml.chart+xml"/>
  <Override PartName="/xl/charts/chart798.xml" ContentType="application/vnd.openxmlformats-officedocument.drawingml.chart+xml"/>
  <Override PartName="/xl/charts/chart799.xml" ContentType="application/vnd.openxmlformats-officedocument.drawingml.chart+xml"/>
  <Override PartName="/xl/charts/chart800.xml" ContentType="application/vnd.openxmlformats-officedocument.drawingml.chart+xml"/>
  <Override PartName="/xl/charts/chart801.xml" ContentType="application/vnd.openxmlformats-officedocument.drawingml.chart+xml"/>
  <Override PartName="/xl/charts/chart802.xml" ContentType="application/vnd.openxmlformats-officedocument.drawingml.chart+xml"/>
  <Override PartName="/xl/charts/chart803.xml" ContentType="application/vnd.openxmlformats-officedocument.drawingml.chart+xml"/>
  <Override PartName="/xl/charts/chart804.xml" ContentType="application/vnd.openxmlformats-officedocument.drawingml.chart+xml"/>
  <Override PartName="/xl/charts/chart805.xml" ContentType="application/vnd.openxmlformats-officedocument.drawingml.chart+xml"/>
  <Override PartName="/xl/charts/chart806.xml" ContentType="application/vnd.openxmlformats-officedocument.drawingml.chart+xml"/>
  <Override PartName="/xl/charts/chart807.xml" ContentType="application/vnd.openxmlformats-officedocument.drawingml.chart+xml"/>
  <Override PartName="/xl/charts/chart808.xml" ContentType="application/vnd.openxmlformats-officedocument.drawingml.chart+xml"/>
  <Override PartName="/xl/charts/chart809.xml" ContentType="application/vnd.openxmlformats-officedocument.drawingml.chart+xml"/>
  <Override PartName="/xl/charts/chart810.xml" ContentType="application/vnd.openxmlformats-officedocument.drawingml.chart+xml"/>
  <Override PartName="/xl/charts/chart811.xml" ContentType="application/vnd.openxmlformats-officedocument.drawingml.chart+xml"/>
  <Override PartName="/xl/charts/chart812.xml" ContentType="application/vnd.openxmlformats-officedocument.drawingml.chart+xml"/>
  <Override PartName="/xl/charts/chart813.xml" ContentType="application/vnd.openxmlformats-officedocument.drawingml.chart+xml"/>
  <Override PartName="/xl/charts/chart814.xml" ContentType="application/vnd.openxmlformats-officedocument.drawingml.chart+xml"/>
  <Override PartName="/xl/charts/chart815.xml" ContentType="application/vnd.openxmlformats-officedocument.drawingml.chart+xml"/>
  <Override PartName="/xl/charts/chart816.xml" ContentType="application/vnd.openxmlformats-officedocument.drawingml.chart+xml"/>
  <Override PartName="/xl/charts/chart817.xml" ContentType="application/vnd.openxmlformats-officedocument.drawingml.chart+xml"/>
  <Override PartName="/xl/charts/chart818.xml" ContentType="application/vnd.openxmlformats-officedocument.drawingml.chart+xml"/>
  <Override PartName="/xl/charts/chart819.xml" ContentType="application/vnd.openxmlformats-officedocument.drawingml.chart+xml"/>
  <Override PartName="/xl/charts/chart820.xml" ContentType="application/vnd.openxmlformats-officedocument.drawingml.chart+xml"/>
  <Override PartName="/xl/charts/chart821.xml" ContentType="application/vnd.openxmlformats-officedocument.drawingml.chart+xml"/>
  <Override PartName="/xl/charts/chart822.xml" ContentType="application/vnd.openxmlformats-officedocument.drawingml.chart+xml"/>
  <Override PartName="/xl/charts/chart823.xml" ContentType="application/vnd.openxmlformats-officedocument.drawingml.chart+xml"/>
  <Override PartName="/xl/drawings/drawing31.xml" ContentType="application/vnd.openxmlformats-officedocument.drawing+xml"/>
  <Override PartName="/xl/comments29.xml" ContentType="application/vnd.openxmlformats-officedocument.spreadsheetml.comments+xml"/>
  <Override PartName="/xl/charts/chart824.xml" ContentType="application/vnd.openxmlformats-officedocument.drawingml.chart+xml"/>
  <Override PartName="/xl/charts/chart825.xml" ContentType="application/vnd.openxmlformats-officedocument.drawingml.chart+xml"/>
  <Override PartName="/xl/charts/chart826.xml" ContentType="application/vnd.openxmlformats-officedocument.drawingml.chart+xml"/>
  <Override PartName="/xl/charts/chart827.xml" ContentType="application/vnd.openxmlformats-officedocument.drawingml.chart+xml"/>
  <Override PartName="/xl/charts/chart828.xml" ContentType="application/vnd.openxmlformats-officedocument.drawingml.chart+xml"/>
  <Override PartName="/xl/charts/chart829.xml" ContentType="application/vnd.openxmlformats-officedocument.drawingml.chart+xml"/>
  <Override PartName="/xl/charts/chart830.xml" ContentType="application/vnd.openxmlformats-officedocument.drawingml.chart+xml"/>
  <Override PartName="/xl/charts/chart831.xml" ContentType="application/vnd.openxmlformats-officedocument.drawingml.chart+xml"/>
  <Override PartName="/xl/charts/chart832.xml" ContentType="application/vnd.openxmlformats-officedocument.drawingml.chart+xml"/>
  <Override PartName="/xl/charts/chart833.xml" ContentType="application/vnd.openxmlformats-officedocument.drawingml.chart+xml"/>
  <Override PartName="/xl/charts/chart834.xml" ContentType="application/vnd.openxmlformats-officedocument.drawingml.chart+xml"/>
  <Override PartName="/xl/charts/chart835.xml" ContentType="application/vnd.openxmlformats-officedocument.drawingml.chart+xml"/>
  <Override PartName="/xl/charts/chart836.xml" ContentType="application/vnd.openxmlformats-officedocument.drawingml.chart+xml"/>
  <Override PartName="/xl/charts/chart837.xml" ContentType="application/vnd.openxmlformats-officedocument.drawingml.chart+xml"/>
  <Override PartName="/xl/charts/chart838.xml" ContentType="application/vnd.openxmlformats-officedocument.drawingml.chart+xml"/>
  <Override PartName="/xl/charts/chart839.xml" ContentType="application/vnd.openxmlformats-officedocument.drawingml.chart+xml"/>
  <Override PartName="/xl/charts/chart840.xml" ContentType="application/vnd.openxmlformats-officedocument.drawingml.chart+xml"/>
  <Override PartName="/xl/charts/chart841.xml" ContentType="application/vnd.openxmlformats-officedocument.drawingml.chart+xml"/>
  <Override PartName="/xl/charts/chart842.xml" ContentType="application/vnd.openxmlformats-officedocument.drawingml.chart+xml"/>
  <Override PartName="/xl/charts/chart843.xml" ContentType="application/vnd.openxmlformats-officedocument.drawingml.chart+xml"/>
  <Override PartName="/xl/charts/chart844.xml" ContentType="application/vnd.openxmlformats-officedocument.drawingml.chart+xml"/>
  <Override PartName="/xl/charts/chart845.xml" ContentType="application/vnd.openxmlformats-officedocument.drawingml.chart+xml"/>
  <Override PartName="/xl/charts/chart846.xml" ContentType="application/vnd.openxmlformats-officedocument.drawingml.chart+xml"/>
  <Override PartName="/xl/charts/chart847.xml" ContentType="application/vnd.openxmlformats-officedocument.drawingml.chart+xml"/>
  <Override PartName="/xl/charts/chart848.xml" ContentType="application/vnd.openxmlformats-officedocument.drawingml.chart+xml"/>
  <Override PartName="/xl/charts/chart849.xml" ContentType="application/vnd.openxmlformats-officedocument.drawingml.chart+xml"/>
  <Override PartName="/xl/charts/chart850.xml" ContentType="application/vnd.openxmlformats-officedocument.drawingml.chart+xml"/>
  <Override PartName="/xl/charts/chart851.xml" ContentType="application/vnd.openxmlformats-officedocument.drawingml.chart+xml"/>
  <Override PartName="/xl/charts/chart852.xml" ContentType="application/vnd.openxmlformats-officedocument.drawingml.chart+xml"/>
  <Override PartName="/xl/charts/chart853.xml" ContentType="application/vnd.openxmlformats-officedocument.drawingml.chart+xml"/>
  <Override PartName="/xl/charts/chart854.xml" ContentType="application/vnd.openxmlformats-officedocument.drawingml.chart+xml"/>
  <Override PartName="/xl/charts/chart855.xml" ContentType="application/vnd.openxmlformats-officedocument.drawingml.chart+xml"/>
  <Override PartName="/xl/charts/chart856.xml" ContentType="application/vnd.openxmlformats-officedocument.drawingml.chart+xml"/>
  <Override PartName="/xl/drawings/drawing32.xml" ContentType="application/vnd.openxmlformats-officedocument.drawing+xml"/>
  <Override PartName="/xl/comments30.xml" ContentType="application/vnd.openxmlformats-officedocument.spreadsheetml.comments+xml"/>
  <Override PartName="/xl/charts/chart857.xml" ContentType="application/vnd.openxmlformats-officedocument.drawingml.chart+xml"/>
  <Override PartName="/xl/charts/chart858.xml" ContentType="application/vnd.openxmlformats-officedocument.drawingml.chart+xml"/>
  <Override PartName="/xl/charts/chart859.xml" ContentType="application/vnd.openxmlformats-officedocument.drawingml.chart+xml"/>
  <Override PartName="/xl/charts/chart860.xml" ContentType="application/vnd.openxmlformats-officedocument.drawingml.chart+xml"/>
  <Override PartName="/xl/charts/chart861.xml" ContentType="application/vnd.openxmlformats-officedocument.drawingml.chart+xml"/>
  <Override PartName="/xl/charts/chart862.xml" ContentType="application/vnd.openxmlformats-officedocument.drawingml.chart+xml"/>
  <Override PartName="/xl/charts/chart863.xml" ContentType="application/vnd.openxmlformats-officedocument.drawingml.chart+xml"/>
  <Override PartName="/xl/charts/chart864.xml" ContentType="application/vnd.openxmlformats-officedocument.drawingml.chart+xml"/>
  <Override PartName="/xl/charts/chart865.xml" ContentType="application/vnd.openxmlformats-officedocument.drawingml.chart+xml"/>
  <Override PartName="/xl/charts/chart866.xml" ContentType="application/vnd.openxmlformats-officedocument.drawingml.chart+xml"/>
  <Override PartName="/xl/charts/chart867.xml" ContentType="application/vnd.openxmlformats-officedocument.drawingml.chart+xml"/>
  <Override PartName="/xl/charts/chart868.xml" ContentType="application/vnd.openxmlformats-officedocument.drawingml.chart+xml"/>
  <Override PartName="/xl/charts/chart869.xml" ContentType="application/vnd.openxmlformats-officedocument.drawingml.chart+xml"/>
  <Override PartName="/xl/charts/chart870.xml" ContentType="application/vnd.openxmlformats-officedocument.drawingml.chart+xml"/>
  <Override PartName="/xl/charts/chart871.xml" ContentType="application/vnd.openxmlformats-officedocument.drawingml.chart+xml"/>
  <Override PartName="/xl/charts/chart872.xml" ContentType="application/vnd.openxmlformats-officedocument.drawingml.chart+xml"/>
  <Override PartName="/xl/charts/chart873.xml" ContentType="application/vnd.openxmlformats-officedocument.drawingml.chart+xml"/>
  <Override PartName="/xl/charts/chart874.xml" ContentType="application/vnd.openxmlformats-officedocument.drawingml.chart+xml"/>
  <Override PartName="/xl/charts/chart875.xml" ContentType="application/vnd.openxmlformats-officedocument.drawingml.chart+xml"/>
  <Override PartName="/xl/charts/chart876.xml" ContentType="application/vnd.openxmlformats-officedocument.drawingml.chart+xml"/>
  <Override PartName="/xl/charts/chart877.xml" ContentType="application/vnd.openxmlformats-officedocument.drawingml.chart+xml"/>
  <Override PartName="/xl/charts/chart878.xml" ContentType="application/vnd.openxmlformats-officedocument.drawingml.chart+xml"/>
  <Override PartName="/xl/charts/chart879.xml" ContentType="application/vnd.openxmlformats-officedocument.drawingml.chart+xml"/>
  <Override PartName="/xl/charts/chart880.xml" ContentType="application/vnd.openxmlformats-officedocument.drawingml.chart+xml"/>
  <Override PartName="/xl/charts/chart881.xml" ContentType="application/vnd.openxmlformats-officedocument.drawingml.chart+xml"/>
  <Override PartName="/xl/charts/chart882.xml" ContentType="application/vnd.openxmlformats-officedocument.drawingml.chart+xml"/>
  <Override PartName="/xl/charts/chart883.xml" ContentType="application/vnd.openxmlformats-officedocument.drawingml.chart+xml"/>
  <Override PartName="/xl/charts/chart884.xml" ContentType="application/vnd.openxmlformats-officedocument.drawingml.chart+xml"/>
  <Override PartName="/xl/charts/chart885.xml" ContentType="application/vnd.openxmlformats-officedocument.drawingml.chart+xml"/>
  <Override PartName="/xl/charts/chart886.xml" ContentType="application/vnd.openxmlformats-officedocument.drawingml.chart+xml"/>
  <Override PartName="/xl/charts/chart887.xml" ContentType="application/vnd.openxmlformats-officedocument.drawingml.chart+xml"/>
  <Override PartName="/xl/charts/chart888.xml" ContentType="application/vnd.openxmlformats-officedocument.drawingml.chart+xml"/>
  <Override PartName="/xl/charts/chart889.xml" ContentType="application/vnd.openxmlformats-officedocument.drawingml.chart+xml"/>
  <Override PartName="/xl/drawings/drawing33.xml" ContentType="application/vnd.openxmlformats-officedocument.drawing+xml"/>
  <Override PartName="/xl/comments31.xml" ContentType="application/vnd.openxmlformats-officedocument.spreadsheetml.comments+xml"/>
  <Override PartName="/xl/charts/chart890.xml" ContentType="application/vnd.openxmlformats-officedocument.drawingml.chart+xml"/>
  <Override PartName="/xl/charts/chart891.xml" ContentType="application/vnd.openxmlformats-officedocument.drawingml.chart+xml"/>
  <Override PartName="/xl/charts/chart892.xml" ContentType="application/vnd.openxmlformats-officedocument.drawingml.chart+xml"/>
  <Override PartName="/xl/charts/chart893.xml" ContentType="application/vnd.openxmlformats-officedocument.drawingml.chart+xml"/>
  <Override PartName="/xl/charts/chart894.xml" ContentType="application/vnd.openxmlformats-officedocument.drawingml.chart+xml"/>
  <Override PartName="/xl/charts/chart895.xml" ContentType="application/vnd.openxmlformats-officedocument.drawingml.chart+xml"/>
  <Override PartName="/xl/charts/chart896.xml" ContentType="application/vnd.openxmlformats-officedocument.drawingml.chart+xml"/>
  <Override PartName="/xl/charts/chart897.xml" ContentType="application/vnd.openxmlformats-officedocument.drawingml.chart+xml"/>
  <Override PartName="/xl/charts/chart898.xml" ContentType="application/vnd.openxmlformats-officedocument.drawingml.chart+xml"/>
  <Override PartName="/xl/charts/chart899.xml" ContentType="application/vnd.openxmlformats-officedocument.drawingml.chart+xml"/>
  <Override PartName="/xl/charts/chart900.xml" ContentType="application/vnd.openxmlformats-officedocument.drawingml.chart+xml"/>
  <Override PartName="/xl/charts/chart901.xml" ContentType="application/vnd.openxmlformats-officedocument.drawingml.chart+xml"/>
  <Override PartName="/xl/charts/chart902.xml" ContentType="application/vnd.openxmlformats-officedocument.drawingml.chart+xml"/>
  <Override PartName="/xl/charts/chart903.xml" ContentType="application/vnd.openxmlformats-officedocument.drawingml.chart+xml"/>
  <Override PartName="/xl/charts/chart904.xml" ContentType="application/vnd.openxmlformats-officedocument.drawingml.chart+xml"/>
  <Override PartName="/xl/charts/chart905.xml" ContentType="application/vnd.openxmlformats-officedocument.drawingml.chart+xml"/>
  <Override PartName="/xl/charts/chart906.xml" ContentType="application/vnd.openxmlformats-officedocument.drawingml.chart+xml"/>
  <Override PartName="/xl/charts/chart907.xml" ContentType="application/vnd.openxmlformats-officedocument.drawingml.chart+xml"/>
  <Override PartName="/xl/charts/chart908.xml" ContentType="application/vnd.openxmlformats-officedocument.drawingml.chart+xml"/>
  <Override PartName="/xl/charts/chart909.xml" ContentType="application/vnd.openxmlformats-officedocument.drawingml.chart+xml"/>
  <Override PartName="/xl/charts/chart910.xml" ContentType="application/vnd.openxmlformats-officedocument.drawingml.chart+xml"/>
  <Override PartName="/xl/charts/chart911.xml" ContentType="application/vnd.openxmlformats-officedocument.drawingml.chart+xml"/>
  <Override PartName="/xl/charts/chart912.xml" ContentType="application/vnd.openxmlformats-officedocument.drawingml.chart+xml"/>
  <Override PartName="/xl/charts/chart913.xml" ContentType="application/vnd.openxmlformats-officedocument.drawingml.chart+xml"/>
  <Override PartName="/xl/charts/chart914.xml" ContentType="application/vnd.openxmlformats-officedocument.drawingml.chart+xml"/>
  <Override PartName="/xl/charts/chart915.xml" ContentType="application/vnd.openxmlformats-officedocument.drawingml.chart+xml"/>
  <Override PartName="/xl/charts/chart916.xml" ContentType="application/vnd.openxmlformats-officedocument.drawingml.chart+xml"/>
  <Override PartName="/xl/charts/chart917.xml" ContentType="application/vnd.openxmlformats-officedocument.drawingml.chart+xml"/>
  <Override PartName="/xl/charts/chart918.xml" ContentType="application/vnd.openxmlformats-officedocument.drawingml.chart+xml"/>
  <Override PartName="/xl/charts/chart919.xml" ContentType="application/vnd.openxmlformats-officedocument.drawingml.chart+xml"/>
  <Override PartName="/xl/charts/chart920.xml" ContentType="application/vnd.openxmlformats-officedocument.drawingml.chart+xml"/>
  <Override PartName="/xl/charts/chart921.xml" ContentType="application/vnd.openxmlformats-officedocument.drawingml.chart+xml"/>
  <Override PartName="/xl/charts/chart922.xml" ContentType="application/vnd.openxmlformats-officedocument.drawingml.chart+xml"/>
  <Override PartName="/xl/drawings/drawing34.xml" ContentType="application/vnd.openxmlformats-officedocument.drawing+xml"/>
  <Override PartName="/xl/comments32.xml" ContentType="application/vnd.openxmlformats-officedocument.spreadsheetml.comments+xml"/>
  <Override PartName="/xl/charts/chart923.xml" ContentType="application/vnd.openxmlformats-officedocument.drawingml.chart+xml"/>
  <Override PartName="/xl/charts/chart924.xml" ContentType="application/vnd.openxmlformats-officedocument.drawingml.chart+xml"/>
  <Override PartName="/xl/charts/chart925.xml" ContentType="application/vnd.openxmlformats-officedocument.drawingml.chart+xml"/>
  <Override PartName="/xl/charts/chart926.xml" ContentType="application/vnd.openxmlformats-officedocument.drawingml.chart+xml"/>
  <Override PartName="/xl/charts/chart927.xml" ContentType="application/vnd.openxmlformats-officedocument.drawingml.chart+xml"/>
  <Override PartName="/xl/charts/chart928.xml" ContentType="application/vnd.openxmlformats-officedocument.drawingml.chart+xml"/>
  <Override PartName="/xl/charts/chart929.xml" ContentType="application/vnd.openxmlformats-officedocument.drawingml.chart+xml"/>
  <Override PartName="/xl/charts/chart930.xml" ContentType="application/vnd.openxmlformats-officedocument.drawingml.chart+xml"/>
  <Override PartName="/xl/charts/chart931.xml" ContentType="application/vnd.openxmlformats-officedocument.drawingml.chart+xml"/>
  <Override PartName="/xl/charts/chart932.xml" ContentType="application/vnd.openxmlformats-officedocument.drawingml.chart+xml"/>
  <Override PartName="/xl/charts/chart933.xml" ContentType="application/vnd.openxmlformats-officedocument.drawingml.chart+xml"/>
  <Override PartName="/xl/charts/chart934.xml" ContentType="application/vnd.openxmlformats-officedocument.drawingml.chart+xml"/>
  <Override PartName="/xl/charts/chart935.xml" ContentType="application/vnd.openxmlformats-officedocument.drawingml.chart+xml"/>
  <Override PartName="/xl/charts/chart936.xml" ContentType="application/vnd.openxmlformats-officedocument.drawingml.chart+xml"/>
  <Override PartName="/xl/charts/chart937.xml" ContentType="application/vnd.openxmlformats-officedocument.drawingml.chart+xml"/>
  <Override PartName="/xl/charts/chart938.xml" ContentType="application/vnd.openxmlformats-officedocument.drawingml.chart+xml"/>
  <Override PartName="/xl/charts/chart939.xml" ContentType="application/vnd.openxmlformats-officedocument.drawingml.chart+xml"/>
  <Override PartName="/xl/charts/chart940.xml" ContentType="application/vnd.openxmlformats-officedocument.drawingml.chart+xml"/>
  <Override PartName="/xl/charts/chart941.xml" ContentType="application/vnd.openxmlformats-officedocument.drawingml.chart+xml"/>
  <Override PartName="/xl/charts/chart942.xml" ContentType="application/vnd.openxmlformats-officedocument.drawingml.chart+xml"/>
  <Override PartName="/xl/charts/chart943.xml" ContentType="application/vnd.openxmlformats-officedocument.drawingml.chart+xml"/>
  <Override PartName="/xl/charts/chart944.xml" ContentType="application/vnd.openxmlformats-officedocument.drawingml.chart+xml"/>
  <Override PartName="/xl/charts/chart945.xml" ContentType="application/vnd.openxmlformats-officedocument.drawingml.chart+xml"/>
  <Override PartName="/xl/charts/chart946.xml" ContentType="application/vnd.openxmlformats-officedocument.drawingml.chart+xml"/>
  <Override PartName="/xl/charts/chart947.xml" ContentType="application/vnd.openxmlformats-officedocument.drawingml.chart+xml"/>
  <Override PartName="/xl/charts/chart948.xml" ContentType="application/vnd.openxmlformats-officedocument.drawingml.chart+xml"/>
  <Override PartName="/xl/charts/chart949.xml" ContentType="application/vnd.openxmlformats-officedocument.drawingml.chart+xml"/>
  <Override PartName="/xl/charts/chart950.xml" ContentType="application/vnd.openxmlformats-officedocument.drawingml.chart+xml"/>
  <Override PartName="/xl/charts/chart951.xml" ContentType="application/vnd.openxmlformats-officedocument.drawingml.chart+xml"/>
  <Override PartName="/xl/charts/chart952.xml" ContentType="application/vnd.openxmlformats-officedocument.drawingml.chart+xml"/>
  <Override PartName="/xl/charts/chart953.xml" ContentType="application/vnd.openxmlformats-officedocument.drawingml.chart+xml"/>
  <Override PartName="/xl/charts/chart954.xml" ContentType="application/vnd.openxmlformats-officedocument.drawingml.chart+xml"/>
  <Override PartName="/xl/charts/chart955.xml" ContentType="application/vnd.openxmlformats-officedocument.drawingml.chart+xml"/>
  <Override PartName="/xl/drawings/drawing35.xml" ContentType="application/vnd.openxmlformats-officedocument.drawing+xml"/>
  <Override PartName="/xl/comments33.xml" ContentType="application/vnd.openxmlformats-officedocument.spreadsheetml.comments+xml"/>
  <Override PartName="/xl/charts/chart956.xml" ContentType="application/vnd.openxmlformats-officedocument.drawingml.chart+xml"/>
  <Override PartName="/xl/charts/chart957.xml" ContentType="application/vnd.openxmlformats-officedocument.drawingml.chart+xml"/>
  <Override PartName="/xl/charts/chart958.xml" ContentType="application/vnd.openxmlformats-officedocument.drawingml.chart+xml"/>
  <Override PartName="/xl/charts/chart959.xml" ContentType="application/vnd.openxmlformats-officedocument.drawingml.chart+xml"/>
  <Override PartName="/xl/charts/chart960.xml" ContentType="application/vnd.openxmlformats-officedocument.drawingml.chart+xml"/>
  <Override PartName="/xl/charts/chart961.xml" ContentType="application/vnd.openxmlformats-officedocument.drawingml.chart+xml"/>
  <Override PartName="/xl/charts/chart962.xml" ContentType="application/vnd.openxmlformats-officedocument.drawingml.chart+xml"/>
  <Override PartName="/xl/charts/chart963.xml" ContentType="application/vnd.openxmlformats-officedocument.drawingml.chart+xml"/>
  <Override PartName="/xl/charts/chart964.xml" ContentType="application/vnd.openxmlformats-officedocument.drawingml.chart+xml"/>
  <Override PartName="/xl/charts/chart965.xml" ContentType="application/vnd.openxmlformats-officedocument.drawingml.chart+xml"/>
  <Override PartName="/xl/charts/chart966.xml" ContentType="application/vnd.openxmlformats-officedocument.drawingml.chart+xml"/>
  <Override PartName="/xl/charts/chart967.xml" ContentType="application/vnd.openxmlformats-officedocument.drawingml.chart+xml"/>
  <Override PartName="/xl/charts/chart968.xml" ContentType="application/vnd.openxmlformats-officedocument.drawingml.chart+xml"/>
  <Override PartName="/xl/charts/chart969.xml" ContentType="application/vnd.openxmlformats-officedocument.drawingml.chart+xml"/>
  <Override PartName="/xl/charts/chart970.xml" ContentType="application/vnd.openxmlformats-officedocument.drawingml.chart+xml"/>
  <Override PartName="/xl/charts/chart971.xml" ContentType="application/vnd.openxmlformats-officedocument.drawingml.chart+xml"/>
  <Override PartName="/xl/charts/chart972.xml" ContentType="application/vnd.openxmlformats-officedocument.drawingml.chart+xml"/>
  <Override PartName="/xl/charts/chart973.xml" ContentType="application/vnd.openxmlformats-officedocument.drawingml.chart+xml"/>
  <Override PartName="/xl/charts/chart974.xml" ContentType="application/vnd.openxmlformats-officedocument.drawingml.chart+xml"/>
  <Override PartName="/xl/charts/chart975.xml" ContentType="application/vnd.openxmlformats-officedocument.drawingml.chart+xml"/>
  <Override PartName="/xl/charts/chart976.xml" ContentType="application/vnd.openxmlformats-officedocument.drawingml.chart+xml"/>
  <Override PartName="/xl/charts/chart977.xml" ContentType="application/vnd.openxmlformats-officedocument.drawingml.chart+xml"/>
  <Override PartName="/xl/charts/chart978.xml" ContentType="application/vnd.openxmlformats-officedocument.drawingml.chart+xml"/>
  <Override PartName="/xl/charts/chart979.xml" ContentType="application/vnd.openxmlformats-officedocument.drawingml.chart+xml"/>
  <Override PartName="/xl/charts/chart980.xml" ContentType="application/vnd.openxmlformats-officedocument.drawingml.chart+xml"/>
  <Override PartName="/xl/charts/chart981.xml" ContentType="application/vnd.openxmlformats-officedocument.drawingml.chart+xml"/>
  <Override PartName="/xl/charts/chart982.xml" ContentType="application/vnd.openxmlformats-officedocument.drawingml.chart+xml"/>
  <Override PartName="/xl/charts/chart983.xml" ContentType="application/vnd.openxmlformats-officedocument.drawingml.chart+xml"/>
  <Override PartName="/xl/charts/chart984.xml" ContentType="application/vnd.openxmlformats-officedocument.drawingml.chart+xml"/>
  <Override PartName="/xl/charts/chart985.xml" ContentType="application/vnd.openxmlformats-officedocument.drawingml.chart+xml"/>
  <Override PartName="/xl/charts/chart986.xml" ContentType="application/vnd.openxmlformats-officedocument.drawingml.chart+xml"/>
  <Override PartName="/xl/charts/chart987.xml" ContentType="application/vnd.openxmlformats-officedocument.drawingml.chart+xml"/>
  <Override PartName="/xl/charts/chart98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Pascual.Soto\Downloads\"/>
    </mc:Choice>
  </mc:AlternateContent>
  <xr:revisionPtr revIDLastSave="0" documentId="13_ncr:1_{D5AE2C75-0270-481B-BFA5-DBAED42153EE}" xr6:coauthVersionLast="45" xr6:coauthVersionMax="45" xr10:uidLastSave="{00000000-0000-0000-0000-000000000000}"/>
  <bookViews>
    <workbookView xWindow="-109" yWindow="-109" windowWidth="26301" windowHeight="14305" tabRatio="907" firstSheet="1" activeTab="13" xr2:uid="{00000000-000D-0000-FFFF-FFFF00000000}"/>
  </bookViews>
  <sheets>
    <sheet name="START" sheetId="47" state="veryHidden" r:id="rId1"/>
    <sheet name="Notes" sheetId="21" r:id="rId2"/>
    <sheet name="Guidance" sheetId="108" r:id="rId3"/>
    <sheet name="Configuration" sheetId="46" r:id="rId4"/>
    <sheet name="Data_Project" sheetId="106" state="veryHidden" r:id="rId5"/>
    <sheet name="Data_Disciplines" sheetId="107" state="veryHidden" r:id="rId6"/>
    <sheet name="Cover" sheetId="38" r:id="rId7"/>
    <sheet name="ProjectStages" sheetId="109" state="hidden" r:id="rId8"/>
    <sheet name="Project" sheetId="73" r:id="rId9"/>
    <sheet name="Structural" sheetId="74" r:id="rId10"/>
    <sheet name="Mechanical" sheetId="75" r:id="rId11"/>
    <sheet name="Electrical" sheetId="76" r:id="rId12"/>
    <sheet name="Public Health" sheetId="77" r:id="rId13"/>
    <sheet name="Architecture" sheetId="78" r:id="rId14"/>
    <sheet name="Acoustics" sheetId="79" state="veryHidden" r:id="rId15"/>
    <sheet name="Audio Visual" sheetId="80" state="veryHidden" r:id="rId16"/>
    <sheet name="Aviation" sheetId="81" state="veryHidden" r:id="rId17"/>
    <sheet name="Bridges" sheetId="82" state="veryHidden" r:id="rId18"/>
    <sheet name="BPS" sheetId="83" state="veryHidden" r:id="rId19"/>
    <sheet name="Retrofit" sheetId="84" state="veryHidden" r:id="rId20"/>
    <sheet name="Civils" sheetId="85" state="veryHidden" r:id="rId21"/>
    <sheet name="Cost Mgmt" sheetId="86" state="veryHidden" r:id="rId22"/>
    <sheet name="Energy" sheetId="87" state="veryHidden" r:id="rId23"/>
    <sheet name="Building Physics" sheetId="88" state="veryHidden" r:id="rId24"/>
    <sheet name="Facades" sheetId="89" state="veryHidden" r:id="rId25"/>
    <sheet name="FM" sheetId="90" state="veryHidden" r:id="rId26"/>
    <sheet name="Fire" sheetId="91" state="veryHidden" r:id="rId27"/>
    <sheet name="Geotechnics" sheetId="92" state="veryHidden" r:id="rId28"/>
    <sheet name="Highways" sheetId="93" state="veryHidden" r:id="rId29"/>
    <sheet name="Lighting" sheetId="94" state="veryHidden" r:id="rId30"/>
    <sheet name="Logistics" sheetId="95" state="veryHidden" r:id="rId31"/>
    <sheet name="Mgmt Consulting" sheetId="96" state="veryHidden" r:id="rId32"/>
    <sheet name="Maritime" sheetId="97" state="veryHidden" r:id="rId33"/>
    <sheet name="Masterplanning" sheetId="98" state="veryHidden" r:id="rId34"/>
    <sheet name="Planning" sheetId="99" state="veryHidden" r:id="rId35"/>
    <sheet name="Rail" sheetId="100" state="veryHidden" r:id="rId36"/>
    <sheet name="Security" sheetId="101" state="veryHidden" r:id="rId37"/>
    <sheet name="Tunnels" sheetId="102" state="veryHidden" r:id="rId38"/>
    <sheet name="Water" sheetId="103" state="veryHidden" r:id="rId39"/>
    <sheet name="Wind" sheetId="104" state="veryHidden" r:id="rId40"/>
  </sheets>
  <externalReferences>
    <externalReference r:id="rId41"/>
  </externalReferences>
  <definedNames>
    <definedName name="Authorisation" localSheetId="3">#REF!</definedName>
    <definedName name="Authorisation" localSheetId="5">#REF!</definedName>
    <definedName name="Authorisation">#REF!</definedName>
    <definedName name="Date" localSheetId="3">#REF!</definedName>
    <definedName name="Date" localSheetId="5">#REF!</definedName>
    <definedName name="Date">#REF!</definedName>
    <definedName name="DateMade" localSheetId="3">#REF!</definedName>
    <definedName name="DateMade" localSheetId="5">#REF!</definedName>
    <definedName name="DateMade">#REF!</definedName>
    <definedName name="Description" localSheetId="3">#REF!</definedName>
    <definedName name="Description" localSheetId="5">#REF!</definedName>
    <definedName name="Description">#REF!</definedName>
    <definedName name="Filename" localSheetId="3">#REF!</definedName>
    <definedName name="Filename" localSheetId="5">#REF!</definedName>
    <definedName name="Filename">#REF!</definedName>
    <definedName name="JOB_TITLE">Cover!$F$3</definedName>
    <definedName name="JobNumber">Cover!$F$2</definedName>
    <definedName name="JobTitle" localSheetId="3">#REF!</definedName>
    <definedName name="JobTitle" localSheetId="5">#REF!</definedName>
    <definedName name="JobTitle">#REF!</definedName>
    <definedName name="MadeBy" localSheetId="3">#REF!</definedName>
    <definedName name="MadeBy" localSheetId="5">#REF!</definedName>
    <definedName name="MadeBy">#REF!</definedName>
    <definedName name="_xlnm.Print_Area" localSheetId="6">Cover!$B$1:$J$103</definedName>
    <definedName name="Rev" localSheetId="3">#REF!</definedName>
    <definedName name="Rev" localSheetId="5">#REF!</definedName>
    <definedName name="Rev">#REF!</definedName>
    <definedName name="Revision" localSheetId="3">#REF!</definedName>
    <definedName name="Revision" localSheetId="5">#REF!</definedName>
    <definedName name="Revision">#REF!</definedName>
    <definedName name="RevTable1" localSheetId="3">#REF!</definedName>
    <definedName name="RevTable1" localSheetId="5">#REF!</definedName>
    <definedName name="RevTable1">#REF!</definedName>
    <definedName name="Scores">[1]ATKDATA!$D$22:$D$28</definedName>
    <definedName name="SheetTable1" localSheetId="3">#REF!</definedName>
    <definedName name="SheetTable1" localSheetId="5">#REF!</definedName>
    <definedName name="SheetTable1">#REF!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7" i="74" l="1"/>
  <c r="J17" i="77"/>
  <c r="J17" i="104"/>
  <c r="J17" i="103"/>
  <c r="J17" i="102"/>
  <c r="J17" i="101"/>
  <c r="J17" i="100"/>
  <c r="J17" i="75"/>
  <c r="J17" i="76"/>
  <c r="J17" i="78"/>
  <c r="J17" i="79"/>
  <c r="J17" i="80"/>
  <c r="J17" i="81"/>
  <c r="J17" i="82"/>
  <c r="J17" i="83"/>
  <c r="J17" i="84"/>
  <c r="J17" i="85"/>
  <c r="J17" i="86"/>
  <c r="J17" i="87"/>
  <c r="J17" i="88"/>
  <c r="J17" i="89"/>
  <c r="J17" i="90"/>
  <c r="J17" i="91"/>
  <c r="J17" i="92"/>
  <c r="J17" i="93"/>
  <c r="J17" i="94"/>
  <c r="J17" i="95"/>
  <c r="J17" i="96"/>
  <c r="J17" i="97"/>
  <c r="J17" i="98"/>
  <c r="L8" i="99"/>
  <c r="J17" i="99"/>
  <c r="E12" i="38"/>
  <c r="E10" i="38"/>
  <c r="E13" i="38"/>
  <c r="E11" i="38"/>
  <c r="L8" i="73" l="1"/>
  <c r="N8" i="73"/>
  <c r="L9" i="73"/>
  <c r="N9" i="73"/>
  <c r="L10" i="73"/>
  <c r="N10" i="73"/>
  <c r="L11" i="73"/>
  <c r="N11" i="73"/>
  <c r="L12" i="73"/>
  <c r="N12" i="73"/>
  <c r="L13" i="73"/>
  <c r="N13" i="73"/>
  <c r="W45" i="38" l="1"/>
  <c r="V45" i="38"/>
  <c r="U45" i="38"/>
  <c r="T45" i="38"/>
  <c r="Q45" i="38"/>
  <c r="O12" i="77" l="1"/>
  <c r="Q8" i="74"/>
  <c r="K17" i="74"/>
  <c r="F2" i="38"/>
  <c r="C2" i="73" s="1"/>
  <c r="P3" i="106"/>
  <c r="O3" i="106"/>
  <c r="M3" i="106"/>
  <c r="L3" i="106"/>
  <c r="K3" i="106"/>
  <c r="J3" i="106"/>
  <c r="I3" i="106"/>
  <c r="H3" i="106"/>
  <c r="G3" i="106"/>
  <c r="F3" i="106"/>
  <c r="E3" i="106"/>
  <c r="D3" i="106"/>
  <c r="C3" i="106"/>
  <c r="B3" i="106"/>
  <c r="A3" i="106" l="1"/>
  <c r="D2" i="73"/>
  <c r="K17" i="104" l="1"/>
  <c r="L16" i="104"/>
  <c r="L15" i="104"/>
  <c r="L14" i="104"/>
  <c r="L13" i="104"/>
  <c r="L12" i="104"/>
  <c r="K17" i="103"/>
  <c r="L16" i="103"/>
  <c r="L15" i="103"/>
  <c r="L14" i="103"/>
  <c r="L13" i="103"/>
  <c r="L12" i="103"/>
  <c r="K17" i="102"/>
  <c r="L16" i="102"/>
  <c r="L15" i="102"/>
  <c r="L14" i="102"/>
  <c r="L13" i="102"/>
  <c r="L12" i="102"/>
  <c r="K17" i="101"/>
  <c r="L16" i="101"/>
  <c r="L15" i="101"/>
  <c r="L14" i="101"/>
  <c r="L13" i="101"/>
  <c r="L12" i="101"/>
  <c r="K17" i="100"/>
  <c r="L16" i="100"/>
  <c r="L15" i="100"/>
  <c r="L14" i="100"/>
  <c r="L13" i="100"/>
  <c r="L12" i="100"/>
  <c r="K17" i="99"/>
  <c r="L16" i="99"/>
  <c r="L15" i="99"/>
  <c r="L14" i="99"/>
  <c r="L13" i="99"/>
  <c r="L12" i="99"/>
  <c r="K17" i="98"/>
  <c r="L16" i="98"/>
  <c r="L15" i="98"/>
  <c r="L14" i="98"/>
  <c r="L13" i="98"/>
  <c r="L12" i="98"/>
  <c r="K17" i="97"/>
  <c r="L16" i="97"/>
  <c r="L15" i="97"/>
  <c r="L14" i="97"/>
  <c r="L13" i="97"/>
  <c r="L12" i="97"/>
  <c r="K17" i="96"/>
  <c r="L16" i="96"/>
  <c r="L15" i="96"/>
  <c r="L14" i="96"/>
  <c r="L13" i="96"/>
  <c r="L12" i="96"/>
  <c r="K17" i="95"/>
  <c r="L16" i="95"/>
  <c r="L15" i="95"/>
  <c r="L14" i="95"/>
  <c r="L13" i="95"/>
  <c r="L12" i="95"/>
  <c r="K17" i="94"/>
  <c r="L16" i="94"/>
  <c r="L15" i="94"/>
  <c r="L14" i="94"/>
  <c r="L13" i="94"/>
  <c r="L12" i="94"/>
  <c r="K17" i="93"/>
  <c r="L16" i="93"/>
  <c r="L15" i="93"/>
  <c r="L14" i="93"/>
  <c r="L13" i="93"/>
  <c r="L12" i="93"/>
  <c r="K17" i="92"/>
  <c r="L16" i="92"/>
  <c r="L15" i="92"/>
  <c r="L14" i="92"/>
  <c r="L13" i="92"/>
  <c r="L12" i="92"/>
  <c r="K17" i="91"/>
  <c r="L16" i="91"/>
  <c r="L15" i="91"/>
  <c r="L14" i="91"/>
  <c r="L13" i="91"/>
  <c r="L12" i="91"/>
  <c r="K17" i="90"/>
  <c r="L16" i="90"/>
  <c r="L15" i="90"/>
  <c r="L14" i="90"/>
  <c r="L13" i="90"/>
  <c r="L12" i="90"/>
  <c r="K17" i="89"/>
  <c r="L16" i="89"/>
  <c r="L15" i="89"/>
  <c r="L14" i="89"/>
  <c r="L13" i="89"/>
  <c r="L12" i="89"/>
  <c r="K17" i="88"/>
  <c r="L16" i="88"/>
  <c r="L15" i="88"/>
  <c r="L14" i="88"/>
  <c r="L13" i="88"/>
  <c r="L12" i="88"/>
  <c r="K17" i="87"/>
  <c r="L16" i="87"/>
  <c r="L15" i="87"/>
  <c r="L14" i="87"/>
  <c r="L13" i="87"/>
  <c r="L12" i="87"/>
  <c r="K17" i="86"/>
  <c r="L16" i="86"/>
  <c r="L15" i="86"/>
  <c r="L14" i="86"/>
  <c r="L13" i="86"/>
  <c r="L12" i="86"/>
  <c r="K17" i="85"/>
  <c r="L16" i="85"/>
  <c r="L15" i="85"/>
  <c r="L14" i="85"/>
  <c r="L13" i="85"/>
  <c r="L12" i="85"/>
  <c r="K17" i="84"/>
  <c r="L16" i="84"/>
  <c r="L15" i="84"/>
  <c r="L14" i="84"/>
  <c r="L13" i="84"/>
  <c r="L12" i="84"/>
  <c r="K17" i="83"/>
  <c r="L16" i="83"/>
  <c r="L15" i="83"/>
  <c r="L14" i="83"/>
  <c r="L13" i="83"/>
  <c r="L12" i="83"/>
  <c r="K17" i="82"/>
  <c r="L16" i="82"/>
  <c r="L15" i="82"/>
  <c r="L14" i="82"/>
  <c r="L13" i="82"/>
  <c r="L12" i="82"/>
  <c r="K17" i="81"/>
  <c r="L16" i="81"/>
  <c r="L15" i="81"/>
  <c r="L14" i="81"/>
  <c r="L13" i="81"/>
  <c r="L12" i="81"/>
  <c r="K17" i="80"/>
  <c r="L16" i="80"/>
  <c r="L15" i="80"/>
  <c r="L14" i="80"/>
  <c r="L13" i="80"/>
  <c r="L12" i="80"/>
  <c r="K17" i="79"/>
  <c r="L16" i="79"/>
  <c r="L15" i="79"/>
  <c r="L14" i="79"/>
  <c r="L13" i="79"/>
  <c r="L12" i="79"/>
  <c r="K17" i="78"/>
  <c r="L16" i="78"/>
  <c r="L15" i="78"/>
  <c r="L14" i="78"/>
  <c r="L13" i="78"/>
  <c r="L12" i="78"/>
  <c r="K17" i="77"/>
  <c r="L16" i="77"/>
  <c r="L15" i="77"/>
  <c r="L14" i="77"/>
  <c r="L13" i="77"/>
  <c r="L12" i="77"/>
  <c r="K17" i="76"/>
  <c r="L16" i="76"/>
  <c r="L15" i="76"/>
  <c r="L14" i="76"/>
  <c r="L13" i="76"/>
  <c r="L12" i="76"/>
  <c r="K17" i="75"/>
  <c r="L16" i="75"/>
  <c r="L15" i="75"/>
  <c r="L14" i="75"/>
  <c r="L13" i="75"/>
  <c r="L12" i="75"/>
  <c r="B2" i="80"/>
  <c r="B1" i="80"/>
  <c r="L12" i="74"/>
  <c r="L13" i="74"/>
  <c r="L14" i="74"/>
  <c r="L15" i="74"/>
  <c r="L16" i="74"/>
  <c r="L17" i="76" l="1"/>
  <c r="L17" i="80"/>
  <c r="L17" i="86"/>
  <c r="L17" i="102"/>
  <c r="L17" i="81"/>
  <c r="L17" i="97"/>
  <c r="L17" i="88"/>
  <c r="L17" i="96"/>
  <c r="L17" i="84"/>
  <c r="L17" i="93"/>
  <c r="L17" i="87"/>
  <c r="L17" i="95"/>
  <c r="L17" i="104"/>
  <c r="L17" i="85"/>
  <c r="L17" i="94"/>
  <c r="L17" i="103"/>
  <c r="L17" i="92"/>
  <c r="L17" i="101"/>
  <c r="L17" i="82"/>
  <c r="L17" i="91"/>
  <c r="L17" i="100"/>
  <c r="L17" i="83"/>
  <c r="L17" i="90"/>
  <c r="L17" i="99"/>
  <c r="L17" i="89"/>
  <c r="L17" i="98"/>
  <c r="L17" i="77"/>
  <c r="L17" i="79"/>
  <c r="L17" i="75"/>
  <c r="L17" i="78"/>
  <c r="L17" i="74"/>
  <c r="P12" i="78"/>
  <c r="O12" i="85"/>
  <c r="A12" i="73" l="1"/>
  <c r="O23" i="77" l="1"/>
  <c r="O22" i="77"/>
  <c r="O21" i="77"/>
  <c r="O20" i="77"/>
  <c r="O19" i="77"/>
  <c r="O18" i="77"/>
  <c r="O11" i="77"/>
  <c r="O10" i="77"/>
  <c r="O9" i="77"/>
  <c r="O8" i="77"/>
  <c r="L23" i="77"/>
  <c r="L22" i="77"/>
  <c r="L21" i="77"/>
  <c r="L20" i="77"/>
  <c r="L19" i="77"/>
  <c r="L18" i="77"/>
  <c r="L11" i="77"/>
  <c r="L10" i="77"/>
  <c r="L9" i="77"/>
  <c r="L8" i="77"/>
  <c r="Q13" i="73" l="1"/>
  <c r="P13" i="73"/>
  <c r="D51" i="38"/>
  <c r="Q51" i="38" s="1"/>
  <c r="R9" i="77" l="1"/>
  <c r="S9" i="77"/>
  <c r="T9" i="77"/>
  <c r="U9" i="77"/>
  <c r="V9" i="77"/>
  <c r="W9" i="77"/>
  <c r="R10" i="77"/>
  <c r="S10" i="77"/>
  <c r="T10" i="77"/>
  <c r="U10" i="77"/>
  <c r="V10" i="77"/>
  <c r="W10" i="77"/>
  <c r="R11" i="77"/>
  <c r="S11" i="77"/>
  <c r="T11" i="77"/>
  <c r="U11" i="77"/>
  <c r="V11" i="77"/>
  <c r="W11" i="77"/>
  <c r="R12" i="77"/>
  <c r="S12" i="77"/>
  <c r="T12" i="77"/>
  <c r="U12" i="77"/>
  <c r="V12" i="77"/>
  <c r="W12" i="77"/>
  <c r="R13" i="77"/>
  <c r="S13" i="77"/>
  <c r="T13" i="77"/>
  <c r="U13" i="77"/>
  <c r="V13" i="77"/>
  <c r="W13" i="77"/>
  <c r="R14" i="77"/>
  <c r="S14" i="77"/>
  <c r="T14" i="77"/>
  <c r="U14" i="77"/>
  <c r="V14" i="77"/>
  <c r="W14" i="77"/>
  <c r="R15" i="77"/>
  <c r="S15" i="77"/>
  <c r="T15" i="77"/>
  <c r="U15" i="77"/>
  <c r="V15" i="77"/>
  <c r="W15" i="77"/>
  <c r="R16" i="77"/>
  <c r="S16" i="77"/>
  <c r="T16" i="77"/>
  <c r="U16" i="77"/>
  <c r="V16" i="77"/>
  <c r="W16" i="77"/>
  <c r="R17" i="77"/>
  <c r="S17" i="77"/>
  <c r="T17" i="77"/>
  <c r="U17" i="77"/>
  <c r="V17" i="77"/>
  <c r="W17" i="77"/>
  <c r="R18" i="77"/>
  <c r="S18" i="77"/>
  <c r="T18" i="77"/>
  <c r="U18" i="77"/>
  <c r="V18" i="77"/>
  <c r="W18" i="77"/>
  <c r="R19" i="77"/>
  <c r="S19" i="77"/>
  <c r="T19" i="77"/>
  <c r="U19" i="77"/>
  <c r="V19" i="77"/>
  <c r="W19" i="77"/>
  <c r="R20" i="77"/>
  <c r="S20" i="77"/>
  <c r="T20" i="77"/>
  <c r="U20" i="77"/>
  <c r="V20" i="77"/>
  <c r="W20" i="77"/>
  <c r="R21" i="77"/>
  <c r="S21" i="77"/>
  <c r="T21" i="77"/>
  <c r="U21" i="77"/>
  <c r="V21" i="77"/>
  <c r="W21" i="77"/>
  <c r="R22" i="77"/>
  <c r="S22" i="77"/>
  <c r="T22" i="77"/>
  <c r="U22" i="77"/>
  <c r="V22" i="77"/>
  <c r="W22" i="77"/>
  <c r="R23" i="77"/>
  <c r="S23" i="77"/>
  <c r="T23" i="77"/>
  <c r="U23" i="77"/>
  <c r="V23" i="77"/>
  <c r="W23" i="77"/>
  <c r="W8" i="77"/>
  <c r="V8" i="77"/>
  <c r="U8" i="77"/>
  <c r="T8" i="77"/>
  <c r="S8" i="77"/>
  <c r="R8" i="77"/>
  <c r="N14" i="73" l="1"/>
  <c r="N15" i="73"/>
  <c r="N16" i="73"/>
  <c r="N17" i="73"/>
  <c r="N18" i="73"/>
  <c r="O21" i="76"/>
  <c r="O10" i="76"/>
  <c r="O23" i="104"/>
  <c r="O22" i="104"/>
  <c r="O21" i="104"/>
  <c r="O20" i="104"/>
  <c r="O19" i="104"/>
  <c r="O18" i="104"/>
  <c r="O11" i="104"/>
  <c r="O10" i="104"/>
  <c r="O9" i="104"/>
  <c r="O8" i="104"/>
  <c r="O23" i="103"/>
  <c r="O22" i="103"/>
  <c r="O21" i="103"/>
  <c r="O20" i="103"/>
  <c r="O19" i="103"/>
  <c r="O18" i="103"/>
  <c r="O11" i="103"/>
  <c r="O10" i="103"/>
  <c r="O9" i="103"/>
  <c r="O8" i="103"/>
  <c r="O23" i="102"/>
  <c r="O22" i="102"/>
  <c r="O21" i="102"/>
  <c r="O20" i="102"/>
  <c r="O19" i="102"/>
  <c r="O18" i="102"/>
  <c r="O11" i="102"/>
  <c r="O10" i="102"/>
  <c r="O9" i="102"/>
  <c r="O8" i="102"/>
  <c r="O23" i="101"/>
  <c r="O22" i="101"/>
  <c r="O21" i="101"/>
  <c r="O20" i="101"/>
  <c r="O19" i="101"/>
  <c r="O18" i="101"/>
  <c r="O11" i="101"/>
  <c r="O10" i="101"/>
  <c r="O9" i="101"/>
  <c r="O8" i="101"/>
  <c r="O23" i="100"/>
  <c r="O22" i="100"/>
  <c r="O21" i="100"/>
  <c r="O20" i="100"/>
  <c r="O19" i="100"/>
  <c r="O18" i="100"/>
  <c r="O11" i="100"/>
  <c r="O10" i="100"/>
  <c r="O9" i="100"/>
  <c r="O8" i="100"/>
  <c r="O23" i="99"/>
  <c r="O22" i="99"/>
  <c r="O21" i="99"/>
  <c r="O20" i="99"/>
  <c r="O19" i="99"/>
  <c r="O18" i="99"/>
  <c r="O11" i="99"/>
  <c r="O10" i="99"/>
  <c r="O9" i="99"/>
  <c r="O8" i="99"/>
  <c r="O23" i="98"/>
  <c r="O22" i="98"/>
  <c r="O21" i="98"/>
  <c r="O20" i="98"/>
  <c r="O19" i="98"/>
  <c r="O18" i="98"/>
  <c r="O11" i="98"/>
  <c r="O10" i="98"/>
  <c r="O9" i="98"/>
  <c r="O8" i="98"/>
  <c r="O23" i="97"/>
  <c r="O22" i="97"/>
  <c r="O21" i="97"/>
  <c r="O20" i="97"/>
  <c r="O19" i="97"/>
  <c r="O18" i="97"/>
  <c r="O11" i="97"/>
  <c r="O10" i="97"/>
  <c r="O9" i="97"/>
  <c r="O8" i="97"/>
  <c r="O23" i="96"/>
  <c r="O22" i="96"/>
  <c r="O21" i="96"/>
  <c r="O20" i="96"/>
  <c r="O19" i="96"/>
  <c r="O18" i="96"/>
  <c r="O11" i="96"/>
  <c r="O10" i="96"/>
  <c r="O9" i="96"/>
  <c r="O8" i="96"/>
  <c r="O23" i="95"/>
  <c r="O22" i="95"/>
  <c r="O21" i="95"/>
  <c r="O20" i="95"/>
  <c r="O19" i="95"/>
  <c r="O18" i="95"/>
  <c r="O11" i="95"/>
  <c r="O10" i="95"/>
  <c r="O9" i="95"/>
  <c r="O8" i="95"/>
  <c r="O23" i="94"/>
  <c r="O22" i="94"/>
  <c r="O21" i="94"/>
  <c r="O20" i="94"/>
  <c r="O19" i="94"/>
  <c r="O18" i="94"/>
  <c r="O11" i="94"/>
  <c r="O10" i="94"/>
  <c r="O9" i="94"/>
  <c r="O8" i="94"/>
  <c r="O23" i="93"/>
  <c r="O22" i="93"/>
  <c r="O21" i="93"/>
  <c r="O20" i="93"/>
  <c r="O19" i="93"/>
  <c r="O18" i="93"/>
  <c r="O11" i="93"/>
  <c r="O10" i="93"/>
  <c r="O9" i="93"/>
  <c r="O8" i="93"/>
  <c r="O23" i="92"/>
  <c r="O22" i="92"/>
  <c r="O21" i="92"/>
  <c r="O20" i="92"/>
  <c r="O19" i="92"/>
  <c r="O18" i="92"/>
  <c r="O11" i="92"/>
  <c r="O10" i="92"/>
  <c r="O9" i="92"/>
  <c r="O8" i="92"/>
  <c r="O23" i="91"/>
  <c r="O22" i="91"/>
  <c r="O21" i="91"/>
  <c r="O20" i="91"/>
  <c r="O19" i="91"/>
  <c r="O18" i="91"/>
  <c r="O11" i="91"/>
  <c r="O10" i="91"/>
  <c r="O9" i="91"/>
  <c r="O8" i="91"/>
  <c r="O23" i="90"/>
  <c r="O22" i="90"/>
  <c r="O21" i="90"/>
  <c r="O20" i="90"/>
  <c r="O19" i="90"/>
  <c r="O18" i="90"/>
  <c r="O11" i="90"/>
  <c r="O10" i="90"/>
  <c r="O9" i="90"/>
  <c r="O8" i="90"/>
  <c r="O23" i="89"/>
  <c r="O22" i="89"/>
  <c r="O21" i="89"/>
  <c r="O20" i="89"/>
  <c r="O19" i="89"/>
  <c r="O18" i="89"/>
  <c r="O11" i="89"/>
  <c r="O10" i="89"/>
  <c r="O9" i="89"/>
  <c r="O8" i="89"/>
  <c r="O23" i="88"/>
  <c r="O22" i="88"/>
  <c r="O21" i="88"/>
  <c r="O20" i="88"/>
  <c r="O19" i="88"/>
  <c r="O18" i="88"/>
  <c r="O11" i="88"/>
  <c r="O10" i="88"/>
  <c r="O9" i="88"/>
  <c r="O8" i="88"/>
  <c r="O23" i="87"/>
  <c r="O22" i="87"/>
  <c r="O21" i="87"/>
  <c r="O20" i="87"/>
  <c r="O19" i="87"/>
  <c r="O18" i="87"/>
  <c r="O11" i="87"/>
  <c r="O10" i="87"/>
  <c r="O9" i="87"/>
  <c r="O8" i="87"/>
  <c r="O23" i="86"/>
  <c r="O22" i="86"/>
  <c r="O21" i="86"/>
  <c r="O20" i="86"/>
  <c r="O19" i="86"/>
  <c r="O18" i="86"/>
  <c r="O11" i="86"/>
  <c r="O10" i="86"/>
  <c r="O9" i="86"/>
  <c r="O8" i="86"/>
  <c r="O23" i="85"/>
  <c r="O22" i="85"/>
  <c r="O21" i="85"/>
  <c r="O20" i="85"/>
  <c r="O19" i="85"/>
  <c r="O18" i="85"/>
  <c r="O11" i="85"/>
  <c r="O10" i="85"/>
  <c r="O9" i="85"/>
  <c r="O8" i="85"/>
  <c r="O23" i="84"/>
  <c r="O22" i="84"/>
  <c r="O21" i="84"/>
  <c r="O20" i="84"/>
  <c r="O19" i="84"/>
  <c r="O18" i="84"/>
  <c r="O11" i="84"/>
  <c r="O10" i="84"/>
  <c r="O9" i="84"/>
  <c r="O8" i="84"/>
  <c r="O23" i="83"/>
  <c r="O22" i="83"/>
  <c r="O21" i="83"/>
  <c r="O20" i="83"/>
  <c r="O19" i="83"/>
  <c r="O18" i="83"/>
  <c r="O11" i="83"/>
  <c r="O10" i="83"/>
  <c r="O9" i="83"/>
  <c r="O8" i="83"/>
  <c r="O23" i="82"/>
  <c r="O22" i="82"/>
  <c r="O21" i="82"/>
  <c r="O20" i="82"/>
  <c r="O19" i="82"/>
  <c r="O18" i="82"/>
  <c r="O11" i="82"/>
  <c r="O10" i="82"/>
  <c r="O9" i="82"/>
  <c r="O8" i="82"/>
  <c r="O23" i="81"/>
  <c r="O22" i="81"/>
  <c r="O21" i="81"/>
  <c r="O20" i="81"/>
  <c r="O19" i="81"/>
  <c r="O18" i="81"/>
  <c r="O11" i="81"/>
  <c r="O10" i="81"/>
  <c r="O9" i="81"/>
  <c r="O8" i="81"/>
  <c r="O23" i="80"/>
  <c r="O22" i="80"/>
  <c r="O21" i="80"/>
  <c r="O20" i="80"/>
  <c r="O19" i="80"/>
  <c r="O18" i="80"/>
  <c r="O11" i="80"/>
  <c r="O10" i="80"/>
  <c r="O9" i="80"/>
  <c r="O8" i="80"/>
  <c r="O23" i="79"/>
  <c r="O22" i="79"/>
  <c r="O21" i="79"/>
  <c r="O20" i="79"/>
  <c r="O19" i="79"/>
  <c r="O18" i="79"/>
  <c r="O11" i="79"/>
  <c r="O10" i="79"/>
  <c r="O9" i="79"/>
  <c r="O8" i="79"/>
  <c r="O23" i="78"/>
  <c r="O22" i="78"/>
  <c r="O21" i="78"/>
  <c r="O20" i="78"/>
  <c r="O19" i="78"/>
  <c r="O18" i="78"/>
  <c r="O11" i="78"/>
  <c r="O10" i="78"/>
  <c r="O9" i="78"/>
  <c r="O8" i="78"/>
  <c r="O23" i="76"/>
  <c r="O22" i="76"/>
  <c r="O20" i="76"/>
  <c r="O19" i="76"/>
  <c r="O18" i="76"/>
  <c r="O11" i="76"/>
  <c r="O9" i="76"/>
  <c r="O8" i="76"/>
  <c r="O23" i="75"/>
  <c r="O22" i="75"/>
  <c r="O21" i="75"/>
  <c r="O20" i="75"/>
  <c r="O19" i="75"/>
  <c r="O18" i="75"/>
  <c r="O11" i="75"/>
  <c r="O10" i="75"/>
  <c r="O9" i="75"/>
  <c r="O8" i="75"/>
  <c r="O8" i="74"/>
  <c r="O9" i="74"/>
  <c r="O10" i="74"/>
  <c r="O11" i="74"/>
  <c r="O18" i="74"/>
  <c r="O19" i="74"/>
  <c r="O20" i="74"/>
  <c r="O21" i="74"/>
  <c r="O22" i="74"/>
  <c r="O23" i="74"/>
  <c r="L8" i="98" l="1"/>
  <c r="L9" i="98"/>
  <c r="L10" i="98"/>
  <c r="L11" i="98"/>
  <c r="L18" i="98"/>
  <c r="L19" i="98"/>
  <c r="L20" i="98"/>
  <c r="L21" i="98"/>
  <c r="L22" i="98"/>
  <c r="L23" i="98"/>
  <c r="L8" i="79"/>
  <c r="L9" i="79"/>
  <c r="L10" i="79"/>
  <c r="L11" i="79"/>
  <c r="L18" i="79"/>
  <c r="L19" i="79"/>
  <c r="L20" i="79"/>
  <c r="L21" i="79"/>
  <c r="L22" i="79"/>
  <c r="L23" i="79"/>
  <c r="L8" i="75"/>
  <c r="L9" i="75"/>
  <c r="L10" i="75"/>
  <c r="L11" i="75"/>
  <c r="L18" i="75"/>
  <c r="L19" i="75"/>
  <c r="L20" i="75"/>
  <c r="L21" i="75"/>
  <c r="L22" i="75"/>
  <c r="L23" i="75"/>
  <c r="P8" i="75"/>
  <c r="Q8" i="75"/>
  <c r="P9" i="75"/>
  <c r="Q9" i="75"/>
  <c r="P10" i="75"/>
  <c r="Q10" i="75"/>
  <c r="B14" i="107" l="1"/>
  <c r="B13" i="107"/>
  <c r="B12" i="107"/>
  <c r="B11" i="107"/>
  <c r="B10" i="107"/>
  <c r="B9" i="107"/>
  <c r="B8" i="107"/>
  <c r="B7" i="107"/>
  <c r="B6" i="107"/>
  <c r="B5" i="107"/>
  <c r="B4" i="107"/>
  <c r="B3" i="107"/>
  <c r="D2" i="107"/>
  <c r="B2" i="107"/>
  <c r="U3" i="106"/>
  <c r="Q3" i="106"/>
  <c r="L18" i="73" l="1"/>
  <c r="D56" i="38" l="1"/>
  <c r="Q56" i="38" s="1"/>
  <c r="AG3" i="106" l="1"/>
  <c r="D14" i="107"/>
  <c r="A12" i="107"/>
  <c r="A8" i="107"/>
  <c r="A4" i="107"/>
  <c r="A13" i="107"/>
  <c r="A9" i="107"/>
  <c r="A5" i="107"/>
  <c r="A14" i="107"/>
  <c r="A10" i="107"/>
  <c r="A6" i="107"/>
  <c r="A11" i="107"/>
  <c r="A7" i="107"/>
  <c r="A3" i="107"/>
  <c r="A2" i="107"/>
  <c r="Q12" i="75"/>
  <c r="P12" i="75"/>
  <c r="Q12" i="74"/>
  <c r="P12" i="74"/>
  <c r="P12" i="73"/>
  <c r="P14" i="73"/>
  <c r="P15" i="73"/>
  <c r="P16" i="73"/>
  <c r="P17" i="73"/>
  <c r="P18" i="73"/>
  <c r="Q14" i="73"/>
  <c r="Q15" i="73"/>
  <c r="Q16" i="73"/>
  <c r="Q17" i="73"/>
  <c r="Q18" i="73"/>
  <c r="Q12" i="73"/>
  <c r="P8" i="73"/>
  <c r="Q8" i="73"/>
  <c r="P9" i="73"/>
  <c r="Q9" i="73"/>
  <c r="P10" i="73"/>
  <c r="Q10" i="73"/>
  <c r="P11" i="73"/>
  <c r="Q11" i="73"/>
  <c r="Q18" i="82"/>
  <c r="P18" i="82"/>
  <c r="Q17" i="82"/>
  <c r="P17" i="82"/>
  <c r="Q16" i="82"/>
  <c r="P16" i="82"/>
  <c r="Q15" i="82"/>
  <c r="P15" i="82"/>
  <c r="Q14" i="82"/>
  <c r="P14" i="82"/>
  <c r="Q13" i="82"/>
  <c r="P13" i="82"/>
  <c r="Q11" i="82"/>
  <c r="P11" i="82"/>
  <c r="Q10" i="82"/>
  <c r="P10" i="82"/>
  <c r="Q9" i="82"/>
  <c r="P9" i="82"/>
  <c r="Q8" i="82"/>
  <c r="P8" i="82"/>
  <c r="Q18" i="104"/>
  <c r="P18" i="104"/>
  <c r="Q17" i="104"/>
  <c r="P17" i="104"/>
  <c r="Q16" i="104"/>
  <c r="P16" i="104"/>
  <c r="Q15" i="104"/>
  <c r="P15" i="104"/>
  <c r="Q14" i="104"/>
  <c r="P14" i="104"/>
  <c r="Q13" i="104"/>
  <c r="P13" i="104"/>
  <c r="Q11" i="104"/>
  <c r="P11" i="104"/>
  <c r="Q10" i="104"/>
  <c r="P10" i="104"/>
  <c r="Q9" i="104"/>
  <c r="P9" i="104"/>
  <c r="Q8" i="104"/>
  <c r="P8" i="104"/>
  <c r="Q18" i="103"/>
  <c r="P18" i="103"/>
  <c r="Q17" i="103"/>
  <c r="P17" i="103"/>
  <c r="Q16" i="103"/>
  <c r="P16" i="103"/>
  <c r="Q15" i="103"/>
  <c r="P15" i="103"/>
  <c r="Q14" i="103"/>
  <c r="P14" i="103"/>
  <c r="Q13" i="103"/>
  <c r="P13" i="103"/>
  <c r="Q11" i="103"/>
  <c r="P11" i="103"/>
  <c r="Q10" i="103"/>
  <c r="P10" i="103"/>
  <c r="Q9" i="103"/>
  <c r="P9" i="103"/>
  <c r="Q8" i="103"/>
  <c r="P8" i="103"/>
  <c r="Q18" i="102"/>
  <c r="P18" i="102"/>
  <c r="Q17" i="102"/>
  <c r="P17" i="102"/>
  <c r="Q16" i="102"/>
  <c r="P16" i="102"/>
  <c r="Q15" i="102"/>
  <c r="P15" i="102"/>
  <c r="Q14" i="102"/>
  <c r="P14" i="102"/>
  <c r="Q13" i="102"/>
  <c r="P13" i="102"/>
  <c r="Q11" i="102"/>
  <c r="P11" i="102"/>
  <c r="Q10" i="102"/>
  <c r="P10" i="102"/>
  <c r="Q9" i="102"/>
  <c r="P9" i="102"/>
  <c r="Q8" i="102"/>
  <c r="P8" i="102"/>
  <c r="Q18" i="101"/>
  <c r="P18" i="101"/>
  <c r="Q17" i="101"/>
  <c r="P17" i="101"/>
  <c r="Q16" i="101"/>
  <c r="P16" i="101"/>
  <c r="Q15" i="101"/>
  <c r="P15" i="101"/>
  <c r="Q14" i="101"/>
  <c r="P14" i="101"/>
  <c r="Q13" i="101"/>
  <c r="P13" i="101"/>
  <c r="Q11" i="101"/>
  <c r="P11" i="101"/>
  <c r="Q10" i="101"/>
  <c r="P10" i="101"/>
  <c r="Q9" i="101"/>
  <c r="P9" i="101"/>
  <c r="Q8" i="101"/>
  <c r="P8" i="101"/>
  <c r="Q18" i="100"/>
  <c r="P18" i="100"/>
  <c r="Q17" i="100"/>
  <c r="P17" i="100"/>
  <c r="Q16" i="100"/>
  <c r="P16" i="100"/>
  <c r="Q15" i="100"/>
  <c r="P15" i="100"/>
  <c r="Q14" i="100"/>
  <c r="P14" i="100"/>
  <c r="Q13" i="100"/>
  <c r="P13" i="100"/>
  <c r="Q11" i="100"/>
  <c r="P11" i="100"/>
  <c r="Q10" i="100"/>
  <c r="P10" i="100"/>
  <c r="Q9" i="100"/>
  <c r="P9" i="100"/>
  <c r="Q8" i="100"/>
  <c r="P8" i="100"/>
  <c r="Q18" i="99"/>
  <c r="P18" i="99"/>
  <c r="Q17" i="99"/>
  <c r="P17" i="99"/>
  <c r="Q16" i="99"/>
  <c r="P16" i="99"/>
  <c r="Q15" i="99"/>
  <c r="P15" i="99"/>
  <c r="Q14" i="99"/>
  <c r="P14" i="99"/>
  <c r="Q13" i="99"/>
  <c r="P13" i="99"/>
  <c r="Q11" i="99"/>
  <c r="P11" i="99"/>
  <c r="Q10" i="99"/>
  <c r="P10" i="99"/>
  <c r="Q9" i="99"/>
  <c r="P9" i="99"/>
  <c r="Q8" i="99"/>
  <c r="P8" i="99"/>
  <c r="Q18" i="98"/>
  <c r="P18" i="98"/>
  <c r="Q17" i="98"/>
  <c r="P17" i="98"/>
  <c r="Q16" i="98"/>
  <c r="P16" i="98"/>
  <c r="Q15" i="98"/>
  <c r="P15" i="98"/>
  <c r="Q14" i="98"/>
  <c r="P14" i="98"/>
  <c r="Q13" i="98"/>
  <c r="P13" i="98"/>
  <c r="Q11" i="98"/>
  <c r="P11" i="98"/>
  <c r="Q10" i="98"/>
  <c r="P10" i="98"/>
  <c r="Q9" i="98"/>
  <c r="P9" i="98"/>
  <c r="Q8" i="98"/>
  <c r="P8" i="98"/>
  <c r="Q18" i="97"/>
  <c r="P18" i="97"/>
  <c r="Q17" i="97"/>
  <c r="P17" i="97"/>
  <c r="Q16" i="97"/>
  <c r="P16" i="97"/>
  <c r="Q15" i="97"/>
  <c r="P15" i="97"/>
  <c r="Q14" i="97"/>
  <c r="P14" i="97"/>
  <c r="Q13" i="97"/>
  <c r="P13" i="97"/>
  <c r="Q11" i="97"/>
  <c r="P11" i="97"/>
  <c r="Q10" i="97"/>
  <c r="P10" i="97"/>
  <c r="Q9" i="97"/>
  <c r="P9" i="97"/>
  <c r="Q8" i="97"/>
  <c r="P8" i="97"/>
  <c r="Q18" i="96"/>
  <c r="P18" i="96"/>
  <c r="Q17" i="96"/>
  <c r="P17" i="96"/>
  <c r="Q16" i="96"/>
  <c r="P16" i="96"/>
  <c r="Q15" i="96"/>
  <c r="P15" i="96"/>
  <c r="Q14" i="96"/>
  <c r="P14" i="96"/>
  <c r="Q13" i="96"/>
  <c r="P13" i="96"/>
  <c r="Q11" i="96"/>
  <c r="P11" i="96"/>
  <c r="Q10" i="96"/>
  <c r="P10" i="96"/>
  <c r="Q9" i="96"/>
  <c r="P9" i="96"/>
  <c r="Q8" i="96"/>
  <c r="P8" i="96"/>
  <c r="Q18" i="95"/>
  <c r="P18" i="95"/>
  <c r="Q17" i="95"/>
  <c r="P17" i="95"/>
  <c r="Q16" i="95"/>
  <c r="P16" i="95"/>
  <c r="Q15" i="95"/>
  <c r="P15" i="95"/>
  <c r="Q14" i="95"/>
  <c r="P14" i="95"/>
  <c r="Q13" i="95"/>
  <c r="P13" i="95"/>
  <c r="Q11" i="95"/>
  <c r="P11" i="95"/>
  <c r="Q10" i="95"/>
  <c r="P10" i="95"/>
  <c r="Q9" i="95"/>
  <c r="P9" i="95"/>
  <c r="Q8" i="95"/>
  <c r="P8" i="95"/>
  <c r="Q18" i="94"/>
  <c r="P18" i="94"/>
  <c r="Q17" i="94"/>
  <c r="P17" i="94"/>
  <c r="Q16" i="94"/>
  <c r="P16" i="94"/>
  <c r="Q15" i="94"/>
  <c r="P15" i="94"/>
  <c r="Q14" i="94"/>
  <c r="P14" i="94"/>
  <c r="Q13" i="94"/>
  <c r="P13" i="94"/>
  <c r="Q11" i="94"/>
  <c r="P11" i="94"/>
  <c r="Q10" i="94"/>
  <c r="P10" i="94"/>
  <c r="Q9" i="94"/>
  <c r="P9" i="94"/>
  <c r="Q8" i="94"/>
  <c r="P8" i="94"/>
  <c r="Q18" i="93"/>
  <c r="P18" i="93"/>
  <c r="Q17" i="93"/>
  <c r="P17" i="93"/>
  <c r="Q16" i="93"/>
  <c r="P16" i="93"/>
  <c r="Q15" i="93"/>
  <c r="P15" i="93"/>
  <c r="Q14" i="93"/>
  <c r="P14" i="93"/>
  <c r="Q13" i="93"/>
  <c r="P13" i="93"/>
  <c r="Q11" i="93"/>
  <c r="P11" i="93"/>
  <c r="Q10" i="93"/>
  <c r="P10" i="93"/>
  <c r="Q9" i="93"/>
  <c r="P9" i="93"/>
  <c r="Q8" i="93"/>
  <c r="P8" i="93"/>
  <c r="Q18" i="92"/>
  <c r="P18" i="92"/>
  <c r="Q17" i="92"/>
  <c r="P17" i="92"/>
  <c r="Q16" i="92"/>
  <c r="P16" i="92"/>
  <c r="Q15" i="92"/>
  <c r="P15" i="92"/>
  <c r="Q14" i="92"/>
  <c r="P14" i="92"/>
  <c r="Q13" i="92"/>
  <c r="P13" i="92"/>
  <c r="Q11" i="92"/>
  <c r="P11" i="92"/>
  <c r="Q10" i="92"/>
  <c r="P10" i="92"/>
  <c r="Q9" i="92"/>
  <c r="P9" i="92"/>
  <c r="Q8" i="92"/>
  <c r="P8" i="92"/>
  <c r="Q18" i="91"/>
  <c r="P18" i="91"/>
  <c r="Q17" i="91"/>
  <c r="P17" i="91"/>
  <c r="Q16" i="91"/>
  <c r="P16" i="91"/>
  <c r="Q15" i="91"/>
  <c r="P15" i="91"/>
  <c r="Q14" i="91"/>
  <c r="P14" i="91"/>
  <c r="Q13" i="91"/>
  <c r="P13" i="91"/>
  <c r="Q11" i="91"/>
  <c r="P11" i="91"/>
  <c r="Q10" i="91"/>
  <c r="P10" i="91"/>
  <c r="Q9" i="91"/>
  <c r="P9" i="91"/>
  <c r="Q8" i="91"/>
  <c r="P8" i="91"/>
  <c r="Q18" i="90"/>
  <c r="P18" i="90"/>
  <c r="Q17" i="90"/>
  <c r="P17" i="90"/>
  <c r="Q16" i="90"/>
  <c r="P16" i="90"/>
  <c r="Q15" i="90"/>
  <c r="P15" i="90"/>
  <c r="Q14" i="90"/>
  <c r="P14" i="90"/>
  <c r="Q13" i="90"/>
  <c r="P13" i="90"/>
  <c r="Q11" i="90"/>
  <c r="P11" i="90"/>
  <c r="Q10" i="90"/>
  <c r="P10" i="90"/>
  <c r="Q9" i="90"/>
  <c r="P9" i="90"/>
  <c r="Q8" i="90"/>
  <c r="P8" i="90"/>
  <c r="Q18" i="89"/>
  <c r="P18" i="89"/>
  <c r="Q17" i="89"/>
  <c r="P17" i="89"/>
  <c r="Q16" i="89"/>
  <c r="P16" i="89"/>
  <c r="Q15" i="89"/>
  <c r="P15" i="89"/>
  <c r="Q14" i="89"/>
  <c r="P14" i="89"/>
  <c r="Q13" i="89"/>
  <c r="P13" i="89"/>
  <c r="Q11" i="89"/>
  <c r="P11" i="89"/>
  <c r="Q10" i="89"/>
  <c r="P10" i="89"/>
  <c r="Q9" i="89"/>
  <c r="P9" i="89"/>
  <c r="Q8" i="89"/>
  <c r="P8" i="89"/>
  <c r="Q18" i="88"/>
  <c r="P18" i="88"/>
  <c r="Q17" i="88"/>
  <c r="P17" i="88"/>
  <c r="Q16" i="88"/>
  <c r="P16" i="88"/>
  <c r="Q15" i="88"/>
  <c r="P15" i="88"/>
  <c r="Q14" i="88"/>
  <c r="P14" i="88"/>
  <c r="Q13" i="88"/>
  <c r="P13" i="88"/>
  <c r="Q11" i="88"/>
  <c r="P11" i="88"/>
  <c r="Q10" i="88"/>
  <c r="P10" i="88"/>
  <c r="Q9" i="88"/>
  <c r="P9" i="88"/>
  <c r="Q8" i="88"/>
  <c r="P8" i="88"/>
  <c r="Q18" i="87"/>
  <c r="P18" i="87"/>
  <c r="Q17" i="87"/>
  <c r="P17" i="87"/>
  <c r="Q16" i="87"/>
  <c r="P16" i="87"/>
  <c r="Q15" i="87"/>
  <c r="P15" i="87"/>
  <c r="Q14" i="87"/>
  <c r="P14" i="87"/>
  <c r="Q13" i="87"/>
  <c r="P13" i="87"/>
  <c r="Q11" i="87"/>
  <c r="P11" i="87"/>
  <c r="Q10" i="87"/>
  <c r="P10" i="87"/>
  <c r="Q9" i="87"/>
  <c r="P9" i="87"/>
  <c r="Q8" i="87"/>
  <c r="P8" i="87"/>
  <c r="Q18" i="86"/>
  <c r="P18" i="86"/>
  <c r="Q17" i="86"/>
  <c r="P17" i="86"/>
  <c r="Q16" i="86"/>
  <c r="P16" i="86"/>
  <c r="Q15" i="86"/>
  <c r="P15" i="86"/>
  <c r="Q14" i="86"/>
  <c r="P14" i="86"/>
  <c r="Q13" i="86"/>
  <c r="P13" i="86"/>
  <c r="Q11" i="86"/>
  <c r="P11" i="86"/>
  <c r="Q10" i="86"/>
  <c r="P10" i="86"/>
  <c r="Q9" i="86"/>
  <c r="P9" i="86"/>
  <c r="Q8" i="86"/>
  <c r="P8" i="86"/>
  <c r="Q18" i="85"/>
  <c r="P18" i="85"/>
  <c r="Q17" i="85"/>
  <c r="P17" i="85"/>
  <c r="Q16" i="85"/>
  <c r="P16" i="85"/>
  <c r="Q15" i="85"/>
  <c r="P15" i="85"/>
  <c r="Q14" i="85"/>
  <c r="P14" i="85"/>
  <c r="Q13" i="85"/>
  <c r="P13" i="85"/>
  <c r="Q11" i="85"/>
  <c r="P11" i="85"/>
  <c r="Q10" i="85"/>
  <c r="P10" i="85"/>
  <c r="Q9" i="85"/>
  <c r="P9" i="85"/>
  <c r="Q8" i="85"/>
  <c r="P8" i="85"/>
  <c r="Q18" i="84"/>
  <c r="P18" i="84"/>
  <c r="Q17" i="84"/>
  <c r="P17" i="84"/>
  <c r="Q16" i="84"/>
  <c r="P16" i="84"/>
  <c r="Q15" i="84"/>
  <c r="P15" i="84"/>
  <c r="Q14" i="84"/>
  <c r="P14" i="84"/>
  <c r="Q13" i="84"/>
  <c r="P13" i="84"/>
  <c r="Q11" i="84"/>
  <c r="P11" i="84"/>
  <c r="Q10" i="84"/>
  <c r="P10" i="84"/>
  <c r="Q9" i="84"/>
  <c r="P9" i="84"/>
  <c r="Q8" i="84"/>
  <c r="P8" i="84"/>
  <c r="Q18" i="83"/>
  <c r="P18" i="83"/>
  <c r="Q17" i="83"/>
  <c r="P17" i="83"/>
  <c r="Q16" i="83"/>
  <c r="P16" i="83"/>
  <c r="Q15" i="83"/>
  <c r="P15" i="83"/>
  <c r="Q14" i="83"/>
  <c r="P14" i="83"/>
  <c r="Q13" i="83"/>
  <c r="P13" i="83"/>
  <c r="Q11" i="83"/>
  <c r="P11" i="83"/>
  <c r="Q10" i="83"/>
  <c r="P10" i="83"/>
  <c r="Q9" i="83"/>
  <c r="P9" i="83"/>
  <c r="Q8" i="83"/>
  <c r="P8" i="83"/>
  <c r="Q18" i="81"/>
  <c r="P18" i="81"/>
  <c r="Q17" i="81"/>
  <c r="P17" i="81"/>
  <c r="Q16" i="81"/>
  <c r="P16" i="81"/>
  <c r="Q15" i="81"/>
  <c r="P15" i="81"/>
  <c r="Q14" i="81"/>
  <c r="P14" i="81"/>
  <c r="Q13" i="81"/>
  <c r="P13" i="81"/>
  <c r="Q11" i="81"/>
  <c r="P11" i="81"/>
  <c r="Q10" i="81"/>
  <c r="P10" i="81"/>
  <c r="Q9" i="81"/>
  <c r="P9" i="81"/>
  <c r="Q8" i="81"/>
  <c r="P8" i="81"/>
  <c r="Q18" i="80"/>
  <c r="P18" i="80"/>
  <c r="Q17" i="80"/>
  <c r="P17" i="80"/>
  <c r="Q16" i="80"/>
  <c r="P16" i="80"/>
  <c r="Q15" i="80"/>
  <c r="P15" i="80"/>
  <c r="Q14" i="80"/>
  <c r="P14" i="80"/>
  <c r="Q13" i="80"/>
  <c r="P13" i="80"/>
  <c r="Q11" i="80"/>
  <c r="P11" i="80"/>
  <c r="Q10" i="80"/>
  <c r="P10" i="80"/>
  <c r="Q9" i="80"/>
  <c r="P9" i="80"/>
  <c r="Q8" i="80"/>
  <c r="P8" i="80"/>
  <c r="Q18" i="79"/>
  <c r="P18" i="79"/>
  <c r="Q17" i="79"/>
  <c r="P17" i="79"/>
  <c r="Q16" i="79"/>
  <c r="P16" i="79"/>
  <c r="Q15" i="79"/>
  <c r="P15" i="79"/>
  <c r="Q14" i="79"/>
  <c r="P14" i="79"/>
  <c r="Q13" i="79"/>
  <c r="P13" i="79"/>
  <c r="Q11" i="79"/>
  <c r="P11" i="79"/>
  <c r="Q10" i="79"/>
  <c r="P10" i="79"/>
  <c r="Q9" i="79"/>
  <c r="P9" i="79"/>
  <c r="Q8" i="79"/>
  <c r="P8" i="79"/>
  <c r="Q18" i="78"/>
  <c r="P18" i="78"/>
  <c r="Q17" i="78"/>
  <c r="P17" i="78"/>
  <c r="Q16" i="78"/>
  <c r="P16" i="78"/>
  <c r="Q15" i="78"/>
  <c r="P15" i="78"/>
  <c r="Q14" i="78"/>
  <c r="P14" i="78"/>
  <c r="Q13" i="78"/>
  <c r="P13" i="78"/>
  <c r="Q11" i="78"/>
  <c r="P11" i="78"/>
  <c r="Q10" i="78"/>
  <c r="P10" i="78"/>
  <c r="Q9" i="78"/>
  <c r="P9" i="78"/>
  <c r="Q8" i="78"/>
  <c r="P8" i="78"/>
  <c r="Q18" i="77"/>
  <c r="P18" i="77"/>
  <c r="Q17" i="77"/>
  <c r="P17" i="77"/>
  <c r="Q16" i="77"/>
  <c r="P16" i="77"/>
  <c r="Q15" i="77"/>
  <c r="P15" i="77"/>
  <c r="Q14" i="77"/>
  <c r="P14" i="77"/>
  <c r="Q13" i="77"/>
  <c r="P13" i="77"/>
  <c r="Q11" i="77"/>
  <c r="P11" i="77"/>
  <c r="Q10" i="77"/>
  <c r="P10" i="77"/>
  <c r="Q9" i="77"/>
  <c r="P9" i="77"/>
  <c r="Q8" i="77"/>
  <c r="P8" i="77"/>
  <c r="Q18" i="74"/>
  <c r="P18" i="74"/>
  <c r="Q17" i="74"/>
  <c r="P17" i="74"/>
  <c r="Q16" i="74"/>
  <c r="P16" i="74"/>
  <c r="Q15" i="74"/>
  <c r="P15" i="74"/>
  <c r="Q14" i="74"/>
  <c r="P14" i="74"/>
  <c r="Q13" i="74"/>
  <c r="P13" i="74"/>
  <c r="Q11" i="74"/>
  <c r="P11" i="74"/>
  <c r="Q10" i="74"/>
  <c r="P10" i="74"/>
  <c r="Q9" i="74"/>
  <c r="P9" i="74"/>
  <c r="P8" i="74"/>
  <c r="Q18" i="76"/>
  <c r="P18" i="76"/>
  <c r="Q17" i="76"/>
  <c r="P17" i="76"/>
  <c r="Q16" i="76"/>
  <c r="P16" i="76"/>
  <c r="Q15" i="76"/>
  <c r="P15" i="76"/>
  <c r="Q14" i="76"/>
  <c r="P14" i="76"/>
  <c r="Q13" i="76"/>
  <c r="P13" i="76"/>
  <c r="Q11" i="76"/>
  <c r="P11" i="76"/>
  <c r="Q10" i="76"/>
  <c r="P10" i="76"/>
  <c r="Q9" i="76"/>
  <c r="P9" i="76"/>
  <c r="Q8" i="76"/>
  <c r="P8" i="76"/>
  <c r="W114" i="38"/>
  <c r="V114" i="38"/>
  <c r="U114" i="38"/>
  <c r="T114" i="38"/>
  <c r="S114" i="38"/>
  <c r="R114" i="38"/>
  <c r="Q114" i="38"/>
  <c r="W91" i="38"/>
  <c r="V91" i="38"/>
  <c r="U91" i="38"/>
  <c r="T91" i="38"/>
  <c r="S91" i="38"/>
  <c r="R91" i="38"/>
  <c r="Q91" i="38"/>
  <c r="R68" i="38"/>
  <c r="S68" i="38"/>
  <c r="T68" i="38"/>
  <c r="U68" i="38"/>
  <c r="V68" i="38"/>
  <c r="W68" i="38"/>
  <c r="Q68" i="38"/>
  <c r="P13" i="75"/>
  <c r="P14" i="75"/>
  <c r="P15" i="75"/>
  <c r="P16" i="75"/>
  <c r="P17" i="75"/>
  <c r="P18" i="75"/>
  <c r="P11" i="75"/>
  <c r="Q13" i="75"/>
  <c r="Q14" i="75"/>
  <c r="Q15" i="75"/>
  <c r="Q16" i="75"/>
  <c r="Q17" i="75"/>
  <c r="Q18" i="75"/>
  <c r="Q11" i="75"/>
  <c r="Q12" i="104"/>
  <c r="P12" i="104"/>
  <c r="Q12" i="103"/>
  <c r="P12" i="103"/>
  <c r="Q12" i="102"/>
  <c r="P12" i="102"/>
  <c r="Q12" i="101"/>
  <c r="P12" i="101"/>
  <c r="Q12" i="100"/>
  <c r="P12" i="100"/>
  <c r="Q12" i="99"/>
  <c r="P12" i="99"/>
  <c r="Q12" i="98"/>
  <c r="P12" i="98"/>
  <c r="Q12" i="97"/>
  <c r="P12" i="97"/>
  <c r="Q12" i="96"/>
  <c r="P12" i="96"/>
  <c r="Q12" i="95"/>
  <c r="P12" i="95"/>
  <c r="Q12" i="94"/>
  <c r="P12" i="94"/>
  <c r="Q12" i="93"/>
  <c r="P12" i="93"/>
  <c r="Q12" i="92"/>
  <c r="P12" i="92"/>
  <c r="Q12" i="91"/>
  <c r="P12" i="91"/>
  <c r="Q12" i="90"/>
  <c r="P12" i="90"/>
  <c r="Q12" i="89"/>
  <c r="P12" i="89"/>
  <c r="Q12" i="88"/>
  <c r="P12" i="88"/>
  <c r="Q12" i="87"/>
  <c r="P12" i="87"/>
  <c r="Q12" i="86"/>
  <c r="P12" i="86"/>
  <c r="Q12" i="85"/>
  <c r="P12" i="85"/>
  <c r="Q12" i="84"/>
  <c r="P12" i="84"/>
  <c r="Q12" i="83"/>
  <c r="P12" i="83"/>
  <c r="Q12" i="82"/>
  <c r="P12" i="82"/>
  <c r="Q12" i="81"/>
  <c r="P12" i="81"/>
  <c r="Q12" i="80"/>
  <c r="P12" i="80"/>
  <c r="Q12" i="79"/>
  <c r="P12" i="79"/>
  <c r="Q12" i="77"/>
  <c r="P12" i="77"/>
  <c r="Q12" i="76"/>
  <c r="P12" i="76"/>
  <c r="L23" i="104"/>
  <c r="L22" i="104"/>
  <c r="L21" i="104"/>
  <c r="L20" i="104"/>
  <c r="L19" i="104"/>
  <c r="L18" i="104"/>
  <c r="L11" i="104"/>
  <c r="L10" i="104"/>
  <c r="L9" i="104"/>
  <c r="L8" i="104"/>
  <c r="L23" i="103"/>
  <c r="L22" i="103"/>
  <c r="L21" i="103"/>
  <c r="L20" i="103"/>
  <c r="L19" i="103"/>
  <c r="L18" i="103"/>
  <c r="L11" i="103"/>
  <c r="L10" i="103"/>
  <c r="L9" i="103"/>
  <c r="L8" i="103"/>
  <c r="L23" i="102"/>
  <c r="L22" i="102"/>
  <c r="L21" i="102"/>
  <c r="L20" i="102"/>
  <c r="L19" i="102"/>
  <c r="L18" i="102"/>
  <c r="L11" i="102"/>
  <c r="L10" i="102"/>
  <c r="L9" i="102"/>
  <c r="L8" i="102"/>
  <c r="L23" i="101"/>
  <c r="L22" i="101"/>
  <c r="L21" i="101"/>
  <c r="L20" i="101"/>
  <c r="L19" i="101"/>
  <c r="L18" i="101"/>
  <c r="L11" i="101"/>
  <c r="L10" i="101"/>
  <c r="L9" i="101"/>
  <c r="L8" i="101"/>
  <c r="L23" i="100"/>
  <c r="L22" i="100"/>
  <c r="L21" i="100"/>
  <c r="L20" i="100"/>
  <c r="L19" i="100"/>
  <c r="L18" i="100"/>
  <c r="L11" i="100"/>
  <c r="L10" i="100"/>
  <c r="L9" i="100"/>
  <c r="L8" i="100"/>
  <c r="L23" i="99"/>
  <c r="L22" i="99"/>
  <c r="L21" i="99"/>
  <c r="L20" i="99"/>
  <c r="L19" i="99"/>
  <c r="L18" i="99"/>
  <c r="L11" i="99"/>
  <c r="L10" i="99"/>
  <c r="L9" i="99"/>
  <c r="L23" i="97"/>
  <c r="L22" i="97"/>
  <c r="L21" i="97"/>
  <c r="L20" i="97"/>
  <c r="L19" i="97"/>
  <c r="L18" i="97"/>
  <c r="L11" i="97"/>
  <c r="L10" i="97"/>
  <c r="L9" i="97"/>
  <c r="L8" i="97"/>
  <c r="L23" i="96"/>
  <c r="L22" i="96"/>
  <c r="L21" i="96"/>
  <c r="L20" i="96"/>
  <c r="L19" i="96"/>
  <c r="L18" i="96"/>
  <c r="L11" i="96"/>
  <c r="L10" i="96"/>
  <c r="L9" i="96"/>
  <c r="L8" i="96"/>
  <c r="L23" i="95"/>
  <c r="L22" i="95"/>
  <c r="L21" i="95"/>
  <c r="L20" i="95"/>
  <c r="L19" i="95"/>
  <c r="L18" i="95"/>
  <c r="L11" i="95"/>
  <c r="L10" i="95"/>
  <c r="L9" i="95"/>
  <c r="L8" i="95"/>
  <c r="L23" i="94"/>
  <c r="L22" i="94"/>
  <c r="L21" i="94"/>
  <c r="L20" i="94"/>
  <c r="L19" i="94"/>
  <c r="L18" i="94"/>
  <c r="L11" i="94"/>
  <c r="L10" i="94"/>
  <c r="L9" i="94"/>
  <c r="L8" i="94"/>
  <c r="L23" i="93"/>
  <c r="L22" i="93"/>
  <c r="L21" i="93"/>
  <c r="L20" i="93"/>
  <c r="L19" i="93"/>
  <c r="L18" i="93"/>
  <c r="L11" i="93"/>
  <c r="L10" i="93"/>
  <c r="L9" i="93"/>
  <c r="L8" i="93"/>
  <c r="L23" i="92"/>
  <c r="L22" i="92"/>
  <c r="L21" i="92"/>
  <c r="L20" i="92"/>
  <c r="L19" i="92"/>
  <c r="L18" i="92"/>
  <c r="L11" i="92"/>
  <c r="L10" i="92"/>
  <c r="L9" i="92"/>
  <c r="L8" i="92"/>
  <c r="L23" i="91"/>
  <c r="L22" i="91"/>
  <c r="L21" i="91"/>
  <c r="L20" i="91"/>
  <c r="L19" i="91"/>
  <c r="L18" i="91"/>
  <c r="L11" i="91"/>
  <c r="L10" i="91"/>
  <c r="L9" i="91"/>
  <c r="L8" i="91"/>
  <c r="L23" i="90"/>
  <c r="L22" i="90"/>
  <c r="L21" i="90"/>
  <c r="L20" i="90"/>
  <c r="L19" i="90"/>
  <c r="L18" i="90"/>
  <c r="L11" i="90"/>
  <c r="L10" i="90"/>
  <c r="L9" i="90"/>
  <c r="L8" i="90"/>
  <c r="L23" i="89"/>
  <c r="L22" i="89"/>
  <c r="L21" i="89"/>
  <c r="L20" i="89"/>
  <c r="L19" i="89"/>
  <c r="L18" i="89"/>
  <c r="L11" i="89"/>
  <c r="L10" i="89"/>
  <c r="L9" i="89"/>
  <c r="L8" i="89"/>
  <c r="L23" i="88"/>
  <c r="L22" i="88"/>
  <c r="L21" i="88"/>
  <c r="L20" i="88"/>
  <c r="L19" i="88"/>
  <c r="L18" i="88"/>
  <c r="L11" i="88"/>
  <c r="L10" i="88"/>
  <c r="L9" i="88"/>
  <c r="L8" i="88"/>
  <c r="L23" i="87"/>
  <c r="L22" i="87"/>
  <c r="L21" i="87"/>
  <c r="L20" i="87"/>
  <c r="L19" i="87"/>
  <c r="L18" i="87"/>
  <c r="L11" i="87"/>
  <c r="L10" i="87"/>
  <c r="L9" i="87"/>
  <c r="L8" i="87"/>
  <c r="L23" i="86"/>
  <c r="L22" i="86"/>
  <c r="L21" i="86"/>
  <c r="L20" i="86"/>
  <c r="L19" i="86"/>
  <c r="L18" i="86"/>
  <c r="L11" i="86"/>
  <c r="L10" i="86"/>
  <c r="L9" i="86"/>
  <c r="L8" i="86"/>
  <c r="L23" i="85"/>
  <c r="L22" i="85"/>
  <c r="L21" i="85"/>
  <c r="L20" i="85"/>
  <c r="L19" i="85"/>
  <c r="L18" i="85"/>
  <c r="L11" i="85"/>
  <c r="L10" i="85"/>
  <c r="L9" i="85"/>
  <c r="L8" i="85"/>
  <c r="L23" i="84"/>
  <c r="L22" i="84"/>
  <c r="L21" i="84"/>
  <c r="L20" i="84"/>
  <c r="L19" i="84"/>
  <c r="L18" i="84"/>
  <c r="L11" i="84"/>
  <c r="L10" i="84"/>
  <c r="L9" i="84"/>
  <c r="L8" i="84"/>
  <c r="L23" i="83"/>
  <c r="L22" i="83"/>
  <c r="L21" i="83"/>
  <c r="L20" i="83"/>
  <c r="L19" i="83"/>
  <c r="L18" i="83"/>
  <c r="L11" i="83"/>
  <c r="L10" i="83"/>
  <c r="L9" i="83"/>
  <c r="L8" i="83"/>
  <c r="L23" i="82"/>
  <c r="L22" i="82"/>
  <c r="L21" i="82"/>
  <c r="L20" i="82"/>
  <c r="L19" i="82"/>
  <c r="L18" i="82"/>
  <c r="L11" i="82"/>
  <c r="L10" i="82"/>
  <c r="L9" i="82"/>
  <c r="L8" i="82"/>
  <c r="L23" i="81"/>
  <c r="L22" i="81"/>
  <c r="L21" i="81"/>
  <c r="L20" i="81"/>
  <c r="L19" i="81"/>
  <c r="L18" i="81"/>
  <c r="L11" i="81"/>
  <c r="L10" i="81"/>
  <c r="L9" i="81"/>
  <c r="L8" i="81"/>
  <c r="L23" i="80"/>
  <c r="L22" i="80"/>
  <c r="L21" i="80"/>
  <c r="L20" i="80"/>
  <c r="L19" i="80"/>
  <c r="L18" i="80"/>
  <c r="L11" i="80"/>
  <c r="L10" i="80"/>
  <c r="L9" i="80"/>
  <c r="L8" i="80"/>
  <c r="L23" i="78"/>
  <c r="L22" i="78"/>
  <c r="L21" i="78"/>
  <c r="L20" i="78"/>
  <c r="L19" i="78"/>
  <c r="L18" i="78"/>
  <c r="L11" i="78"/>
  <c r="L10" i="78"/>
  <c r="L9" i="78"/>
  <c r="L8" i="78"/>
  <c r="L23" i="76"/>
  <c r="L22" i="76"/>
  <c r="L21" i="76"/>
  <c r="L20" i="76"/>
  <c r="L19" i="76"/>
  <c r="L18" i="76"/>
  <c r="L11" i="76"/>
  <c r="L10" i="76"/>
  <c r="L9" i="76"/>
  <c r="L8" i="76"/>
  <c r="J105" i="38"/>
  <c r="I105" i="38"/>
  <c r="H105" i="38"/>
  <c r="G105" i="38"/>
  <c r="F105" i="38"/>
  <c r="E105" i="38"/>
  <c r="F124" i="38"/>
  <c r="F116" i="38"/>
  <c r="F119" i="38"/>
  <c r="F122" i="38"/>
  <c r="H123" i="38"/>
  <c r="H121" i="38"/>
  <c r="F123" i="38"/>
  <c r="H122" i="38"/>
  <c r="J117" i="38"/>
  <c r="I115" i="38"/>
  <c r="I116" i="38"/>
  <c r="E118" i="38"/>
  <c r="I120" i="38"/>
  <c r="J119" i="38"/>
  <c r="E117" i="38"/>
  <c r="E121" i="38"/>
  <c r="J120" i="38"/>
  <c r="I121" i="38"/>
  <c r="F125" i="38"/>
  <c r="I123" i="38"/>
  <c r="I117" i="38"/>
  <c r="I122" i="38"/>
  <c r="J121" i="38"/>
  <c r="I125" i="38"/>
  <c r="H125" i="38"/>
  <c r="H117" i="38"/>
  <c r="J115" i="38"/>
  <c r="H120" i="38"/>
  <c r="H116" i="38"/>
  <c r="F115" i="38"/>
  <c r="F120" i="38"/>
  <c r="J118" i="38"/>
  <c r="F117" i="38"/>
  <c r="J122" i="38"/>
  <c r="H118" i="38"/>
  <c r="J124" i="38"/>
  <c r="J125" i="38"/>
  <c r="H115" i="38"/>
  <c r="J123" i="38"/>
  <c r="H119" i="38"/>
  <c r="F121" i="38"/>
  <c r="F118" i="38"/>
  <c r="E120" i="38"/>
  <c r="G119" i="38"/>
  <c r="J116" i="38"/>
  <c r="I118" i="38"/>
  <c r="H124" i="38"/>
  <c r="KH3" i="106" l="1"/>
  <c r="Y2" i="107"/>
  <c r="LH3" i="106"/>
  <c r="AA2" i="107"/>
  <c r="X2" i="107"/>
  <c r="JU3" i="106"/>
  <c r="AB2" i="107"/>
  <c r="LU3" i="106"/>
  <c r="MH3" i="106"/>
  <c r="AC2" i="107"/>
  <c r="KU3" i="106"/>
  <c r="Z2" i="107"/>
  <c r="L5" i="97"/>
  <c r="L5" i="103"/>
  <c r="L5" i="92"/>
  <c r="L5" i="95"/>
  <c r="M5" i="96"/>
  <c r="M5" i="76"/>
  <c r="L5" i="78"/>
  <c r="M5" i="84"/>
  <c r="M5" i="90"/>
  <c r="M5" i="80"/>
  <c r="M5" i="99"/>
  <c r="M5" i="79"/>
  <c r="M5" i="85"/>
  <c r="L5" i="91"/>
  <c r="M5" i="93"/>
  <c r="M5" i="98"/>
  <c r="M5" i="102"/>
  <c r="M5" i="77"/>
  <c r="L5" i="81"/>
  <c r="L5" i="83"/>
  <c r="L5" i="87"/>
  <c r="M5" i="82"/>
  <c r="M5" i="86"/>
  <c r="L5" i="88"/>
  <c r="L5" i="89"/>
  <c r="M5" i="101"/>
  <c r="L5" i="75"/>
  <c r="L5" i="94"/>
  <c r="M5" i="100"/>
  <c r="L5" i="104"/>
  <c r="C2" i="104"/>
  <c r="D5" i="104"/>
  <c r="D5" i="103"/>
  <c r="D5" i="102"/>
  <c r="D5" i="101"/>
  <c r="D5" i="100"/>
  <c r="D5" i="99"/>
  <c r="D5" i="98"/>
  <c r="D5" i="97"/>
  <c r="D5" i="96"/>
  <c r="D5" i="95"/>
  <c r="D5" i="94"/>
  <c r="D5" i="93"/>
  <c r="D5" i="92"/>
  <c r="D5" i="91"/>
  <c r="D5" i="90"/>
  <c r="D5" i="89"/>
  <c r="D5" i="88"/>
  <c r="D5" i="87"/>
  <c r="D5" i="86"/>
  <c r="D5" i="85"/>
  <c r="D5" i="84"/>
  <c r="D5" i="83"/>
  <c r="D5" i="82"/>
  <c r="D5" i="81"/>
  <c r="D5" i="80"/>
  <c r="D5" i="79"/>
  <c r="D5" i="78"/>
  <c r="D5" i="77"/>
  <c r="D5" i="76"/>
  <c r="D5" i="75"/>
  <c r="L23" i="74"/>
  <c r="L22" i="74"/>
  <c r="L21" i="74"/>
  <c r="L20" i="74"/>
  <c r="L19" i="74"/>
  <c r="L18" i="74"/>
  <c r="L11" i="74"/>
  <c r="L10" i="74"/>
  <c r="L9" i="74"/>
  <c r="L8" i="74"/>
  <c r="D5" i="74"/>
  <c r="L17" i="73"/>
  <c r="L16" i="73"/>
  <c r="D54" i="38" s="1"/>
  <c r="Q54" i="38" s="1"/>
  <c r="L15" i="73"/>
  <c r="D53" i="38" s="1"/>
  <c r="Q53" i="38" s="1"/>
  <c r="L14" i="73"/>
  <c r="D52" i="38" s="1"/>
  <c r="Q52" i="38" s="1"/>
  <c r="D50" i="38"/>
  <c r="Q50" i="38" s="1"/>
  <c r="D5" i="73"/>
  <c r="G116" i="38"/>
  <c r="G123" i="38"/>
  <c r="G121" i="38"/>
  <c r="G115" i="38"/>
  <c r="E123" i="38"/>
  <c r="G124" i="38"/>
  <c r="G118" i="38"/>
  <c r="G122" i="38"/>
  <c r="G125" i="38"/>
  <c r="I124" i="38"/>
  <c r="E124" i="38"/>
  <c r="E115" i="38"/>
  <c r="G117" i="38"/>
  <c r="E119" i="38"/>
  <c r="E116" i="38"/>
  <c r="G120" i="38"/>
  <c r="E122" i="38"/>
  <c r="I119" i="38"/>
  <c r="E125" i="38"/>
  <c r="D55" i="38" l="1"/>
  <c r="Q55" i="38" s="1"/>
  <c r="AB3" i="106"/>
  <c r="D9" i="107"/>
  <c r="D10" i="107"/>
  <c r="AC3" i="106"/>
  <c r="D11" i="107"/>
  <c r="AD3" i="106"/>
  <c r="D8" i="107"/>
  <c r="AA3" i="106"/>
  <c r="D12" i="107"/>
  <c r="AE3" i="106"/>
  <c r="L5" i="101"/>
  <c r="M5" i="81"/>
  <c r="L5" i="79"/>
  <c r="L5" i="80"/>
  <c r="L5" i="82"/>
  <c r="M5" i="87"/>
  <c r="M5" i="104"/>
  <c r="L5" i="77"/>
  <c r="M5" i="95"/>
  <c r="M5" i="78"/>
  <c r="L5" i="102"/>
  <c r="M5" i="83"/>
  <c r="M5" i="97"/>
  <c r="L5" i="93"/>
  <c r="L5" i="84"/>
  <c r="M5" i="91"/>
  <c r="L5" i="85"/>
  <c r="L5" i="86"/>
  <c r="M5" i="92"/>
  <c r="M5" i="88"/>
  <c r="L5" i="74"/>
  <c r="M5" i="75"/>
  <c r="M5" i="103"/>
  <c r="L5" i="99"/>
  <c r="L5" i="100"/>
  <c r="L5" i="98"/>
  <c r="L5" i="96"/>
  <c r="M5" i="94"/>
  <c r="L5" i="90"/>
  <c r="M5" i="89"/>
  <c r="L5" i="76"/>
  <c r="D49" i="38"/>
  <c r="Q49" i="38" s="1"/>
  <c r="D48" i="38"/>
  <c r="Q48" i="38" s="1"/>
  <c r="D46" i="38"/>
  <c r="Q46" i="38" s="1"/>
  <c r="D47" i="38"/>
  <c r="Q47" i="38" s="1"/>
  <c r="C2" i="77"/>
  <c r="C2" i="75"/>
  <c r="C2" i="74"/>
  <c r="C2" i="79"/>
  <c r="C2" i="81"/>
  <c r="C2" i="83"/>
  <c r="C2" i="85"/>
  <c r="C2" i="87"/>
  <c r="C2" i="91"/>
  <c r="C2" i="89"/>
  <c r="C2" i="93"/>
  <c r="C2" i="97"/>
  <c r="C2" i="95"/>
  <c r="C2" i="99"/>
  <c r="C2" i="101"/>
  <c r="C2" i="103"/>
  <c r="C2" i="76"/>
  <c r="C2" i="78"/>
  <c r="C2" i="80"/>
  <c r="C2" i="82"/>
  <c r="C2" i="84"/>
  <c r="C2" i="86"/>
  <c r="C2" i="88"/>
  <c r="C2" i="90"/>
  <c r="C2" i="92"/>
  <c r="C2" i="94"/>
  <c r="C2" i="96"/>
  <c r="C2" i="98"/>
  <c r="C2" i="100"/>
  <c r="C2" i="102"/>
  <c r="L5" i="73"/>
  <c r="M5" i="73"/>
  <c r="D59" i="38"/>
  <c r="D105" i="38"/>
  <c r="B77" i="46"/>
  <c r="J82" i="38"/>
  <c r="I82" i="38"/>
  <c r="H82" i="38"/>
  <c r="G82" i="38"/>
  <c r="F82" i="38"/>
  <c r="E82" i="38"/>
  <c r="D82" i="38"/>
  <c r="E59" i="38"/>
  <c r="J59" i="38"/>
  <c r="I59" i="38"/>
  <c r="H59" i="38"/>
  <c r="G59" i="38"/>
  <c r="F59" i="38"/>
  <c r="G36" i="38"/>
  <c r="L2" i="107" l="1"/>
  <c r="DU3" i="106"/>
  <c r="HH3" i="106"/>
  <c r="S2" i="107"/>
  <c r="AH3" i="106"/>
  <c r="E2" i="107"/>
  <c r="EU3" i="106"/>
  <c r="N2" i="107"/>
  <c r="GH3" i="106"/>
  <c r="Q2" i="107"/>
  <c r="IH3" i="106"/>
  <c r="U2" i="107"/>
  <c r="CH3" i="106"/>
  <c r="I2" i="107"/>
  <c r="AF3" i="106"/>
  <c r="D13" i="107"/>
  <c r="DH3" i="106"/>
  <c r="K2" i="107"/>
  <c r="FH3" i="106"/>
  <c r="O2" i="107"/>
  <c r="GU3" i="106"/>
  <c r="R2" i="107"/>
  <c r="IU3" i="106"/>
  <c r="V2" i="107"/>
  <c r="D6" i="107"/>
  <c r="Y3" i="106"/>
  <c r="CU3" i="106"/>
  <c r="J2" i="107"/>
  <c r="X3" i="106"/>
  <c r="D5" i="107"/>
  <c r="D7" i="107"/>
  <c r="Z3" i="106"/>
  <c r="EH3" i="106"/>
  <c r="M2" i="107"/>
  <c r="P2" i="107"/>
  <c r="FU3" i="106"/>
  <c r="T2" i="107"/>
  <c r="HU3" i="106"/>
  <c r="JH3" i="106"/>
  <c r="W2" i="107"/>
  <c r="D4" i="107"/>
  <c r="W3" i="106"/>
  <c r="M5" i="74"/>
  <c r="J36" i="38"/>
  <c r="I36" i="38"/>
  <c r="H36" i="38"/>
  <c r="F79" i="38"/>
  <c r="D101" i="38"/>
  <c r="G96" i="38"/>
  <c r="I71" i="38"/>
  <c r="E93" i="38"/>
  <c r="E73" i="38"/>
  <c r="G49" i="38"/>
  <c r="E70" i="38"/>
  <c r="F72" i="38"/>
  <c r="D120" i="38"/>
  <c r="G69" i="38"/>
  <c r="G97" i="38"/>
  <c r="F71" i="38"/>
  <c r="H92" i="38"/>
  <c r="G71" i="38"/>
  <c r="E74" i="38"/>
  <c r="E102" i="38"/>
  <c r="J71" i="38"/>
  <c r="D97" i="38"/>
  <c r="I72" i="38"/>
  <c r="D102" i="38"/>
  <c r="J98" i="38"/>
  <c r="J102" i="38"/>
  <c r="H70" i="38"/>
  <c r="G78" i="38"/>
  <c r="G92" i="38"/>
  <c r="F93" i="38"/>
  <c r="J94" i="38"/>
  <c r="H71" i="38"/>
  <c r="I96" i="38"/>
  <c r="G99" i="38"/>
  <c r="H101" i="38"/>
  <c r="I100" i="38"/>
  <c r="D116" i="38"/>
  <c r="F96" i="38"/>
  <c r="G73" i="38"/>
  <c r="E101" i="38"/>
  <c r="H79" i="38"/>
  <c r="F95" i="38"/>
  <c r="F70" i="38"/>
  <c r="F101" i="38"/>
  <c r="D93" i="38"/>
  <c r="D92" i="38"/>
  <c r="I75" i="38"/>
  <c r="F69" i="38"/>
  <c r="E76" i="38"/>
  <c r="D76" i="38"/>
  <c r="J95" i="38"/>
  <c r="D75" i="38"/>
  <c r="F76" i="38"/>
  <c r="G101" i="38"/>
  <c r="G75" i="38"/>
  <c r="D121" i="38"/>
  <c r="I93" i="38"/>
  <c r="I74" i="38"/>
  <c r="D69" i="38"/>
  <c r="E78" i="38"/>
  <c r="F100" i="38"/>
  <c r="D122" i="38"/>
  <c r="E69" i="38"/>
  <c r="D74" i="38"/>
  <c r="I77" i="38"/>
  <c r="D125" i="38"/>
  <c r="H98" i="38"/>
  <c r="H97" i="38"/>
  <c r="E92" i="38"/>
  <c r="H99" i="38"/>
  <c r="D123" i="38"/>
  <c r="H69" i="38"/>
  <c r="E100" i="38"/>
  <c r="D96" i="38"/>
  <c r="J92" i="38"/>
  <c r="G100" i="38"/>
  <c r="E97" i="38"/>
  <c r="I79" i="38"/>
  <c r="E98" i="38"/>
  <c r="H93" i="38"/>
  <c r="D70" i="38"/>
  <c r="I94" i="38"/>
  <c r="I70" i="38"/>
  <c r="E94" i="38"/>
  <c r="J78" i="38"/>
  <c r="H95" i="38"/>
  <c r="F92" i="38"/>
  <c r="D77" i="38"/>
  <c r="E96" i="38"/>
  <c r="J75" i="38"/>
  <c r="F94" i="38"/>
  <c r="H96" i="38"/>
  <c r="H77" i="38"/>
  <c r="H94" i="38"/>
  <c r="E75" i="38"/>
  <c r="D124" i="38"/>
  <c r="D100" i="38"/>
  <c r="G72" i="38"/>
  <c r="D117" i="38"/>
  <c r="I99" i="38"/>
  <c r="D95" i="38"/>
  <c r="E71" i="38"/>
  <c r="E79" i="38"/>
  <c r="F75" i="38"/>
  <c r="H75" i="38"/>
  <c r="F98" i="38"/>
  <c r="F102" i="38"/>
  <c r="I69" i="38"/>
  <c r="E72" i="38"/>
  <c r="I98" i="38"/>
  <c r="E77" i="38"/>
  <c r="G94" i="38"/>
  <c r="D118" i="38"/>
  <c r="J79" i="38"/>
  <c r="I95" i="38"/>
  <c r="G98" i="38"/>
  <c r="F78" i="38"/>
  <c r="J73" i="38"/>
  <c r="I73" i="38"/>
  <c r="E95" i="38"/>
  <c r="I97" i="38"/>
  <c r="J70" i="38"/>
  <c r="H76" i="38"/>
  <c r="D72" i="38"/>
  <c r="D99" i="38"/>
  <c r="H78" i="38"/>
  <c r="I78" i="38"/>
  <c r="I92" i="38"/>
  <c r="G77" i="38"/>
  <c r="H100" i="38"/>
  <c r="H74" i="38"/>
  <c r="H102" i="38"/>
  <c r="D115" i="38"/>
  <c r="J99" i="38"/>
  <c r="G102" i="38"/>
  <c r="J93" i="38"/>
  <c r="G95" i="38"/>
  <c r="J74" i="38"/>
  <c r="H73" i="38"/>
  <c r="D73" i="38"/>
  <c r="D98" i="38"/>
  <c r="D94" i="38"/>
  <c r="I101" i="38"/>
  <c r="D119" i="38"/>
  <c r="J100" i="38"/>
  <c r="G93" i="38"/>
  <c r="H72" i="38"/>
  <c r="F99" i="38"/>
  <c r="F97" i="38"/>
  <c r="G70" i="38"/>
  <c r="F74" i="38"/>
  <c r="G74" i="38"/>
  <c r="I102" i="38"/>
  <c r="J77" i="38"/>
  <c r="J69" i="38"/>
  <c r="F77" i="38"/>
  <c r="I76" i="38"/>
  <c r="D78" i="38"/>
  <c r="J101" i="38"/>
  <c r="J72" i="38"/>
  <c r="F73" i="38"/>
  <c r="J76" i="38"/>
  <c r="J96" i="38"/>
  <c r="G79" i="38"/>
  <c r="D79" i="38"/>
  <c r="G76" i="38"/>
  <c r="J97" i="38"/>
  <c r="D71" i="38"/>
  <c r="E99" i="38"/>
  <c r="T49" i="38" l="1"/>
  <c r="BH3" i="106"/>
  <c r="G2" i="107"/>
  <c r="H2" i="107"/>
  <c r="BU3" i="106"/>
  <c r="AU3" i="106"/>
  <c r="F2" i="107"/>
  <c r="D2" i="104" l="1"/>
  <c r="D2" i="103"/>
  <c r="D2" i="102"/>
  <c r="D2" i="101"/>
  <c r="D2" i="100"/>
  <c r="D2" i="99"/>
  <c r="D2" i="98"/>
  <c r="D2" i="97"/>
  <c r="D2" i="96"/>
  <c r="D2" i="95"/>
  <c r="D2" i="94"/>
  <c r="D2" i="93"/>
  <c r="D2" i="92"/>
  <c r="D2" i="91"/>
  <c r="D2" i="90"/>
  <c r="D2" i="89"/>
  <c r="D2" i="88"/>
  <c r="D2" i="87"/>
  <c r="D2" i="86"/>
  <c r="D2" i="85"/>
  <c r="D2" i="84"/>
  <c r="D2" i="83"/>
  <c r="D2" i="82"/>
  <c r="D2" i="81"/>
  <c r="D2" i="80"/>
  <c r="D2" i="79"/>
  <c r="D2" i="78"/>
  <c r="D2" i="77"/>
  <c r="D2" i="76"/>
  <c r="D2" i="75"/>
  <c r="D2" i="74"/>
  <c r="J48" i="38"/>
  <c r="H52" i="38"/>
  <c r="I56" i="38"/>
  <c r="I60" i="38"/>
  <c r="I46" i="38"/>
  <c r="J49" i="38"/>
  <c r="H51" i="38"/>
  <c r="I52" i="38"/>
  <c r="F83" i="38"/>
  <c r="G53" i="38"/>
  <c r="G55" i="38"/>
  <c r="D60" i="38"/>
  <c r="E83" i="38"/>
  <c r="H53" i="38"/>
  <c r="I54" i="38"/>
  <c r="I47" i="38"/>
  <c r="J60" i="38"/>
  <c r="I48" i="38"/>
  <c r="I55" i="38"/>
  <c r="F60" i="38"/>
  <c r="H60" i="38"/>
  <c r="J46" i="38"/>
  <c r="J52" i="38"/>
  <c r="H83" i="38"/>
  <c r="I53" i="38"/>
  <c r="G54" i="38"/>
  <c r="G52" i="38"/>
  <c r="J37" i="38"/>
  <c r="G60" i="38"/>
  <c r="H56" i="38"/>
  <c r="G48" i="38"/>
  <c r="J83" i="38"/>
  <c r="I51" i="38"/>
  <c r="G83" i="38"/>
  <c r="J51" i="38"/>
  <c r="G56" i="38"/>
  <c r="H54" i="38"/>
  <c r="I83" i="38"/>
  <c r="J56" i="38"/>
  <c r="H48" i="38"/>
  <c r="J54" i="38"/>
  <c r="J47" i="38"/>
  <c r="G51" i="38"/>
  <c r="H46" i="38"/>
  <c r="H47" i="38"/>
  <c r="H55" i="38"/>
  <c r="J53" i="38"/>
  <c r="G46" i="38"/>
  <c r="H49" i="38"/>
  <c r="J55" i="38"/>
  <c r="E60" i="38"/>
  <c r="G47" i="38"/>
  <c r="I49" i="38"/>
  <c r="W76" i="38" l="1"/>
  <c r="FQ3" i="106"/>
  <c r="O11" i="107"/>
  <c r="R73" i="38"/>
  <c r="DA3" i="106"/>
  <c r="J8" i="107"/>
  <c r="T51" i="38"/>
  <c r="AO3" i="106"/>
  <c r="E9" i="107"/>
  <c r="DM3" i="106"/>
  <c r="K7" i="107"/>
  <c r="S72" i="38"/>
  <c r="AQ3" i="106"/>
  <c r="E11" i="107"/>
  <c r="T53" i="38"/>
  <c r="V13" i="107"/>
  <c r="JF3" i="106"/>
  <c r="W101" i="38"/>
  <c r="T3" i="107"/>
  <c r="HV3" i="106"/>
  <c r="GZ3" i="106"/>
  <c r="R7" i="107"/>
  <c r="S95" i="38"/>
  <c r="U97" i="38"/>
  <c r="T9" i="107"/>
  <c r="IB3" i="106"/>
  <c r="Q7" i="107"/>
  <c r="R95" i="38"/>
  <c r="GM3" i="106"/>
  <c r="I5" i="107"/>
  <c r="CK3" i="106"/>
  <c r="Q70" i="38"/>
  <c r="U51" i="38"/>
  <c r="F9" i="107"/>
  <c r="BB3" i="106"/>
  <c r="P7" i="107"/>
  <c r="Q95" i="38"/>
  <c r="FZ3" i="106"/>
  <c r="T100" i="38"/>
  <c r="HR3" i="106"/>
  <c r="S12" i="107"/>
  <c r="FE3" i="106"/>
  <c r="N12" i="107"/>
  <c r="V77" i="38"/>
  <c r="O4" i="107"/>
  <c r="W69" i="38"/>
  <c r="FJ3" i="106"/>
  <c r="W53" i="38"/>
  <c r="H11" i="107"/>
  <c r="CD3" i="106"/>
  <c r="Q14" i="107"/>
  <c r="GT3" i="106"/>
  <c r="R102" i="38"/>
  <c r="U100" i="38"/>
  <c r="IE3" i="106"/>
  <c r="T12" i="107"/>
  <c r="K6" i="107"/>
  <c r="DL3" i="106"/>
  <c r="S71" i="38"/>
  <c r="IZ3" i="106"/>
  <c r="W95" i="38"/>
  <c r="V7" i="107"/>
  <c r="HK3" i="106"/>
  <c r="T93" i="38"/>
  <c r="S5" i="107"/>
  <c r="S3" i="107"/>
  <c r="HI3" i="106"/>
  <c r="I9" i="107"/>
  <c r="Q74" i="38"/>
  <c r="CO3" i="106"/>
  <c r="FI3" i="106"/>
  <c r="O3" i="107"/>
  <c r="W72" i="38"/>
  <c r="FM3" i="106"/>
  <c r="O7" i="107"/>
  <c r="CT3" i="106"/>
  <c r="I14" i="107"/>
  <c r="Q79" i="38"/>
  <c r="U56" i="38"/>
  <c r="BG3" i="106"/>
  <c r="F14" i="107"/>
  <c r="DP3" i="106"/>
  <c r="S75" i="38"/>
  <c r="K10" i="107"/>
  <c r="W92" i="38"/>
  <c r="IW3" i="106"/>
  <c r="V4" i="107"/>
  <c r="U11" i="107"/>
  <c r="V99" i="38"/>
  <c r="IQ3" i="106"/>
  <c r="U13" i="107"/>
  <c r="IS3" i="106"/>
  <c r="V101" i="38"/>
  <c r="L8" i="107"/>
  <c r="EA3" i="106"/>
  <c r="T73" i="38"/>
  <c r="W10" i="107"/>
  <c r="JP3" i="106"/>
  <c r="Q121" i="38"/>
  <c r="JH10" i="106"/>
  <c r="JH14" i="106"/>
  <c r="Q125" i="38"/>
  <c r="JT3" i="106"/>
  <c r="W14" i="107"/>
  <c r="I7" i="107"/>
  <c r="CM3" i="106"/>
  <c r="Q72" i="38"/>
  <c r="DQ3" i="106"/>
  <c r="K11" i="107"/>
  <c r="S76" i="38"/>
  <c r="II3" i="106"/>
  <c r="U3" i="107"/>
  <c r="T121" i="38"/>
  <c r="Z10" i="107"/>
  <c r="LC3" i="106"/>
  <c r="U121" i="38"/>
  <c r="AA10" i="107"/>
  <c r="LP3" i="106"/>
  <c r="S7" i="107"/>
  <c r="T95" i="38"/>
  <c r="HM3" i="106"/>
  <c r="JO3" i="106"/>
  <c r="Q120" i="38"/>
  <c r="W9" i="107"/>
  <c r="JH9" i="106"/>
  <c r="LT3" i="106"/>
  <c r="U125" i="38"/>
  <c r="AA14" i="107"/>
  <c r="GV3" i="106"/>
  <c r="R3" i="107"/>
  <c r="EG3" i="106"/>
  <c r="T79" i="38"/>
  <c r="L14" i="107"/>
  <c r="JH13" i="106"/>
  <c r="Q124" i="38"/>
  <c r="W13" i="107"/>
  <c r="JS3" i="106"/>
  <c r="M12" i="107"/>
  <c r="U77" i="38"/>
  <c r="ER3" i="106"/>
  <c r="V53" i="38"/>
  <c r="BQ3" i="106"/>
  <c r="G11" i="107"/>
  <c r="N13" i="107"/>
  <c r="FF3" i="106"/>
  <c r="V78" i="38"/>
  <c r="JH7" i="106"/>
  <c r="JM3" i="106"/>
  <c r="W7" i="107"/>
  <c r="Q118" i="38"/>
  <c r="EY3" i="106"/>
  <c r="V71" i="38"/>
  <c r="N6" i="107"/>
  <c r="N14" i="107"/>
  <c r="FG3" i="106"/>
  <c r="V79" i="38"/>
  <c r="K12" i="107"/>
  <c r="S77" i="38"/>
  <c r="DR3" i="106"/>
  <c r="U78" i="38"/>
  <c r="ES3" i="106"/>
  <c r="M13" i="107"/>
  <c r="U55" i="38"/>
  <c r="BF3" i="106"/>
  <c r="F13" i="107"/>
  <c r="IL3" i="106"/>
  <c r="V94" i="38"/>
  <c r="U6" i="107"/>
  <c r="ME3" i="106"/>
  <c r="V123" i="38"/>
  <c r="AB12" i="107"/>
  <c r="CQ3" i="106"/>
  <c r="I11" i="107"/>
  <c r="Q76" i="38"/>
  <c r="BO3" i="106"/>
  <c r="V51" i="38"/>
  <c r="G9" i="107"/>
  <c r="CI3" i="106"/>
  <c r="N60" i="38"/>
  <c r="I3" i="107"/>
  <c r="R79" i="38"/>
  <c r="DG3" i="106"/>
  <c r="J14" i="107"/>
  <c r="T78" i="38"/>
  <c r="EF3" i="106"/>
  <c r="L13" i="107"/>
  <c r="K8" i="107"/>
  <c r="S73" i="38"/>
  <c r="DN3" i="106"/>
  <c r="GJ3" i="106"/>
  <c r="Q4" i="107"/>
  <c r="R92" i="38"/>
  <c r="HA3" i="106"/>
  <c r="S96" i="38"/>
  <c r="R8" i="107"/>
  <c r="J10" i="107"/>
  <c r="DC3" i="106"/>
  <c r="R75" i="38"/>
  <c r="S119" i="38"/>
  <c r="KN3" i="106"/>
  <c r="Y8" i="107"/>
  <c r="CW3" i="106"/>
  <c r="J4" i="107"/>
  <c r="R69" i="38"/>
  <c r="V74" i="38"/>
  <c r="N9" i="107"/>
  <c r="FB3" i="106"/>
  <c r="J12" i="107"/>
  <c r="R77" i="38"/>
  <c r="DE3" i="106"/>
  <c r="U10" i="107"/>
  <c r="V98" i="38"/>
  <c r="IP3" i="106"/>
  <c r="S100" i="38"/>
  <c r="R12" i="107"/>
  <c r="HE3" i="106"/>
  <c r="L4" i="107"/>
  <c r="DW3" i="106"/>
  <c r="T69" i="38"/>
  <c r="U4" i="107"/>
  <c r="IJ3" i="106"/>
  <c r="V92" i="38"/>
  <c r="W54" i="38"/>
  <c r="H12" i="107"/>
  <c r="CE3" i="106"/>
  <c r="Z12" i="107"/>
  <c r="T123" i="38"/>
  <c r="LE3" i="106"/>
  <c r="I8" i="107"/>
  <c r="CN3" i="106"/>
  <c r="Q73" i="38"/>
  <c r="V55" i="38"/>
  <c r="G13" i="107"/>
  <c r="BS3" i="106"/>
  <c r="S92" i="38"/>
  <c r="GW3" i="106"/>
  <c r="R4" i="107"/>
  <c r="T11" i="107"/>
  <c r="U99" i="38"/>
  <c r="ID3" i="106"/>
  <c r="U79" i="38"/>
  <c r="M14" i="107"/>
  <c r="ET3" i="106"/>
  <c r="V6" i="107"/>
  <c r="IY3" i="106"/>
  <c r="W94" i="38"/>
  <c r="Q3" i="107"/>
  <c r="GI3" i="106"/>
  <c r="T97" i="38"/>
  <c r="HO3" i="106"/>
  <c r="S9" i="107"/>
  <c r="T6" i="107"/>
  <c r="HY3" i="106"/>
  <c r="U94" i="38"/>
  <c r="T10" i="107"/>
  <c r="IC3" i="106"/>
  <c r="U98" i="38"/>
  <c r="T5" i="107"/>
  <c r="HX3" i="106"/>
  <c r="U93" i="38"/>
  <c r="IO3" i="106"/>
  <c r="V97" i="38"/>
  <c r="U9" i="107"/>
  <c r="HZ3" i="106"/>
  <c r="U95" i="38"/>
  <c r="T7" i="107"/>
  <c r="W77" i="38"/>
  <c r="FR3" i="106"/>
  <c r="O12" i="107"/>
  <c r="V8" i="107"/>
  <c r="JA3" i="106"/>
  <c r="W96" i="38"/>
  <c r="T125" i="38"/>
  <c r="Z14" i="107"/>
  <c r="LG3" i="106"/>
  <c r="W119" i="38"/>
  <c r="AC8" i="107"/>
  <c r="MN3" i="106"/>
  <c r="L12" i="107"/>
  <c r="T77" i="38"/>
  <c r="EE3" i="106"/>
  <c r="LR3" i="106"/>
  <c r="AA12" i="107"/>
  <c r="U123" i="38"/>
  <c r="AB9" i="107"/>
  <c r="V120" i="38"/>
  <c r="MB3" i="106"/>
  <c r="Y10" i="107"/>
  <c r="KP3" i="106"/>
  <c r="S121" i="38"/>
  <c r="GQ3" i="106"/>
  <c r="Q11" i="107"/>
  <c r="R99" i="38"/>
  <c r="JQ3" i="106"/>
  <c r="JH11" i="106"/>
  <c r="Q122" i="38"/>
  <c r="W11" i="107"/>
  <c r="JJ3" i="106"/>
  <c r="W4" i="107"/>
  <c r="Q115" i="38"/>
  <c r="W78" i="38"/>
  <c r="O13" i="107"/>
  <c r="FS3" i="106"/>
  <c r="JG3" i="106"/>
  <c r="V14" i="107"/>
  <c r="W102" i="38"/>
  <c r="FC3" i="106"/>
  <c r="V75" i="38"/>
  <c r="N10" i="107"/>
  <c r="T98" i="38"/>
  <c r="HP3" i="106"/>
  <c r="S10" i="107"/>
  <c r="Q12" i="107"/>
  <c r="R100" i="38"/>
  <c r="GR3" i="106"/>
  <c r="BD3" i="106"/>
  <c r="U53" i="38"/>
  <c r="F11" i="107"/>
  <c r="M11" i="107"/>
  <c r="U76" i="38"/>
  <c r="EQ3" i="106"/>
  <c r="R96" i="38"/>
  <c r="Q8" i="107"/>
  <c r="GN3" i="106"/>
  <c r="I6" i="107"/>
  <c r="CL3" i="106"/>
  <c r="Q71" i="38"/>
  <c r="Q98" i="38"/>
  <c r="P10" i="107"/>
  <c r="GC3" i="106"/>
  <c r="V54" i="38"/>
  <c r="G12" i="107"/>
  <c r="BR3" i="106"/>
  <c r="FP3" i="106"/>
  <c r="O10" i="107"/>
  <c r="W75" i="38"/>
  <c r="E14" i="107"/>
  <c r="T56" i="38"/>
  <c r="AT3" i="106"/>
  <c r="R13" i="107"/>
  <c r="S101" i="38"/>
  <c r="HF3" i="106"/>
  <c r="LN3" i="106"/>
  <c r="U119" i="38"/>
  <c r="AA8" i="107"/>
  <c r="U72" i="38"/>
  <c r="M7" i="107"/>
  <c r="EM3" i="106"/>
  <c r="DT3" i="106"/>
  <c r="S79" i="38"/>
  <c r="K14" i="107"/>
  <c r="S6" i="107"/>
  <c r="HL3" i="106"/>
  <c r="T94" i="38"/>
  <c r="AB8" i="107"/>
  <c r="V119" i="38"/>
  <c r="MA3" i="106"/>
  <c r="J11" i="107"/>
  <c r="R76" i="38"/>
  <c r="DD3" i="106"/>
  <c r="W56" i="38"/>
  <c r="CG3" i="106"/>
  <c r="H14" i="107"/>
  <c r="T70" i="38"/>
  <c r="L5" i="107"/>
  <c r="DX3" i="106"/>
  <c r="K9" i="107"/>
  <c r="DO3" i="106"/>
  <c r="S74" i="38"/>
  <c r="V12" i="107"/>
  <c r="JE3" i="106"/>
  <c r="W100" i="38"/>
  <c r="GX3" i="106"/>
  <c r="R5" i="107"/>
  <c r="S93" i="38"/>
  <c r="HT3" i="106"/>
  <c r="S14" i="107"/>
  <c r="T102" i="38"/>
  <c r="EN3" i="106"/>
  <c r="M8" i="107"/>
  <c r="U73" i="38"/>
  <c r="W12" i="107"/>
  <c r="Q123" i="38"/>
  <c r="JR3" i="106"/>
  <c r="JH12" i="106"/>
  <c r="T76" i="38"/>
  <c r="L11" i="107"/>
  <c r="ED3" i="106"/>
  <c r="P9" i="107"/>
  <c r="Q97" i="38"/>
  <c r="GB3" i="106"/>
  <c r="R11" i="107"/>
  <c r="HD3" i="106"/>
  <c r="S99" i="38"/>
  <c r="M6" i="107"/>
  <c r="EL3" i="106"/>
  <c r="U71" i="38"/>
  <c r="P11" i="107"/>
  <c r="GD3" i="106"/>
  <c r="Q99" i="38"/>
  <c r="R98" i="38"/>
  <c r="Q10" i="107"/>
  <c r="GP3" i="106"/>
  <c r="W125" i="38"/>
  <c r="AC14" i="107"/>
  <c r="MT3" i="106"/>
  <c r="CX3" i="106"/>
  <c r="R70" i="38"/>
  <c r="J5" i="107"/>
  <c r="U7" i="107"/>
  <c r="IM3" i="106"/>
  <c r="V95" i="38"/>
  <c r="MC3" i="106"/>
  <c r="V121" i="38"/>
  <c r="AB10" i="107"/>
  <c r="J6" i="107"/>
  <c r="R71" i="38"/>
  <c r="CY3" i="106"/>
  <c r="T52" i="38"/>
  <c r="AP3" i="106"/>
  <c r="E10" i="107"/>
  <c r="T54" i="38"/>
  <c r="AR3" i="106"/>
  <c r="E12" i="107"/>
  <c r="EI3" i="106"/>
  <c r="M3" i="107"/>
  <c r="V93" i="38"/>
  <c r="IK3" i="106"/>
  <c r="U5" i="107"/>
  <c r="N7" i="107"/>
  <c r="EZ3" i="106"/>
  <c r="V72" i="38"/>
  <c r="W70" i="38"/>
  <c r="O5" i="107"/>
  <c r="FK3" i="106"/>
  <c r="EC3" i="106"/>
  <c r="T75" i="38"/>
  <c r="L10" i="107"/>
  <c r="FA3" i="106"/>
  <c r="N8" i="107"/>
  <c r="V73" i="38"/>
  <c r="S78" i="38"/>
  <c r="K13" i="107"/>
  <c r="DS3" i="106"/>
  <c r="IA3" i="106"/>
  <c r="T8" i="107"/>
  <c r="U96" i="38"/>
  <c r="U14" i="107"/>
  <c r="IT3" i="106"/>
  <c r="V102" i="38"/>
  <c r="K4" i="107"/>
  <c r="S69" i="38"/>
  <c r="DJ3" i="106"/>
  <c r="M9" i="107"/>
  <c r="EO3" i="106"/>
  <c r="U74" i="38"/>
  <c r="EJ3" i="106"/>
  <c r="M4" i="107"/>
  <c r="U69" i="38"/>
  <c r="L7" i="107"/>
  <c r="T72" i="38"/>
  <c r="DZ3" i="106"/>
  <c r="W8" i="107"/>
  <c r="Q119" i="38"/>
  <c r="JH8" i="106"/>
  <c r="JN3" i="106"/>
  <c r="EW3" i="106"/>
  <c r="N4" i="107"/>
  <c r="V69" i="38"/>
  <c r="MG3" i="106"/>
  <c r="V125" i="38"/>
  <c r="AB14" i="107"/>
  <c r="U101" i="38"/>
  <c r="T13" i="107"/>
  <c r="IF3" i="106"/>
  <c r="H3" i="107"/>
  <c r="BV3" i="106"/>
  <c r="X9" i="107"/>
  <c r="KB3" i="106"/>
  <c r="R120" i="38"/>
  <c r="U54" i="38"/>
  <c r="F12" i="107"/>
  <c r="BE3" i="106"/>
  <c r="W73" i="38"/>
  <c r="O8" i="107"/>
  <c r="FN3" i="106"/>
  <c r="U12" i="107"/>
  <c r="V100" i="38"/>
  <c r="IR3" i="106"/>
  <c r="GL3" i="106"/>
  <c r="Q6" i="107"/>
  <c r="R94" i="38"/>
  <c r="W55" i="38"/>
  <c r="CF3" i="106"/>
  <c r="H13" i="107"/>
  <c r="KA3" i="106"/>
  <c r="X8" i="107"/>
  <c r="R119" i="38"/>
  <c r="JK3" i="106"/>
  <c r="Q116" i="38"/>
  <c r="W5" i="107"/>
  <c r="MP3" i="106"/>
  <c r="AC10" i="107"/>
  <c r="W121" i="38"/>
  <c r="L9" i="107"/>
  <c r="EB3" i="106"/>
  <c r="T74" i="38"/>
  <c r="HS3" i="106"/>
  <c r="S13" i="107"/>
  <c r="T101" i="38"/>
  <c r="Y14" i="107"/>
  <c r="S125" i="38"/>
  <c r="KT3" i="106"/>
  <c r="V10" i="107"/>
  <c r="JC3" i="106"/>
  <c r="W98" i="38"/>
  <c r="V76" i="38"/>
  <c r="FD3" i="106"/>
  <c r="N11" i="107"/>
  <c r="K5" i="107"/>
  <c r="S70" i="38"/>
  <c r="DK3" i="106"/>
  <c r="Q75" i="38"/>
  <c r="I10" i="107"/>
  <c r="CP3" i="106"/>
  <c r="W93" i="38"/>
  <c r="V5" i="107"/>
  <c r="IX3" i="106"/>
  <c r="MR3" i="106"/>
  <c r="W123" i="38"/>
  <c r="AC12" i="107"/>
  <c r="FL3" i="106"/>
  <c r="O6" i="107"/>
  <c r="W71" i="38"/>
  <c r="O9" i="107"/>
  <c r="FO3" i="106"/>
  <c r="W74" i="38"/>
  <c r="HC3" i="106"/>
  <c r="R10" i="107"/>
  <c r="S98" i="38"/>
  <c r="M5" i="107"/>
  <c r="U70" i="38"/>
  <c r="EK3" i="106"/>
  <c r="KG3" i="106"/>
  <c r="X14" i="107"/>
  <c r="R125" i="38"/>
  <c r="T92" i="38"/>
  <c r="HJ3" i="106"/>
  <c r="S4" i="107"/>
  <c r="G14" i="107"/>
  <c r="V56" i="38"/>
  <c r="BT3" i="106"/>
  <c r="Q102" i="38"/>
  <c r="GG3" i="106"/>
  <c r="P14" i="107"/>
  <c r="T71" i="38"/>
  <c r="L6" i="107"/>
  <c r="DY3" i="106"/>
  <c r="T55" i="38"/>
  <c r="E13" i="107"/>
  <c r="AS3" i="106"/>
  <c r="R9" i="107"/>
  <c r="HB3" i="106"/>
  <c r="S97" i="38"/>
  <c r="R14" i="107"/>
  <c r="S102" i="38"/>
  <c r="HG3" i="106"/>
  <c r="HN3" i="106"/>
  <c r="S8" i="107"/>
  <c r="T96" i="38"/>
  <c r="V9" i="107"/>
  <c r="W97" i="38"/>
  <c r="JB3" i="106"/>
  <c r="JD3" i="106"/>
  <c r="V11" i="107"/>
  <c r="W99" i="38"/>
  <c r="W6" i="107"/>
  <c r="JL3" i="106"/>
  <c r="Q117" i="38"/>
  <c r="JH6" i="106"/>
  <c r="GF3" i="106"/>
  <c r="Q101" i="38"/>
  <c r="P13" i="107"/>
  <c r="W52" i="38"/>
  <c r="H10" i="107"/>
  <c r="CC3" i="106"/>
  <c r="M10" i="107"/>
  <c r="EP3" i="106"/>
  <c r="U75" i="38"/>
  <c r="R93" i="38"/>
  <c r="GK3" i="106"/>
  <c r="Q5" i="107"/>
  <c r="L3" i="107"/>
  <c r="DV3" i="106"/>
  <c r="GY3" i="106"/>
  <c r="R6" i="107"/>
  <c r="S94" i="38"/>
  <c r="LA3" i="106"/>
  <c r="Z8" i="107"/>
  <c r="T119" i="38"/>
  <c r="DB3" i="106"/>
  <c r="J9" i="107"/>
  <c r="R74" i="38"/>
  <c r="FT3" i="106"/>
  <c r="W79" i="38"/>
  <c r="O14" i="107"/>
  <c r="U120" i="38"/>
  <c r="AA9" i="107"/>
  <c r="LO3" i="106"/>
  <c r="R78" i="38"/>
  <c r="J13" i="107"/>
  <c r="DF3" i="106"/>
  <c r="HW3" i="106"/>
  <c r="U92" i="38"/>
  <c r="T4" i="107"/>
  <c r="V3" i="107"/>
  <c r="IV3" i="106"/>
  <c r="Q69" i="38"/>
  <c r="I4" i="107"/>
  <c r="CJ3" i="106"/>
  <c r="Y12" i="107"/>
  <c r="S123" i="38"/>
  <c r="KR3" i="106"/>
  <c r="Q93" i="38"/>
  <c r="P5" i="107"/>
  <c r="FX3" i="106"/>
  <c r="CV3" i="106"/>
  <c r="J3" i="107"/>
  <c r="P8" i="107"/>
  <c r="GA3" i="106"/>
  <c r="Q96" i="38"/>
  <c r="MO3" i="106"/>
  <c r="W120" i="38"/>
  <c r="AC9" i="107"/>
  <c r="X10" i="107"/>
  <c r="KC3" i="106"/>
  <c r="R121" i="38"/>
  <c r="GE3" i="106"/>
  <c r="P12" i="107"/>
  <c r="Q100" i="38"/>
  <c r="Q13" i="107"/>
  <c r="GS3" i="106"/>
  <c r="R101" i="38"/>
  <c r="W51" i="38"/>
  <c r="CB3" i="106"/>
  <c r="H9" i="107"/>
  <c r="S11" i="107"/>
  <c r="HQ3" i="106"/>
  <c r="T99" i="38"/>
  <c r="K3" i="107"/>
  <c r="DI3" i="106"/>
  <c r="P6" i="107"/>
  <c r="Q94" i="38"/>
  <c r="FY3" i="106"/>
  <c r="Q77" i="38"/>
  <c r="I12" i="107"/>
  <c r="CR3" i="106"/>
  <c r="N5" i="107"/>
  <c r="V70" i="38"/>
  <c r="EX3" i="106"/>
  <c r="LB3" i="106"/>
  <c r="T120" i="38"/>
  <c r="Z9" i="107"/>
  <c r="X12" i="107"/>
  <c r="KE3" i="106"/>
  <c r="R123" i="38"/>
  <c r="KO3" i="106"/>
  <c r="S120" i="38"/>
  <c r="Y9" i="107"/>
  <c r="J7" i="107"/>
  <c r="CZ3" i="106"/>
  <c r="R72" i="38"/>
  <c r="Q92" i="38"/>
  <c r="FW3" i="106"/>
  <c r="P4" i="107"/>
  <c r="R97" i="38"/>
  <c r="Q9" i="107"/>
  <c r="GO3" i="106"/>
  <c r="IG3" i="106"/>
  <c r="U102" i="38"/>
  <c r="T14" i="107"/>
  <c r="IN3" i="106"/>
  <c r="U8" i="107"/>
  <c r="V96" i="38"/>
  <c r="I13" i="107"/>
  <c r="Q78" i="38"/>
  <c r="CS3" i="106"/>
  <c r="EV3" i="106"/>
  <c r="N3" i="107"/>
  <c r="W49" i="38"/>
  <c r="U47" i="38"/>
  <c r="W47" i="38"/>
  <c r="V46" i="38"/>
  <c r="T46" i="38"/>
  <c r="U46" i="38"/>
  <c r="U49" i="38"/>
  <c r="V49" i="38"/>
  <c r="V52" i="38"/>
  <c r="V47" i="38"/>
  <c r="T47" i="38"/>
  <c r="T48" i="38"/>
  <c r="W46" i="38"/>
  <c r="U52" i="38"/>
  <c r="V48" i="38"/>
  <c r="W48" i="38"/>
  <c r="U48" i="38"/>
  <c r="H7" i="107"/>
  <c r="X13" i="107"/>
  <c r="H5" i="107"/>
  <c r="AA13" i="107"/>
  <c r="X11" i="107"/>
  <c r="F4" i="107"/>
  <c r="Z4" i="107"/>
  <c r="E5" i="107"/>
  <c r="AA5" i="107"/>
  <c r="AC11" i="107"/>
  <c r="AA6" i="107"/>
  <c r="AA4" i="107"/>
  <c r="G5" i="107"/>
  <c r="F10" i="107"/>
  <c r="H4" i="107"/>
  <c r="AB4" i="107"/>
  <c r="AB13" i="107"/>
  <c r="H6" i="107"/>
  <c r="AB6" i="107"/>
  <c r="AC6" i="107"/>
  <c r="X6" i="107"/>
  <c r="Z11" i="107"/>
  <c r="AB11" i="107"/>
  <c r="AB7" i="107"/>
  <c r="AC5" i="107"/>
  <c r="G7" i="107"/>
  <c r="AA11" i="107"/>
  <c r="Z7" i="107"/>
  <c r="Z13" i="107"/>
  <c r="G6" i="107"/>
  <c r="Y11" i="107"/>
  <c r="AB5" i="107"/>
  <c r="F6" i="107"/>
  <c r="E6" i="107"/>
  <c r="Y4" i="107"/>
  <c r="AA7" i="107"/>
  <c r="Y6" i="107"/>
  <c r="Z6" i="107"/>
  <c r="AC7" i="107"/>
  <c r="F7" i="107"/>
  <c r="X7" i="107"/>
  <c r="X4" i="107"/>
  <c r="Y5" i="107"/>
  <c r="E4" i="107"/>
  <c r="G4" i="107"/>
  <c r="Y7" i="107"/>
  <c r="E7" i="107"/>
  <c r="X5" i="107"/>
  <c r="Z5" i="107"/>
  <c r="AC4" i="107"/>
  <c r="Y13" i="107"/>
  <c r="AC13" i="107"/>
  <c r="F5" i="107"/>
  <c r="G10" i="107"/>
  <c r="BZ3" i="106"/>
  <c r="KF3" i="106"/>
  <c r="BX3" i="106"/>
  <c r="LS3" i="106"/>
  <c r="KD3" i="106"/>
  <c r="AW3" i="106"/>
  <c r="KW3" i="106"/>
  <c r="AK3" i="106"/>
  <c r="LK3" i="106"/>
  <c r="MQ3" i="106"/>
  <c r="LL3" i="106"/>
  <c r="LJ3" i="106"/>
  <c r="BK3" i="106"/>
  <c r="BC3" i="106"/>
  <c r="BW3" i="106"/>
  <c r="LW3" i="106"/>
  <c r="MF3" i="106"/>
  <c r="BY3" i="106"/>
  <c r="LY3" i="106"/>
  <c r="ML3" i="106"/>
  <c r="JY3" i="106"/>
  <c r="LD3" i="106"/>
  <c r="MD3" i="106"/>
  <c r="LZ3" i="106"/>
  <c r="MK3" i="106"/>
  <c r="BM3" i="106"/>
  <c r="LQ3" i="106"/>
  <c r="KZ3" i="106"/>
  <c r="LF3" i="106"/>
  <c r="BL3" i="106"/>
  <c r="KQ3" i="106"/>
  <c r="LX3" i="106"/>
  <c r="AY3" i="106"/>
  <c r="AL3" i="106"/>
  <c r="KJ3" i="106"/>
  <c r="LM3" i="106"/>
  <c r="KL3" i="106"/>
  <c r="KY3" i="106"/>
  <c r="MM3" i="106"/>
  <c r="AZ3" i="106"/>
  <c r="JZ3" i="106"/>
  <c r="JW3" i="106"/>
  <c r="KK3" i="106"/>
  <c r="AJ3" i="106"/>
  <c r="BJ3" i="106"/>
  <c r="KM3" i="106"/>
  <c r="AM3" i="106"/>
  <c r="JX3" i="106"/>
  <c r="KX3" i="106"/>
  <c r="MJ3" i="106"/>
  <c r="KS3" i="106"/>
  <c r="MS3" i="106"/>
  <c r="AX3" i="106"/>
  <c r="BP3" i="106"/>
  <c r="V115" i="38"/>
  <c r="S124" i="38"/>
  <c r="W117" i="38"/>
  <c r="V122" i="38"/>
  <c r="W118" i="38"/>
  <c r="T124" i="38"/>
  <c r="S122" i="38"/>
  <c r="W115" i="38"/>
  <c r="R118" i="38"/>
  <c r="T122" i="38"/>
  <c r="S118" i="38"/>
  <c r="U118" i="38"/>
  <c r="T117" i="38"/>
  <c r="R116" i="38"/>
  <c r="W122" i="38"/>
  <c r="U122" i="38"/>
  <c r="U124" i="38"/>
  <c r="T116" i="38"/>
  <c r="R124" i="38"/>
  <c r="S115" i="38"/>
  <c r="U117" i="38"/>
  <c r="R122" i="38"/>
  <c r="W124" i="38"/>
  <c r="V117" i="38"/>
  <c r="T115" i="38"/>
  <c r="V116" i="38"/>
  <c r="W116" i="38"/>
  <c r="V124" i="38"/>
  <c r="T118" i="38"/>
  <c r="U116" i="38"/>
  <c r="S117" i="38"/>
  <c r="S116" i="38"/>
  <c r="U115" i="38"/>
  <c r="V118" i="38"/>
  <c r="R115" i="38"/>
  <c r="R117" i="38"/>
  <c r="R3" i="106"/>
  <c r="H106" i="38"/>
  <c r="G37" i="38"/>
  <c r="I37" i="38"/>
  <c r="G106" i="38"/>
  <c r="F106" i="38"/>
  <c r="D106" i="38"/>
  <c r="D37" i="38"/>
  <c r="I50" i="38"/>
  <c r="H50" i="38"/>
  <c r="J50" i="38"/>
  <c r="D83" i="38"/>
  <c r="H37" i="38"/>
  <c r="E106" i="38"/>
  <c r="I106" i="38"/>
  <c r="J106" i="38"/>
  <c r="G50" i="38"/>
  <c r="W50" i="38" l="1"/>
  <c r="V50" i="38"/>
  <c r="U50" i="38"/>
  <c r="T50" i="38"/>
  <c r="D14" i="38"/>
  <c r="G8" i="107"/>
  <c r="Z3" i="107"/>
  <c r="AC3" i="107"/>
  <c r="AA3" i="107"/>
  <c r="D3" i="107"/>
  <c r="W3" i="107"/>
  <c r="P3" i="107"/>
  <c r="F3" i="107"/>
  <c r="E3" i="107"/>
  <c r="F8" i="107"/>
  <c r="AB3" i="107"/>
  <c r="Y3" i="107"/>
  <c r="E8" i="107"/>
  <c r="H8" i="107"/>
  <c r="X3" i="107"/>
  <c r="G3" i="107"/>
  <c r="BN3" i="106"/>
  <c r="KV3" i="106"/>
  <c r="MI3" i="106"/>
  <c r="LI3" i="106"/>
  <c r="V3" i="106"/>
  <c r="JI3" i="106"/>
  <c r="FV3" i="106"/>
  <c r="AV3" i="106"/>
  <c r="AI3" i="106"/>
  <c r="BA3" i="106"/>
  <c r="LV3" i="106"/>
  <c r="KI3" i="106"/>
  <c r="AN3" i="106"/>
  <c r="CA3" i="106"/>
  <c r="JV3" i="106"/>
  <c r="BI3" i="106"/>
  <c r="N83" i="38"/>
  <c r="N106" i="38"/>
  <c r="N37" i="38"/>
  <c r="D7" i="38" s="1"/>
  <c r="N3" i="106" l="1"/>
  <c r="E7" i="38"/>
  <c r="T3" i="106" s="1"/>
  <c r="S3" i="10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Max Blatiak</author>
    <author>Graham Aldwinckle</author>
    <author>graham aldwinckle</author>
  </authors>
  <commentList>
    <comment ref="F2" authorId="0" shapeId="0" xr:uid="{00000000-0006-0000-0600-000001000000}">
      <text>
        <r>
          <rPr>
            <b/>
            <sz val="12"/>
            <color indexed="81"/>
            <rFont val="Tahoma"/>
            <family val="2"/>
          </rPr>
          <t>The job number is automatically made to be the first X digits of the file save name.</t>
        </r>
        <r>
          <rPr>
            <sz val="9"/>
            <color indexed="81"/>
            <rFont val="Tahoma"/>
            <family val="2"/>
          </rPr>
          <t xml:space="preserve">
</t>
        </r>
      </text>
    </comment>
    <comment ref="F3" authorId="0" shapeId="0" xr:uid="{00000000-0006-0000-0600-000002000000}">
      <text>
        <r>
          <rPr>
            <b/>
            <sz val="12"/>
            <color indexed="81"/>
            <rFont val="Tahoma"/>
            <family val="2"/>
          </rPr>
          <t>Enter the name of the project (e.g. Liverpool Street Crossrail).</t>
        </r>
        <r>
          <rPr>
            <sz val="12"/>
            <color indexed="81"/>
            <rFont val="Tahoma"/>
            <family val="2"/>
          </rPr>
          <t xml:space="preserve">
</t>
        </r>
      </text>
    </comment>
    <comment ref="D6" authorId="1" shapeId="0" xr:uid="{00000000-0006-0000-0600-000003000000}">
      <text>
        <r>
          <rPr>
            <sz val="16"/>
            <color indexed="81"/>
            <rFont val="Tahoma"/>
            <family val="2"/>
          </rPr>
          <t>Only those disciplines with a score &gt;0 have been used to create the overall score.</t>
        </r>
      </text>
    </comment>
    <comment ref="E6" authorId="1" shapeId="0" xr:uid="{00000000-0006-0000-0600-000004000000}">
      <text>
        <r>
          <rPr>
            <sz val="16"/>
            <color indexed="81"/>
            <rFont val="Tahoma"/>
            <family val="2"/>
          </rPr>
          <t>Only those disciplines with a score &gt;0 have been used to create the overall score.</t>
        </r>
      </text>
    </comment>
    <comment ref="D9" authorId="1" shapeId="0" xr:uid="{00000000-0006-0000-0600-000005000000}">
      <text>
        <r>
          <rPr>
            <b/>
            <sz val="14"/>
            <color indexed="81"/>
            <rFont val="Tahoma"/>
            <family val="2"/>
          </rPr>
          <t xml:space="preserve">Select appropriate Stage from the pull down menu. </t>
        </r>
      </text>
    </comment>
    <comment ref="D15" authorId="2" shapeId="0" xr:uid="{00000000-0006-0000-0600-000006000000}">
      <text>
        <r>
          <rPr>
            <b/>
            <sz val="14"/>
            <color indexed="81"/>
            <rFont val="Tahoma"/>
            <family val="2"/>
          </rPr>
          <t>Chose your project's Common Data Environment tool here.</t>
        </r>
      </text>
    </comment>
    <comment ref="D18" authorId="0" shapeId="0" xr:uid="{00000000-0006-0000-0600-000007000000}">
      <text>
        <r>
          <rPr>
            <b/>
            <sz val="12"/>
            <color indexed="81"/>
            <rFont val="Tahoma"/>
            <family val="2"/>
          </rPr>
          <t>Enter your group or team name (e.g. Civil Engineering Bristol).</t>
        </r>
      </text>
    </comment>
    <comment ref="D19" authorId="0" shapeId="0" xr:uid="{00000000-0006-0000-0600-000008000000}">
      <text>
        <r>
          <rPr>
            <b/>
            <sz val="12"/>
            <color indexed="81"/>
            <rFont val="Tahoma"/>
            <family val="2"/>
          </rPr>
          <t>Enter the name of the Project Director.</t>
        </r>
      </text>
    </comment>
    <comment ref="D20" authorId="0" shapeId="0" xr:uid="{00000000-0006-0000-0600-000009000000}">
      <text>
        <r>
          <rPr>
            <b/>
            <sz val="12"/>
            <color indexed="81"/>
            <rFont val="Tahoma"/>
            <family val="2"/>
          </rPr>
          <t>Enter the name of the Project Manager.</t>
        </r>
      </text>
    </comment>
    <comment ref="D22" authorId="0" shapeId="0" xr:uid="{00000000-0006-0000-0600-00000A000000}">
      <text>
        <r>
          <rPr>
            <b/>
            <sz val="12"/>
            <color indexed="81"/>
            <rFont val="Tahoma"/>
            <family val="2"/>
          </rPr>
          <t>Enter the Project Type (e.g. Office Building).</t>
        </r>
      </text>
    </comment>
    <comment ref="D23" authorId="0" shapeId="0" xr:uid="{00000000-0006-0000-0600-00000B000000}">
      <text>
        <r>
          <rPr>
            <b/>
            <sz val="12"/>
            <color indexed="81"/>
            <rFont val="Tahoma"/>
            <family val="2"/>
          </rPr>
          <t>Enter the Project Location (e.g. London).</t>
        </r>
      </text>
    </comment>
    <comment ref="D25" authorId="0" shapeId="0" xr:uid="{00000000-0006-0000-0600-00000C000000}">
      <text>
        <r>
          <rPr>
            <b/>
            <sz val="12"/>
            <color indexed="81"/>
            <rFont val="Tahoma"/>
            <family val="2"/>
          </rPr>
          <t>Enter the Client (e.g. Laing O'Rourke).</t>
        </r>
      </text>
    </comment>
    <comment ref="D26" authorId="0" shapeId="0" xr:uid="{00000000-0006-0000-0600-00000D000000}">
      <text>
        <r>
          <rPr>
            <b/>
            <sz val="12"/>
            <color indexed="81"/>
            <rFont val="Tahoma"/>
            <family val="2"/>
          </rPr>
          <t>Enter the Client Type (e.g. Contractor Client Sector).</t>
        </r>
      </text>
    </comment>
    <comment ref="D28" authorId="0" shapeId="0" xr:uid="{00000000-0006-0000-0600-00000E000000}">
      <text>
        <r>
          <rPr>
            <b/>
            <sz val="12"/>
            <color indexed="81"/>
            <rFont val="Tahoma"/>
            <family val="2"/>
          </rPr>
          <t>Enter the Project Type (e.g. Richard Rogers Partnership).</t>
        </r>
      </text>
    </comment>
    <comment ref="D30" authorId="0" shapeId="0" xr:uid="{00000000-0006-0000-0600-00000F000000}">
      <text>
        <r>
          <rPr>
            <b/>
            <sz val="12"/>
            <color indexed="81"/>
            <rFont val="Tahoma"/>
            <family val="2"/>
          </rPr>
          <t>Start Date (in DD/MM/YYYY format).</t>
        </r>
      </text>
    </comment>
    <comment ref="D31" authorId="0" shapeId="0" xr:uid="{00000000-0006-0000-0600-000010000000}">
      <text>
        <r>
          <rPr>
            <b/>
            <sz val="12"/>
            <color indexed="81"/>
            <rFont val="Tahoma"/>
            <family val="2"/>
          </rPr>
          <t>End Date (in DD/MM/YYYY format).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Alan Edwards</author>
    <author>Graham Aldwinckle</author>
  </authors>
  <commentList>
    <comment ref="C8" authorId="0" shapeId="0" xr:uid="{00000000-0006-0000-0800-000001000000}">
      <text>
        <r>
          <rPr>
            <sz val="9"/>
            <color indexed="81"/>
            <rFont val="Tahoma"/>
            <family val="2"/>
          </rPr>
          <t xml:space="preserve">
The EIRs form the basis of your service, as it informs you what you need to deliver. Understand the Client's needs and end-uses for a BIM, and ensure they drive this.
</t>
        </r>
      </text>
    </comment>
    <comment ref="C9" authorId="1" shapeId="0" xr:uid="{00000000-0006-0000-0800-000002000000}">
      <text>
        <r>
          <rPr>
            <sz val="10"/>
            <color indexed="81"/>
            <rFont val="Tahoma"/>
            <family val="2"/>
          </rPr>
          <t>To ensure you're considering the Client's needs from the outside, or at the very least thinking about how we can add value to the Client and to then offer assistance. Pre-Bid and Post-Award reviews are recommended, to ensure we're focusing on the Client's needs.</t>
        </r>
      </text>
    </comment>
    <comment ref="C10" authorId="1" shapeId="0" xr:uid="{00000000-0006-0000-0800-000003000000}">
      <text>
        <r>
          <rPr>
            <sz val="10"/>
            <color indexed="81"/>
            <rFont val="Tahoma"/>
            <family val="2"/>
          </rPr>
          <t>Can be written (or initiated) by the Client or by us.  The key is that one exists, and that it emcompasses all project participants. Project uses a BIM Execution Plan (BEP) to formalise how information will be managed</t>
        </r>
      </text>
    </comment>
    <comment ref="C11" authorId="1" shapeId="0" xr:uid="{00000000-0006-0000-0800-000004000000}">
      <text>
        <r>
          <rPr>
            <sz val="10"/>
            <color indexed="81"/>
            <rFont val="Tahoma"/>
            <family val="2"/>
          </rPr>
          <t>This is to ensure that the chosen Contractors will be able to make use of the BIM, working alongside the Client's requirements. Consideration of BIM during procurement discussions with Contractors</t>
        </r>
      </text>
    </comment>
    <comment ref="C12" authorId="1" shapeId="0" xr:uid="{00000000-0006-0000-0800-000005000000}">
      <text>
        <r>
          <rPr>
            <sz val="10"/>
            <color indexed="81"/>
            <rFont val="Tahoma"/>
            <family val="2"/>
          </rPr>
          <t>This should be as a minimum equivalent to BS1192 (a UK Standard). A Common Data Environment (CDE) is used to collect, manage and disseminate all relevant
approved project documents.</t>
        </r>
      </text>
    </comment>
    <comment ref="C13" authorId="1" shapeId="0" xr:uid="{00000000-0006-0000-0800-000006000000}">
      <text>
        <r>
          <rPr>
            <sz val="10"/>
            <color indexed="81"/>
            <rFont val="Tahoma"/>
            <family val="2"/>
          </rPr>
          <t>It is imperative for those receiving our models, or when we receive others, that it is clear both:
a) what has changed
b) what the model can be used for or relied upon.
Good practice on any project, but paramount when sharing models, where the recipient needs to know what's changed and what it can be relied upon.</t>
        </r>
      </text>
    </comment>
    <comment ref="C14" authorId="1" shapeId="0" xr:uid="{00000000-0006-0000-0800-000007000000}">
      <text>
        <r>
          <rPr>
            <sz val="10"/>
            <color indexed="81"/>
            <rFont val="Tahoma"/>
            <family val="2"/>
          </rPr>
          <t>To assist in marketing your skills and capabilities to a wider audience.  This also helps us show areas you are good at, and areas where you might need to increase training etc.</t>
        </r>
      </text>
    </comment>
    <comment ref="C15" authorId="1" shapeId="0" xr:uid="{00000000-0006-0000-0800-000008000000}">
      <text>
        <r>
          <rPr>
            <sz val="10"/>
            <color indexed="81"/>
            <rFont val="Tahoma"/>
            <family val="2"/>
          </rPr>
          <t>It is essential for models to be reviewed prior to formal issue as rigorously as our normal documentation.  QA verification procedures will be issued shortly to back this up. Conduct Virtual Design Reviews prior to issuing Model, for both Coordination and QA verifcation of deliverables</t>
        </r>
      </text>
    </comment>
    <comment ref="C16" authorId="1" shapeId="0" xr:uid="{00000000-0006-0000-0800-000009000000}">
      <text>
        <r>
          <rPr>
            <sz val="10"/>
            <color indexed="81"/>
            <rFont val="Tahoma"/>
            <family val="2"/>
          </rPr>
          <t>Open standard enhance interoperbility, which is key to being able to share models for collaboration.
Additionally, open standards, such as IFC (Industry Foundation Classes) assist us in our archiving of projects, as these are much more likely to be readable by future software, if and when required. Deliverables verified by open standard specifications, eg IFC, COBie</t>
        </r>
      </text>
    </comment>
    <comment ref="C17" authorId="1" shapeId="0" xr:uid="{00000000-0006-0000-0800-00000A000000}">
      <text>
        <r>
          <rPr>
            <sz val="10"/>
            <color indexed="81"/>
            <rFont val="Tahoma"/>
            <family val="2"/>
          </rPr>
          <t xml:space="preserve">BIM contracts, when signed by all parties, promote the sharing of models without the stigma of disclaimers.  When correctly set up, in conjunction with an agreed BIM Execution Plan (BEP), they also mean all parties understand the "permitted purposes" (UK: </t>
        </r>
        <r>
          <rPr>
            <i/>
            <sz val="10"/>
            <color indexed="81"/>
            <rFont val="Tahoma"/>
            <family val="2"/>
          </rPr>
          <t>CIC BIM Protocol</t>
        </r>
        <r>
          <rPr>
            <sz val="10"/>
            <color indexed="81"/>
            <rFont val="Tahoma"/>
            <family val="2"/>
          </rPr>
          <t>)</t>
        </r>
        <r>
          <rPr>
            <sz val="10"/>
            <color indexed="81"/>
            <rFont val="Tahoma"/>
            <family val="2"/>
          </rPr>
          <t xml:space="preserve"> for the BIM</t>
        </r>
      </text>
    </comment>
    <comment ref="C18" authorId="1" shapeId="0" xr:uid="{00000000-0006-0000-0800-00000B000000}">
      <text>
        <r>
          <rPr>
            <sz val="10"/>
            <color indexed="81"/>
            <rFont val="Tahoma"/>
            <family val="2"/>
          </rPr>
          <t xml:space="preserve">A BIM Champion doesn't need to be working on the project, but is someone available for advice and input at key stages to advise.  The BIM Champion would help ensure pitfalls are avoided, and would present to Clients as appropriate, to show what your company can deliver.
A BIM Champion  guides teams to improve their processes by ensuring implementation of BIM, and managing resistance to change.
Over time, this 'change' role should deminish as the project managers and project teams adopt the new ways of working.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09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Duncan</author>
    <author>Graham Aldwinckle</author>
  </authors>
  <commentList>
    <comment ref="E12" authorId="0" shapeId="0" xr:uid="{00000000-0006-0000-0A00-000001000000}">
      <text>
        <r>
          <rPr>
            <sz val="9"/>
            <color indexed="81"/>
            <rFont val="Tahoma"/>
            <family val="2"/>
            <charset val="204"/>
          </rPr>
          <t>Systems only used to control drawing output, i.e. colour of ducts etc.</t>
        </r>
      </text>
    </comment>
    <comment ref="G12" authorId="0" shapeId="0" xr:uid="{00000000-0006-0000-0A00-000002000000}">
      <text>
        <r>
          <rPr>
            <sz val="9"/>
            <color indexed="81"/>
            <rFont val="Tahoma"/>
            <family val="2"/>
            <charset val="204"/>
          </rPr>
          <t>Duct systems used to calculate air velocities, pressure drops and/or total flow rates through systems</t>
        </r>
      </text>
    </comment>
    <comment ref="I12" authorId="0" shapeId="0" xr:uid="{00000000-0006-0000-0A00-000003000000}">
      <text>
        <r>
          <rPr>
            <sz val="9"/>
            <color indexed="81"/>
            <rFont val="Tahoma"/>
            <family val="2"/>
            <charset val="204"/>
          </rPr>
          <t>As Engineered systems but mutilpe systems linked together to that inform automatic calcs i.e. Duct systems drive calculations in pipe systems etc.</t>
        </r>
      </text>
    </comment>
    <comment ref="E13" authorId="0" shapeId="0" xr:uid="{00000000-0006-0000-0A00-000004000000}">
      <text>
        <r>
          <rPr>
            <sz val="9"/>
            <color indexed="81"/>
            <rFont val="Tahoma"/>
            <family val="2"/>
            <charset val="204"/>
          </rPr>
          <t>Systems only used to control drawing output, i.e. colour of pipes etc.</t>
        </r>
      </text>
    </comment>
    <comment ref="G13" authorId="0" shapeId="0" xr:uid="{00000000-0006-0000-0A00-000005000000}">
      <text>
        <r>
          <rPr>
            <sz val="9"/>
            <color indexed="81"/>
            <rFont val="Tahoma"/>
            <family val="2"/>
            <charset val="204"/>
          </rPr>
          <t>Pipe systems used to calculate air velocities, pressure drops and/or total flow rates through systems</t>
        </r>
      </text>
    </comment>
    <comment ref="I13" authorId="0" shapeId="0" xr:uid="{00000000-0006-0000-0A00-000006000000}">
      <text>
        <r>
          <rPr>
            <sz val="9"/>
            <color indexed="81"/>
            <rFont val="Tahoma"/>
            <family val="2"/>
            <charset val="204"/>
          </rPr>
          <t>As Engineered systems but mutilpe systems linked together to that inform automatic calcs i.e. Duct systems drive calculations in pipe systems etc.</t>
        </r>
      </text>
    </comment>
    <comment ref="F14" authorId="0" shapeId="0" xr:uid="{00000000-0006-0000-0A00-000007000000}">
      <text>
        <r>
          <rPr>
            <sz val="9"/>
            <color indexed="81"/>
            <rFont val="Tahoma"/>
            <family val="2"/>
            <charset val="204"/>
          </rPr>
          <t>Schedules used internally for mechanical services but not issues as deliverables</t>
        </r>
      </text>
    </comment>
    <comment ref="G14" authorId="0" shapeId="0" xr:uid="{00000000-0006-0000-0A00-000008000000}">
      <text>
        <r>
          <rPr>
            <sz val="9"/>
            <color indexed="81"/>
            <rFont val="Tahoma"/>
            <family val="2"/>
            <charset val="204"/>
          </rPr>
          <t>Schedules used internally for mechanical services but and some used to create project deliverables</t>
        </r>
      </text>
    </comment>
    <comment ref="I14" authorId="0" shapeId="0" xr:uid="{00000000-0006-0000-0A00-000009000000}">
      <text>
        <r>
          <rPr>
            <sz val="9"/>
            <color indexed="81"/>
            <rFont val="Tahoma"/>
            <family val="2"/>
            <charset val="204"/>
          </rPr>
          <t>Schedules used to inform all equipment data sheets, room data sheets and any other scheduable information</t>
        </r>
      </text>
    </comment>
    <comment ref="I20" authorId="1" shapeId="0" xr:uid="{00000000-0006-0000-0A00-00000A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Duncan</author>
    <author>Graham Aldwinckle</author>
  </authors>
  <commentList>
    <comment ref="G12" authorId="0" shapeId="0" xr:uid="{00000000-0006-0000-0B00-000001000000}">
      <text>
        <r>
          <rPr>
            <sz val="9"/>
            <color indexed="81"/>
            <rFont val="Tahoma"/>
            <family val="2"/>
            <charset val="204"/>
          </rPr>
          <t>Electrical circuits used for circuit referencing on drawings but panel schedule not used as deliverable</t>
        </r>
      </text>
    </comment>
    <comment ref="I12" authorId="0" shapeId="0" xr:uid="{00000000-0006-0000-0B00-000002000000}">
      <text>
        <r>
          <rPr>
            <sz val="9"/>
            <color indexed="81"/>
            <rFont val="Tahoma"/>
            <family val="2"/>
            <charset val="204"/>
          </rPr>
          <t>Electrical circuits used for circuit referencing on drawings and panel schedule is used for deliverables</t>
        </r>
      </text>
    </comment>
    <comment ref="I20" authorId="1" shapeId="0" xr:uid="{00000000-0006-0000-0B00-000003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Andrew Duncan</author>
    <author>Graham Aldwinckle</author>
  </authors>
  <commentList>
    <comment ref="E12" authorId="0" shapeId="0" xr:uid="{00000000-0006-0000-0C00-000001000000}">
      <text>
        <r>
          <rPr>
            <sz val="9"/>
            <color indexed="81"/>
            <rFont val="Tahoma"/>
            <family val="2"/>
            <charset val="204"/>
          </rPr>
          <t>Systems only used to control drawing output, i.e. colour of pipes etc.</t>
        </r>
      </text>
    </comment>
    <comment ref="I20" authorId="1" shapeId="0" xr:uid="{00000000-0006-0000-0C00-000002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Andrew Duncan</author>
    <author>Graham Aldwinckle</author>
  </authors>
  <commentList>
    <comment ref="E12" authorId="0" shapeId="0" xr:uid="{00000000-0006-0000-0D00-000001000000}">
      <text>
        <r>
          <rPr>
            <sz val="9"/>
            <color indexed="81"/>
            <rFont val="Tahoma"/>
            <family val="2"/>
            <charset val="204"/>
          </rPr>
          <t>Systems only used to control drawing output, i.e. colour of pipes etc.</t>
        </r>
      </text>
    </comment>
    <comment ref="I20" authorId="1" shapeId="0" xr:uid="{00000000-0006-0000-0D00-000002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0E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0F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10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11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12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13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14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15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16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17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18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19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1A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1B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1C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1D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1E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1F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20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21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22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23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24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25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26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Graham Aldwinckle</author>
  </authors>
  <commentList>
    <comment ref="I20" authorId="0" shapeId="0" xr:uid="{00000000-0006-0000-2700-000001000000}">
      <text>
        <r>
          <rPr>
            <b/>
            <sz val="10"/>
            <color indexed="81"/>
            <rFont val="Tahoma"/>
            <family val="2"/>
          </rPr>
          <t xml:space="preserve">What is this?
</t>
        </r>
        <r>
          <rPr>
            <sz val="10"/>
            <color indexed="81"/>
            <rFont val="Tahoma"/>
            <family val="2"/>
          </rPr>
          <t>Cost optimisation can be achieved by investigating alternative scenarios</t>
        </r>
      </text>
    </comment>
  </commentList>
</comments>
</file>

<file path=xl/sharedStrings.xml><?xml version="1.0" encoding="utf-8"?>
<sst xmlns="http://schemas.openxmlformats.org/spreadsheetml/2006/main" count="3756" uniqueCount="795">
  <si>
    <t>BIM Champion</t>
  </si>
  <si>
    <t>Current Level</t>
  </si>
  <si>
    <t>Target Level</t>
  </si>
  <si>
    <t>0
Non-Existent</t>
  </si>
  <si>
    <t>1
Initial</t>
  </si>
  <si>
    <t>2
Managed</t>
  </si>
  <si>
    <t>3
Defined</t>
  </si>
  <si>
    <t>5
Optimizing</t>
  </si>
  <si>
    <t>No BIM Execution Plan</t>
  </si>
  <si>
    <t>Marketing Strategy</t>
  </si>
  <si>
    <t>Drawings</t>
  </si>
  <si>
    <t>Handover to Contractor</t>
  </si>
  <si>
    <t>Use in Operations and FM</t>
  </si>
  <si>
    <t>Visualisation</t>
  </si>
  <si>
    <t>Architect</t>
  </si>
  <si>
    <t>Mechanical</t>
  </si>
  <si>
    <t>Electrical</t>
  </si>
  <si>
    <t>Public Health</t>
  </si>
  <si>
    <t>Fire</t>
  </si>
  <si>
    <t>Security</t>
  </si>
  <si>
    <t>Lighting</t>
  </si>
  <si>
    <t>Facades</t>
  </si>
  <si>
    <t>Civils</t>
  </si>
  <si>
    <t>Model not Linked to Drawings</t>
  </si>
  <si>
    <t>Models used for all GAs, Sections and Schedules</t>
  </si>
  <si>
    <t>None considered</t>
  </si>
  <si>
    <t>5D (Quantity and Cost)</t>
  </si>
  <si>
    <t>Not possible</t>
  </si>
  <si>
    <t>Model for design team internal use only</t>
  </si>
  <si>
    <t>Informal issue of model to Contractor with disclaimer</t>
  </si>
  <si>
    <t>Disciplines</t>
  </si>
  <si>
    <t>Model partially Linked to Drawings (some 2D)</t>
  </si>
  <si>
    <t>Whole project 3D, all components modelled &amp; coordinated between disciplines</t>
  </si>
  <si>
    <t>Model used for some internal quantity information/checking</t>
  </si>
  <si>
    <t>No checking of models</t>
  </si>
  <si>
    <t>Model used to inform Design team through basic visualisations.</t>
  </si>
  <si>
    <t>Advanced photorealistic renderings/animations taken from Model</t>
  </si>
  <si>
    <t>Project Procurement Route</t>
  </si>
  <si>
    <t>Open Standard deliverables</t>
  </si>
  <si>
    <t>None</t>
  </si>
  <si>
    <t xml:space="preserve">Document management system with agreed file naming convention </t>
  </si>
  <si>
    <t>Self-checking of models by technicians only</t>
  </si>
  <si>
    <t>Model used for simplified phasing using hide/show only</t>
  </si>
  <si>
    <t>Model not suitable for costing</t>
  </si>
  <si>
    <t>Full round-tripping between Model and Analysis/Design tools, to optimise design</t>
  </si>
  <si>
    <t>Formal handover of Model to Contractor for use in Construction and FM.</t>
  </si>
  <si>
    <t>Internal</t>
  </si>
  <si>
    <t>Deliverable</t>
  </si>
  <si>
    <t>Weighting</t>
  </si>
  <si>
    <t>4
Measured</t>
  </si>
  <si>
    <t>Adjusted Score</t>
  </si>
  <si>
    <t>3D Coordination</t>
  </si>
  <si>
    <t>Discipline Model Reviews</t>
  </si>
  <si>
    <t>Embedded Data, Schedules and Specifications</t>
  </si>
  <si>
    <t>4D (Construction Sequencing)</t>
  </si>
  <si>
    <t>Common Data Environment (CDE)</t>
  </si>
  <si>
    <t>BIM Execution Plan (BEP)</t>
  </si>
  <si>
    <t>Virtual Design Reviews (VDR)</t>
  </si>
  <si>
    <t>3D Model</t>
  </si>
  <si>
    <t>LoD</t>
  </si>
  <si>
    <t>Reviews</t>
  </si>
  <si>
    <t>Data</t>
  </si>
  <si>
    <t>4D</t>
  </si>
  <si>
    <t>5D</t>
  </si>
  <si>
    <t>Analysis</t>
  </si>
  <si>
    <t>Contractor Use</t>
  </si>
  <si>
    <t>FM/OM Use</t>
  </si>
  <si>
    <t>BIM Design Data Review</t>
  </si>
  <si>
    <t>No Design Data Review, pre or post award</t>
  </si>
  <si>
    <t>EASY WINS</t>
  </si>
  <si>
    <t>HARDER!</t>
  </si>
  <si>
    <t>Project Director</t>
  </si>
  <si>
    <t>Project Manager</t>
  </si>
  <si>
    <t>Location</t>
  </si>
  <si>
    <t>Client</t>
  </si>
  <si>
    <t>Finish</t>
  </si>
  <si>
    <t>Start</t>
  </si>
  <si>
    <t>Manager</t>
  </si>
  <si>
    <t>Director</t>
  </si>
  <si>
    <t>Group</t>
  </si>
  <si>
    <t>Project Type</t>
  </si>
  <si>
    <t>Client Type</t>
  </si>
  <si>
    <t>Project Details</t>
  </si>
  <si>
    <t>EIRs</t>
  </si>
  <si>
    <t>BEP</t>
  </si>
  <si>
    <t>CDE</t>
  </si>
  <si>
    <t>Open Standards</t>
  </si>
  <si>
    <t>BIM Data Review</t>
  </si>
  <si>
    <t>VDRs</t>
  </si>
  <si>
    <t>Project Start</t>
  </si>
  <si>
    <t>Project Finish</t>
  </si>
  <si>
    <t>Project Stage:</t>
  </si>
  <si>
    <t>Concept</t>
  </si>
  <si>
    <t>Scheme</t>
  </si>
  <si>
    <t>Tender</t>
  </si>
  <si>
    <t>Construction</t>
  </si>
  <si>
    <t>Handover</t>
  </si>
  <si>
    <t>As-Built</t>
  </si>
  <si>
    <t>Detailed Design</t>
  </si>
  <si>
    <t>Last Saved By:</t>
  </si>
  <si>
    <t>Disciplines Scored:</t>
  </si>
  <si>
    <t>Architecture</t>
  </si>
  <si>
    <t>Geotechnics</t>
  </si>
  <si>
    <t>Custom</t>
  </si>
  <si>
    <t>Acoustics</t>
  </si>
  <si>
    <t>Post-award BIM Design Data review held</t>
  </si>
  <si>
    <t>The Project Overview:
Mission, Vision, Goals, and Objectives, along with management support, and BIM Champions.</t>
  </si>
  <si>
    <t>Discipline letters</t>
  </si>
  <si>
    <t>No consideration of BIM during procurement</t>
  </si>
  <si>
    <t>Discussion with a Contractor of implementation of an industry BIM standard</t>
  </si>
  <si>
    <t>4D (time)</t>
  </si>
  <si>
    <t>5D (cost)</t>
  </si>
  <si>
    <t>Framing Schedules linked to model</t>
  </si>
  <si>
    <t>Design team implementation of Industry-wide BIM standard</t>
  </si>
  <si>
    <t>BIM Contract</t>
  </si>
  <si>
    <t>None, or poorly-defined BIM agreement in consultant appointment</t>
  </si>
  <si>
    <t>Client imposed Implementation of recognised BIM standard</t>
  </si>
  <si>
    <t>Contractor buy-in, including information manager, BEP and data drops</t>
  </si>
  <si>
    <t>Majority of Project 3D, adhoc 3D coordination</t>
  </si>
  <si>
    <t>Majority of Project 3D, 3D coordination reviews held regularly &amp; recorded</t>
  </si>
  <si>
    <t>Foundation Schedules linked to model</t>
  </si>
  <si>
    <t>Engineer checking of parts of models</t>
  </si>
  <si>
    <t>Basic screenshots taken from Model for reports etc</t>
  </si>
  <si>
    <t>Model used to inform Design team through 3D walkthroughs.</t>
  </si>
  <si>
    <t>Model used to inform Client through 3D presentations</t>
  </si>
  <si>
    <t>Schedules produced from Model, and Model informally shared with QS with caveat</t>
  </si>
  <si>
    <t>Cost optimisation by linking cost data directly to the model</t>
  </si>
  <si>
    <t>One way export to or from Analysis &amp; Design Tools</t>
  </si>
  <si>
    <t>Whole model linked bi-directionally to Analysis &amp; Design Tools</t>
  </si>
  <si>
    <t>The 'I' in BIM, the ability to embed all relevant data into the model, to extract and use for all design and documentation aspects.</t>
  </si>
  <si>
    <t>Last Saved:</t>
  </si>
  <si>
    <t>Structural</t>
  </si>
  <si>
    <r>
      <rPr>
        <b/>
        <sz val="14"/>
        <color rgb="FF7DC828"/>
        <rFont val="Arial"/>
        <family val="2"/>
        <charset val="204"/>
      </rPr>
      <t>P</t>
    </r>
    <r>
      <rPr>
        <b/>
        <sz val="14"/>
        <rFont val="Arial"/>
        <family val="2"/>
        <charset val="204"/>
      </rPr>
      <t>roject</t>
    </r>
  </si>
  <si>
    <t>Audio Visual</t>
  </si>
  <si>
    <t>Aviation</t>
  </si>
  <si>
    <t>Bridges</t>
  </si>
  <si>
    <t>Energy</t>
  </si>
  <si>
    <t>Building Physics</t>
  </si>
  <si>
    <t>Highways</t>
  </si>
  <si>
    <t>Logistics</t>
  </si>
  <si>
    <t>Maritime</t>
  </si>
  <si>
    <t>Masterplanning</t>
  </si>
  <si>
    <t>Planning</t>
  </si>
  <si>
    <t>Tunnels</t>
  </si>
  <si>
    <t>Water</t>
  </si>
  <si>
    <t>Discipline Presets</t>
  </si>
  <si>
    <t>Buildings</t>
  </si>
  <si>
    <t>Infrastructure</t>
  </si>
  <si>
    <t>Please click on 'Enable Content' above in order to do this</t>
  </si>
  <si>
    <t>FM</t>
  </si>
  <si>
    <t>Wind</t>
  </si>
  <si>
    <t>BPS</t>
  </si>
  <si>
    <r>
      <t xml:space="preserve">Expand node on the left to fill in </t>
    </r>
    <r>
      <rPr>
        <i/>
        <sz val="10"/>
        <color theme="1" tint="0.499984740745262"/>
        <rFont val="Arial"/>
        <family val="2"/>
        <charset val="204"/>
      </rPr>
      <t>Embedded Data, Schedules and Specifications section</t>
    </r>
  </si>
  <si>
    <t>Retrofit</t>
  </si>
  <si>
    <t>Cost Mgmt</t>
  </si>
  <si>
    <t>Mgmt Consulting</t>
  </si>
  <si>
    <t>Rail</t>
  </si>
  <si>
    <t>Consulting</t>
  </si>
  <si>
    <t>Primary
Score</t>
  </si>
  <si>
    <t>Primary + Secondary</t>
  </si>
  <si>
    <t>Row 1</t>
  </si>
  <si>
    <t>Row 2</t>
  </si>
  <si>
    <t>Row 3</t>
  </si>
  <si>
    <r>
      <t xml:space="preserve">Discipline Specific </t>
    </r>
    <r>
      <rPr>
        <b/>
        <sz val="10"/>
        <rFont val="Arial"/>
        <family val="2"/>
        <charset val="204"/>
      </rPr>
      <t>Target &amp; Current Level to be
filledin for all lines</t>
    </r>
    <r>
      <rPr>
        <sz val="10"/>
        <rFont val="Arial"/>
        <family val="2"/>
        <charset val="204"/>
      </rPr>
      <t xml:space="preserve">
Line below provides average of section</t>
    </r>
  </si>
  <si>
    <t>Duct Systems</t>
  </si>
  <si>
    <t>Pipe Systems</t>
  </si>
  <si>
    <t>Schedules</t>
  </si>
  <si>
    <t>Engineered Systems</t>
  </si>
  <si>
    <t>Systems for Drawings</t>
  </si>
  <si>
    <t>Automated Systems</t>
  </si>
  <si>
    <t>Not used</t>
  </si>
  <si>
    <t>No schedules</t>
  </si>
  <si>
    <t>Internal Use</t>
  </si>
  <si>
    <t>Some Deliverables</t>
  </si>
  <si>
    <t>All Deliverables</t>
  </si>
  <si>
    <t>To be determined</t>
  </si>
  <si>
    <t>Scores</t>
  </si>
  <si>
    <t xml:space="preserve">Multi-Discipline VDRs conducted at all stages with design team, client and contractor </t>
  </si>
  <si>
    <t>Full QA checking and verification of model prior to issue in addition to reviews</t>
  </si>
  <si>
    <t>Single Discipline Model reviews held. No formal process</t>
  </si>
  <si>
    <t>Electrical Circuits</t>
  </si>
  <si>
    <t>Circuit References</t>
  </si>
  <si>
    <t>Panel Schedules</t>
  </si>
  <si>
    <r>
      <t xml:space="preserve">Discipline Specific </t>
    </r>
    <r>
      <rPr>
        <b/>
        <sz val="10"/>
        <color theme="0"/>
        <rFont val="Arial"/>
        <family val="2"/>
        <charset val="204"/>
      </rPr>
      <t>Target &amp; Current Level to be
filledin for all lines</t>
    </r>
    <r>
      <rPr>
        <sz val="10"/>
        <color theme="0"/>
        <rFont val="Arial"/>
        <family val="2"/>
        <charset val="204"/>
      </rPr>
      <t xml:space="preserve">
Line below provides average of section</t>
    </r>
  </si>
  <si>
    <t>E.G.</t>
  </si>
  <si>
    <t xml:space="preserve">Filename = </t>
  </si>
  <si>
    <t>DisciplinesScored</t>
  </si>
  <si>
    <t>Save Details</t>
  </si>
  <si>
    <t>ProjectTotals</t>
  </si>
  <si>
    <t>Project IM Scores</t>
  </si>
  <si>
    <t>Primary1</t>
  </si>
  <si>
    <t>Primary2</t>
  </si>
  <si>
    <t>Primary3</t>
  </si>
  <si>
    <t>Primary4</t>
  </si>
  <si>
    <t>Secondary1</t>
  </si>
  <si>
    <t>Secondary2</t>
  </si>
  <si>
    <t>Secondary3</t>
  </si>
  <si>
    <t>Secondary4</t>
  </si>
  <si>
    <t>Secondary5</t>
  </si>
  <si>
    <t>Secondary6</t>
  </si>
  <si>
    <t>Secondary7</t>
  </si>
  <si>
    <t>Secondary8</t>
  </si>
  <si>
    <t>Secondary9</t>
  </si>
  <si>
    <t>Secondary10</t>
  </si>
  <si>
    <t>Secondary11</t>
  </si>
  <si>
    <t>Secondary12</t>
  </si>
  <si>
    <t>Secondary13</t>
  </si>
  <si>
    <t>Secondary14</t>
  </si>
  <si>
    <t>Secondary15</t>
  </si>
  <si>
    <t>Secondary16</t>
  </si>
  <si>
    <t>Secondary17</t>
  </si>
  <si>
    <t>Secondary18</t>
  </si>
  <si>
    <t>Secondary19</t>
  </si>
  <si>
    <t>Secondary20</t>
  </si>
  <si>
    <t>Secondary21</t>
  </si>
  <si>
    <t>JobNo</t>
  </si>
  <si>
    <t>ProjectStage</t>
  </si>
  <si>
    <t>LastSavedBy</t>
  </si>
  <si>
    <t>LastSaved</t>
  </si>
  <si>
    <t>Phase1</t>
  </si>
  <si>
    <t>Primary</t>
  </si>
  <si>
    <t>Primary+Secondary</t>
  </si>
  <si>
    <t>IM_Disc</t>
  </si>
  <si>
    <t>IM_Score</t>
  </si>
  <si>
    <t>IM_EIRs</t>
  </si>
  <si>
    <t>IM_BIM Data Review</t>
  </si>
  <si>
    <t>IM_BEP</t>
  </si>
  <si>
    <t>IM_PAS1192</t>
  </si>
  <si>
    <t>IM_CDE</t>
  </si>
  <si>
    <t>IM_Marketing Strategy</t>
  </si>
  <si>
    <t>IM_VDRs</t>
  </si>
  <si>
    <t>IM_Open Standards</t>
  </si>
  <si>
    <t>IM_BIM Contract</t>
  </si>
  <si>
    <t>IM_BIM Champion</t>
  </si>
  <si>
    <t>IM_</t>
  </si>
  <si>
    <t>P1_Disc</t>
  </si>
  <si>
    <t>P1_Score</t>
  </si>
  <si>
    <t>P1_3D Model</t>
  </si>
  <si>
    <t>P1_Drawings</t>
  </si>
  <si>
    <t>P1_LoD</t>
  </si>
  <si>
    <t>P1_Reviews</t>
  </si>
  <si>
    <t>P1_Data</t>
  </si>
  <si>
    <t>P1_Visualisation</t>
  </si>
  <si>
    <t>P1_4D (time)</t>
  </si>
  <si>
    <t>P1_5D (cost)</t>
  </si>
  <si>
    <t>P1_Analysis</t>
  </si>
  <si>
    <t>P1_Contractor Use</t>
  </si>
  <si>
    <t>P1_FM/OM Use</t>
  </si>
  <si>
    <t>P2_Disc</t>
  </si>
  <si>
    <t>P2_Score</t>
  </si>
  <si>
    <t>P2_3D Model</t>
  </si>
  <si>
    <t>P2_Drawings</t>
  </si>
  <si>
    <t>P2_LoD</t>
  </si>
  <si>
    <t>P2_Reviews</t>
  </si>
  <si>
    <t>P2_Data</t>
  </si>
  <si>
    <t>P2_Visualisation</t>
  </si>
  <si>
    <t>P2_4D (time)</t>
  </si>
  <si>
    <t>P2_5D (cost)</t>
  </si>
  <si>
    <t>P2_Analysis</t>
  </si>
  <si>
    <t>P2_Contractor Use</t>
  </si>
  <si>
    <t>P2_FM/OM Use</t>
  </si>
  <si>
    <t>P3_Disc</t>
  </si>
  <si>
    <t>P3_Score</t>
  </si>
  <si>
    <t>P3_3D Model</t>
  </si>
  <si>
    <t>P3_Drawings</t>
  </si>
  <si>
    <t>P3_LoD</t>
  </si>
  <si>
    <t>P3_Reviews</t>
  </si>
  <si>
    <t>P3_Data</t>
  </si>
  <si>
    <t>P3_Visualisation</t>
  </si>
  <si>
    <t>P3_4D (time)</t>
  </si>
  <si>
    <t>P3_5D (cost)</t>
  </si>
  <si>
    <t>P3_Analysis</t>
  </si>
  <si>
    <t>P3_Contractor Use</t>
  </si>
  <si>
    <t>P3_FM/OM Use</t>
  </si>
  <si>
    <t>P4_Disc</t>
  </si>
  <si>
    <t>P4_Score</t>
  </si>
  <si>
    <t>P4_3D Model</t>
  </si>
  <si>
    <t>P4_Drawings</t>
  </si>
  <si>
    <t>P4_LoD</t>
  </si>
  <si>
    <t>P4_Reviews</t>
  </si>
  <si>
    <t>P4_Data</t>
  </si>
  <si>
    <t>P4_Visualisation</t>
  </si>
  <si>
    <t>P4_4D (time)</t>
  </si>
  <si>
    <t>P4_5D (cost)</t>
  </si>
  <si>
    <t>P4_Analysis</t>
  </si>
  <si>
    <t>P4_Contractor Use</t>
  </si>
  <si>
    <t>P4_FM/OM Use</t>
  </si>
  <si>
    <t>S1_Disc</t>
  </si>
  <si>
    <t>S1_Score</t>
  </si>
  <si>
    <t>S1_3D Model</t>
  </si>
  <si>
    <t>S1_Drawings</t>
  </si>
  <si>
    <t>S1_LoD</t>
  </si>
  <si>
    <t>S1_Reviews</t>
  </si>
  <si>
    <t>S1_Data</t>
  </si>
  <si>
    <t>S1_Visualisation</t>
  </si>
  <si>
    <t>S1_4D (time)</t>
  </si>
  <si>
    <t>S1_5D (cost)</t>
  </si>
  <si>
    <t>S1_Analysis</t>
  </si>
  <si>
    <t>S1_Contractor Use</t>
  </si>
  <si>
    <t>S1_FM/OM Use</t>
  </si>
  <si>
    <t>S2_Disc</t>
  </si>
  <si>
    <t>S2_Score</t>
  </si>
  <si>
    <t>S2_3D Model</t>
  </si>
  <si>
    <t>S2_Drawings</t>
  </si>
  <si>
    <t>S2_LoD</t>
  </si>
  <si>
    <t>S2_Reviews</t>
  </si>
  <si>
    <t>S2_Data</t>
  </si>
  <si>
    <t>S2_Visualisation</t>
  </si>
  <si>
    <t>S2_4D (time)</t>
  </si>
  <si>
    <t>S2_5D (cost)</t>
  </si>
  <si>
    <t>S2_Analysis</t>
  </si>
  <si>
    <t>S2_Contractor Use</t>
  </si>
  <si>
    <t>S2_FM/OM Use</t>
  </si>
  <si>
    <t>S3_Disc</t>
  </si>
  <si>
    <t>S3_Score</t>
  </si>
  <si>
    <t>S3_3D Model</t>
  </si>
  <si>
    <t>S3_Drawings</t>
  </si>
  <si>
    <t>S3_LoD</t>
  </si>
  <si>
    <t>S3_Reviews</t>
  </si>
  <si>
    <t>S3_Data</t>
  </si>
  <si>
    <t>S3_Visualisation</t>
  </si>
  <si>
    <t>S3_4D (time)</t>
  </si>
  <si>
    <t>S3_5D (cost)</t>
  </si>
  <si>
    <t>S3_Analysis</t>
  </si>
  <si>
    <t>S3_Contractor Use</t>
  </si>
  <si>
    <t>S3_FM/OM Use</t>
  </si>
  <si>
    <t>S4_Disc</t>
  </si>
  <si>
    <t>S4_Score</t>
  </si>
  <si>
    <t>S4_3D Model</t>
  </si>
  <si>
    <t>S4_Drawings</t>
  </si>
  <si>
    <t>S4_LoD</t>
  </si>
  <si>
    <t>S4_Reviews</t>
  </si>
  <si>
    <t>S4_Data</t>
  </si>
  <si>
    <t>S4_Visualisation</t>
  </si>
  <si>
    <t>S4_4D (time)</t>
  </si>
  <si>
    <t>S4_5D (cost)</t>
  </si>
  <si>
    <t>S4_Analysis</t>
  </si>
  <si>
    <t>S4_Contractor Use</t>
  </si>
  <si>
    <t>S4_FM/OM Use</t>
  </si>
  <si>
    <t>S5_Disc</t>
  </si>
  <si>
    <t>S5_Score</t>
  </si>
  <si>
    <t>S5_3D Model</t>
  </si>
  <si>
    <t>S5_Drawings</t>
  </si>
  <si>
    <t>S5_LoD</t>
  </si>
  <si>
    <t>S5_Reviews</t>
  </si>
  <si>
    <t>S5_Data</t>
  </si>
  <si>
    <t>S5_Visualisation</t>
  </si>
  <si>
    <t>S5_4D (time)</t>
  </si>
  <si>
    <t>S5_5D (cost)</t>
  </si>
  <si>
    <t>S5_Analysis</t>
  </si>
  <si>
    <t>S5_Contractor Use</t>
  </si>
  <si>
    <t>S5_FM/OM Use</t>
  </si>
  <si>
    <t>S6_Disc</t>
  </si>
  <si>
    <t>S6_Score</t>
  </si>
  <si>
    <t>S6_3D Model</t>
  </si>
  <si>
    <t>S6_Drawings</t>
  </si>
  <si>
    <t>S6_LoD</t>
  </si>
  <si>
    <t>S6_Reviews</t>
  </si>
  <si>
    <t>S6_Data</t>
  </si>
  <si>
    <t>S6_Visualisation</t>
  </si>
  <si>
    <t>S6_4D (time)</t>
  </si>
  <si>
    <t>S6_5D (cost)</t>
  </si>
  <si>
    <t>S6_Analysis</t>
  </si>
  <si>
    <t>S6_Contractor Use</t>
  </si>
  <si>
    <t>S6_FM/OM Use</t>
  </si>
  <si>
    <t>S7_Disc</t>
  </si>
  <si>
    <t>S7_Score</t>
  </si>
  <si>
    <t>S7_3D Model</t>
  </si>
  <si>
    <t>S7_Drawings</t>
  </si>
  <si>
    <t>S7_LoD</t>
  </si>
  <si>
    <t>S7_Reviews</t>
  </si>
  <si>
    <t>S7_Data</t>
  </si>
  <si>
    <t>S7_Visualisation</t>
  </si>
  <si>
    <t>S7_4D (time)</t>
  </si>
  <si>
    <t>S7_5D (cost)</t>
  </si>
  <si>
    <t>S7_Analysis</t>
  </si>
  <si>
    <t>S7_Contractor Use</t>
  </si>
  <si>
    <t>S7_FM/OM Use</t>
  </si>
  <si>
    <t>S8_Disc</t>
  </si>
  <si>
    <t>S8_Score</t>
  </si>
  <si>
    <t>S8_3D Model</t>
  </si>
  <si>
    <t>S8_Drawings</t>
  </si>
  <si>
    <t>S8_LoD</t>
  </si>
  <si>
    <t>S8_Reviews</t>
  </si>
  <si>
    <t>S8_Data</t>
  </si>
  <si>
    <t>S8_Visualisation</t>
  </si>
  <si>
    <t>S8_4D (time)</t>
  </si>
  <si>
    <t>S8_5D (cost)</t>
  </si>
  <si>
    <t>S8_Analysis</t>
  </si>
  <si>
    <t>S8_Contractor Use</t>
  </si>
  <si>
    <t>S8_FM/OM Use</t>
  </si>
  <si>
    <t>S9_Disc</t>
  </si>
  <si>
    <t>S9_Score</t>
  </si>
  <si>
    <t>S9_3D Model</t>
  </si>
  <si>
    <t>S9_Drawings</t>
  </si>
  <si>
    <t>S9_LoD</t>
  </si>
  <si>
    <t>S9_Reviews</t>
  </si>
  <si>
    <t>S9_Data</t>
  </si>
  <si>
    <t>S9_Visualisation</t>
  </si>
  <si>
    <t>S9_4D (time)</t>
  </si>
  <si>
    <t>S9_5D (cost)</t>
  </si>
  <si>
    <t>S9_Analysis</t>
  </si>
  <si>
    <t>S9_Contractor Use</t>
  </si>
  <si>
    <t>S9_FM/OM Use</t>
  </si>
  <si>
    <t>S10_Disc</t>
  </si>
  <si>
    <t>S10_Score</t>
  </si>
  <si>
    <t>S10_3D Model</t>
  </si>
  <si>
    <t>S10_Drawings</t>
  </si>
  <si>
    <t>S10_LoD</t>
  </si>
  <si>
    <t>S10_Reviews</t>
  </si>
  <si>
    <t>S10_Data</t>
  </si>
  <si>
    <t>S10_Visualisation</t>
  </si>
  <si>
    <t>S10_4D (time)</t>
  </si>
  <si>
    <t>S10_5D (cost)</t>
  </si>
  <si>
    <t>S10_Analysis</t>
  </si>
  <si>
    <t>S10_Contractor Use</t>
  </si>
  <si>
    <t>S10_FM/OM Use</t>
  </si>
  <si>
    <t>S11_Disc</t>
  </si>
  <si>
    <t>S11_Score</t>
  </si>
  <si>
    <t>S11_3D Model</t>
  </si>
  <si>
    <t>S11_Drawings</t>
  </si>
  <si>
    <t>S11_LoD</t>
  </si>
  <si>
    <t>S11_Reviews</t>
  </si>
  <si>
    <t>S11_Data</t>
  </si>
  <si>
    <t>S11_Visualisation</t>
  </si>
  <si>
    <t>S11_4D (time)</t>
  </si>
  <si>
    <t>S11_5D (cost)</t>
  </si>
  <si>
    <t>S11_Analysis</t>
  </si>
  <si>
    <t>S11_Contractor Use</t>
  </si>
  <si>
    <t>S11_FM/OM Use</t>
  </si>
  <si>
    <t>S12_Disc</t>
  </si>
  <si>
    <t>S12_Score</t>
  </si>
  <si>
    <t>S12_3D Model</t>
  </si>
  <si>
    <t>S12_Drawings</t>
  </si>
  <si>
    <t>S12_LoD</t>
  </si>
  <si>
    <t>S12_Reviews</t>
  </si>
  <si>
    <t>S12_Data</t>
  </si>
  <si>
    <t>S12_Visualisation</t>
  </si>
  <si>
    <t>S12_4D (time)</t>
  </si>
  <si>
    <t>S12_5D (cost)</t>
  </si>
  <si>
    <t>S12_Analysis</t>
  </si>
  <si>
    <t>S12_Contractor Use</t>
  </si>
  <si>
    <t>S12_FM/OM Use</t>
  </si>
  <si>
    <t>S13_Disc</t>
  </si>
  <si>
    <t>S13_Score</t>
  </si>
  <si>
    <t>S13_3D Model</t>
  </si>
  <si>
    <t>S13_Drawings</t>
  </si>
  <si>
    <t>S13_LoD</t>
  </si>
  <si>
    <t>S13_Reviews</t>
  </si>
  <si>
    <t>S13_Data</t>
  </si>
  <si>
    <t>S13_Visualisation</t>
  </si>
  <si>
    <t>S13_4D (time)</t>
  </si>
  <si>
    <t>S13_5D (cost)</t>
  </si>
  <si>
    <t>S13_Analysis</t>
  </si>
  <si>
    <t>S13_Contractor Use</t>
  </si>
  <si>
    <t>S13_FM/OM Use</t>
  </si>
  <si>
    <t>S14_Disc</t>
  </si>
  <si>
    <t>S14_Score</t>
  </si>
  <si>
    <t>S14_3D Model</t>
  </si>
  <si>
    <t>S14_Drawings</t>
  </si>
  <si>
    <t>S14_LoD</t>
  </si>
  <si>
    <t>S14_Reviews</t>
  </si>
  <si>
    <t>S14_Data</t>
  </si>
  <si>
    <t>S14_Visualisation</t>
  </si>
  <si>
    <t>S14_4D (time)</t>
  </si>
  <si>
    <t>S14_5D (cost)</t>
  </si>
  <si>
    <t>S14_Analysis</t>
  </si>
  <si>
    <t>S14_Contractor Use</t>
  </si>
  <si>
    <t>S14_FM/OM Use</t>
  </si>
  <si>
    <t>S15_Disc</t>
  </si>
  <si>
    <t>S15_Score</t>
  </si>
  <si>
    <t>S15_3D Model</t>
  </si>
  <si>
    <t>S15_Drawings</t>
  </si>
  <si>
    <t>S15_LoD</t>
  </si>
  <si>
    <t>S15_Reviews</t>
  </si>
  <si>
    <t>S15_Data</t>
  </si>
  <si>
    <t>S15_Visualisation</t>
  </si>
  <si>
    <t>S15_4D (time)</t>
  </si>
  <si>
    <t>S15_5D (cost)</t>
  </si>
  <si>
    <t>S15_Analysis</t>
  </si>
  <si>
    <t>S15_Contractor Use</t>
  </si>
  <si>
    <t>S15_FM/OM Use</t>
  </si>
  <si>
    <t>S16_Disc</t>
  </si>
  <si>
    <t>S16_Score</t>
  </si>
  <si>
    <t>S16_3D Model</t>
  </si>
  <si>
    <t>S16_Drawings</t>
  </si>
  <si>
    <t>S16_LoD</t>
  </si>
  <si>
    <t>S16_Reviews</t>
  </si>
  <si>
    <t>S16_Data</t>
  </si>
  <si>
    <t>S16_Visualisation</t>
  </si>
  <si>
    <t>S16_4D (time)</t>
  </si>
  <si>
    <t>S16_5D (cost)</t>
  </si>
  <si>
    <t>S16_Analysis</t>
  </si>
  <si>
    <t>S16_Contractor Use</t>
  </si>
  <si>
    <t>S16_FM/OM Use</t>
  </si>
  <si>
    <t>S17_Disc</t>
  </si>
  <si>
    <t>S17_Score</t>
  </si>
  <si>
    <t>S17_3D Model</t>
  </si>
  <si>
    <t>S17_Drawings</t>
  </si>
  <si>
    <t>S17_LoD</t>
  </si>
  <si>
    <t>S17_Reviews</t>
  </si>
  <si>
    <t>S17_Data</t>
  </si>
  <si>
    <t>S17_Visualisation</t>
  </si>
  <si>
    <t>S17_4D (time)</t>
  </si>
  <si>
    <t>S17_5D (cost)</t>
  </si>
  <si>
    <t>S17_Analysis</t>
  </si>
  <si>
    <t>S17_Contractor Use</t>
  </si>
  <si>
    <t>S17_FM/OM Use</t>
  </si>
  <si>
    <t>S18_Disc</t>
  </si>
  <si>
    <t>S18_Score</t>
  </si>
  <si>
    <t>S18_3D Model</t>
  </si>
  <si>
    <t>S18_Drawings</t>
  </si>
  <si>
    <t>S18_LoD</t>
  </si>
  <si>
    <t>S18_Reviews</t>
  </si>
  <si>
    <t>S18_Data</t>
  </si>
  <si>
    <t>S18_Visualisation</t>
  </si>
  <si>
    <t>S18_4D (time)</t>
  </si>
  <si>
    <t>S18_5D (cost)</t>
  </si>
  <si>
    <t>S18_Analysis</t>
  </si>
  <si>
    <t>S18_Contractor Use</t>
  </si>
  <si>
    <t>S18_FM/OM Use</t>
  </si>
  <si>
    <t>S19_Disc</t>
  </si>
  <si>
    <t>S19_Score</t>
  </si>
  <si>
    <t>S19_3D Model</t>
  </si>
  <si>
    <t>S19_Drawings</t>
  </si>
  <si>
    <t>S19_LoD</t>
  </si>
  <si>
    <t>S19_Reviews</t>
  </si>
  <si>
    <t>S19_Data</t>
  </si>
  <si>
    <t>S19_Visualisation</t>
  </si>
  <si>
    <t>S19_4D (time)</t>
  </si>
  <si>
    <t>S19_5D (cost)</t>
  </si>
  <si>
    <t>S19_Analysis</t>
  </si>
  <si>
    <t>S19_Contractor Use</t>
  </si>
  <si>
    <t>S19_FM/OM Use</t>
  </si>
  <si>
    <t>S20_Disc</t>
  </si>
  <si>
    <t>S20_Score</t>
  </si>
  <si>
    <t>S20_3D Model</t>
  </si>
  <si>
    <t>S20_Drawings</t>
  </si>
  <si>
    <t>S20_LoD</t>
  </si>
  <si>
    <t>S20_Reviews</t>
  </si>
  <si>
    <t>S20_Data</t>
  </si>
  <si>
    <t>S20_Visualisation</t>
  </si>
  <si>
    <t>S20_4D (time)</t>
  </si>
  <si>
    <t>S20_5D (cost)</t>
  </si>
  <si>
    <t>S20_Analysis</t>
  </si>
  <si>
    <t>S20_Contractor Use</t>
  </si>
  <si>
    <t>S20_FM/OM Use</t>
  </si>
  <si>
    <t>S21_Disc</t>
  </si>
  <si>
    <t>S21_Score</t>
  </si>
  <si>
    <t>S21_3D Model</t>
  </si>
  <si>
    <t>S21_Drawings</t>
  </si>
  <si>
    <t>S21_LoD</t>
  </si>
  <si>
    <t>S21_Reviews</t>
  </si>
  <si>
    <t>S21_Data</t>
  </si>
  <si>
    <t>S21_Visualisation</t>
  </si>
  <si>
    <t>S21_4D (time)</t>
  </si>
  <si>
    <t>S21_5D (cost)</t>
  </si>
  <si>
    <t>S21_Analysis</t>
  </si>
  <si>
    <t>S21_Contractor Use</t>
  </si>
  <si>
    <t>S21_FM/OM Use</t>
  </si>
  <si>
    <t>Last Saved</t>
  </si>
  <si>
    <t>Discipline</t>
  </si>
  <si>
    <t>IM</t>
  </si>
  <si>
    <t>P1</t>
  </si>
  <si>
    <t>P2</t>
  </si>
  <si>
    <t>P3</t>
  </si>
  <si>
    <t>P4</t>
  </si>
  <si>
    <t>S1</t>
  </si>
  <si>
    <t>S2</t>
  </si>
  <si>
    <t>S3</t>
  </si>
  <si>
    <t>S4</t>
  </si>
  <si>
    <t>S5</t>
  </si>
  <si>
    <t>S6</t>
  </si>
  <si>
    <t>S7</t>
  </si>
  <si>
    <t>S8</t>
  </si>
  <si>
    <t>S9</t>
  </si>
  <si>
    <t>S10</t>
  </si>
  <si>
    <t>S11</t>
  </si>
  <si>
    <t>S12</t>
  </si>
  <si>
    <t>S13</t>
  </si>
  <si>
    <t>S14</t>
  </si>
  <si>
    <t>S15</t>
  </si>
  <si>
    <t>S16</t>
  </si>
  <si>
    <t>S17</t>
  </si>
  <si>
    <t>S18</t>
  </si>
  <si>
    <t>S19</t>
  </si>
  <si>
    <t>S20</t>
  </si>
  <si>
    <t>S21</t>
  </si>
  <si>
    <t>Name</t>
  </si>
  <si>
    <t>Score</t>
  </si>
  <si>
    <t>Procurement</t>
  </si>
  <si>
    <t>the Mission, Vision, Goals, and Objectives, along with management support, BIM Champions.</t>
  </si>
  <si>
    <t>Material Grades linked to model</t>
  </si>
  <si>
    <t>Internal multi-discipline Virtual Model Reviews regularly held. Formal process</t>
  </si>
  <si>
    <t>Document/Model Referencing, Version Control and Status</t>
  </si>
  <si>
    <t>None Considered</t>
  </si>
  <si>
    <t>Discipline level file naming, version control and status</t>
  </si>
  <si>
    <t>Project wide file naming, version control and status</t>
  </si>
  <si>
    <t>Version, Status</t>
  </si>
  <si>
    <t>Projectwise</t>
  </si>
  <si>
    <t>Sharepoint</t>
  </si>
  <si>
    <t>BIM360 (&amp;Other Autodesk)</t>
  </si>
  <si>
    <t>GTeam</t>
  </si>
  <si>
    <t>Artra</t>
  </si>
  <si>
    <t>Docia</t>
  </si>
  <si>
    <t>Aconex</t>
  </si>
  <si>
    <t>4Projects</t>
  </si>
  <si>
    <t>Asite</t>
  </si>
  <si>
    <t>Conject</t>
  </si>
  <si>
    <t>Business Collaborator</t>
  </si>
  <si>
    <t>Other</t>
  </si>
  <si>
    <t>What CDE?
Select one.</t>
  </si>
  <si>
    <t>CDE:</t>
  </si>
  <si>
    <t>CDE Used</t>
  </si>
  <si>
    <t>FOR FURTHER INFORMATION, VISIT:</t>
  </si>
  <si>
    <t>Metadata (schedules and specs)</t>
  </si>
  <si>
    <t>Some components</t>
  </si>
  <si>
    <t>All components</t>
  </si>
  <si>
    <t>Please use this page to select the disciplines that you wish to measure using the BIM Maturity Measure</t>
  </si>
  <si>
    <t>Version History</t>
  </si>
  <si>
    <t>1.0.0</t>
  </si>
  <si>
    <t>Project Title</t>
  </si>
  <si>
    <t>BIM Maturity Measure</t>
  </si>
  <si>
    <t>Project Information</t>
  </si>
  <si>
    <t>Company Sub-Group</t>
  </si>
  <si>
    <t>Project:</t>
  </si>
  <si>
    <t>Job No.:</t>
  </si>
  <si>
    <t>John Smith</t>
  </si>
  <si>
    <t>London</t>
  </si>
  <si>
    <t>Contractor Client Sector</t>
  </si>
  <si>
    <t>(your company logo here)</t>
  </si>
  <si>
    <t>Project XXXXXXXXXXX</t>
  </si>
  <si>
    <t>Internal Network Folder – manual process</t>
  </si>
  <si>
    <t>Office Building</t>
  </si>
  <si>
    <t>Structures London</t>
  </si>
  <si>
    <t>Set the number of characters for your job number formatting (e.g. LPQ909 = 6 characters):</t>
  </si>
  <si>
    <t>You must enable macros in order to access the BIM Maturity Measure</t>
  </si>
  <si>
    <t>This files must be saved with the first six digits of the project's job number</t>
  </si>
  <si>
    <t>"LPQ909 - Meeting Centre BIM Maturity Measure"</t>
  </si>
  <si>
    <t>BIM MATURITY MEASURE</t>
  </si>
  <si>
    <t>Design Model used for sequencing by internal project team only</t>
  </si>
  <si>
    <t>Model formally issued to QS and cross-checked by internal project team</t>
  </si>
  <si>
    <t>http://www.arup.com/Services/Building_Modelling.aspx</t>
  </si>
  <si>
    <r>
      <t>Released on</t>
    </r>
    <r>
      <rPr>
        <sz val="10"/>
        <color theme="3"/>
        <rFont val="Arial"/>
        <family val="2"/>
      </rPr>
      <t xml:space="preserve"> </t>
    </r>
    <r>
      <rPr>
        <u/>
        <sz val="10"/>
        <color theme="3"/>
        <rFont val="Arial"/>
        <family val="2"/>
      </rPr>
      <t xml:space="preserve">www.arup.com/Services/Building_Modelling.aspx </t>
    </r>
  </si>
  <si>
    <t>Copyright © 2012. The Computer Integrated Construction Research Group, Pennsylvania State University.</t>
  </si>
  <si>
    <t>Pennsylvania State University which, is licensed under a Creative Commons Attribution-Share Alike 3.0 United States License:</t>
  </si>
  <si>
    <t>http://creativecommons.org/licenses/by-sa/3.0/us/</t>
  </si>
  <si>
    <t>UK Government Level 2</t>
  </si>
  <si>
    <t>UK Government Level 1</t>
  </si>
  <si>
    <t>SUGGESTED TARGETS</t>
  </si>
  <si>
    <t>BigDevelopments, Inc</t>
  </si>
  <si>
    <t>Bold Architects, Inc</t>
  </si>
  <si>
    <t>This work by Arup is a derivative of the BIM Project Execution Planning Guide by CIC Research Group, Department of Architectural Engineering,</t>
  </si>
  <si>
    <t>This work by Arup is a derivative of the BIM Project Execution Planning Guide by CIC Research Group, Department of Architectural Engineering, 
Pennsylvania State University which, is licensed under a Creative Commons Attribution-Share Alike 3.0 United States License: 
http://creativecommons.org/licenses/by-sa/3.0/us/. 
Copyright © 2012. The Computer Integrated Construction Research Group, Pennsylvania State University.</t>
  </si>
  <si>
    <t>Client specifies BIM requirements e.g.  Through an Employer's Information Requirement (EIR)</t>
  </si>
  <si>
    <t>Measures the extent of which client requirements for BIM have been defined and implemented.</t>
  </si>
  <si>
    <t>Measures the extent of which Pre-Bid and Post-Award reviews are undertaken to ensures client requirements are being met</t>
  </si>
  <si>
    <t>Measures the extent of which the Project uses a BIM Execution Plan (BEP) to formalise how information will be managed and delivered in accordance with client requirements</t>
  </si>
  <si>
    <t>Measures the extent consideration of BIM during procurement discussions with Contractors</t>
  </si>
  <si>
    <t>Measures the extent of which a Common Data Environment (CDE) is used to facilitate sharing of information models</t>
  </si>
  <si>
    <t>Measures the extent of which model standard method and procedure has been carried out</t>
  </si>
  <si>
    <t>Measures the extent of which BIM-specific Case Studies are prepared to showcase and share the key points</t>
  </si>
  <si>
    <t>Measures the extent of which Virtual Design Reviews are conducted prior to issuing Model, for both Coordination and QA verifcation of deliverables</t>
  </si>
  <si>
    <t>Measures the extent of which Deliverables verified by open standard specifications, eg IFC, COBie</t>
  </si>
  <si>
    <t>BIM Contractual Obligations</t>
  </si>
  <si>
    <t>To what extent as the Project Team agreed &amp; signed up to Contractual Obligations, in regards to BIM.</t>
  </si>
  <si>
    <t xml:space="preserve">Measures the extent of maturity from the change team (BIM Champion and BIM Implementation Team) supporting the adoption across the organisation. </t>
  </si>
  <si>
    <t>No known client BIM-specific information requirements</t>
  </si>
  <si>
    <t>Client BIM-specific information requirements discussed with Client but not resolved</t>
  </si>
  <si>
    <t>Complete client BIM-specific information requirements received and comments returned</t>
  </si>
  <si>
    <t>Complete client BIM-specific information requirements received &amp; implemented before Contractor procurement</t>
  </si>
  <si>
    <t>Complete client BIM-specific information requirements received and reviewed regularly.</t>
  </si>
  <si>
    <t>BIM Design Data reviewed against the BEP as part of the Design Review process</t>
  </si>
  <si>
    <t>BIM Design Data reviewed against the BEP as part of the Delivery process</t>
  </si>
  <si>
    <t xml:space="preserve">Legacy network setup; Atkins-organised folder structure </t>
  </si>
  <si>
    <t>Wider Design team implementation, including single Project wide CDE</t>
  </si>
  <si>
    <t>Client, Designers, Contractors using a single Project wide CDE</t>
  </si>
  <si>
    <t>Project wide file naming, version control and status compliant with recognised BIM standards e.g. BS1192:2007</t>
  </si>
  <si>
    <t>Project Case Study  exists, but no BIM credentials</t>
  </si>
  <si>
    <t>Project Case Study  exists, with BIM credentials</t>
  </si>
  <si>
    <t>Model exported to proprietary software (e.g. Navisworks, Solibri, GIS viewer)</t>
  </si>
  <si>
    <t>Successful export/re-import of IFC / COBie verified as a deliverable as part of the information exchange</t>
  </si>
  <si>
    <t>Successful client handover of IFC / COBie as a deliverable</t>
  </si>
  <si>
    <t>Bespoke BIM contractual obligations signed by Company; other parties' contracts unknown</t>
  </si>
  <si>
    <t xml:space="preserve">All design teams signed up to agreed BIM contractual obligations e.g. CIC BIM Protocol </t>
  </si>
  <si>
    <t>All parties, including Contractors and the Supply Chain, signed up to agreed BIM contractual obligations e.g. CIC BIM Protocol</t>
  </si>
  <si>
    <t>No BIM Champion or Implementation Team in place</t>
  </si>
  <si>
    <t>BIM Champion in place and trained up, but limited time committed to supporting project teams in BIM adoption.</t>
  </si>
  <si>
    <t xml:space="preserve">BIM Champion with adequate time commitment on this project. Project Manager &amp; project team starting to understand BIM and their responsibilities. </t>
  </si>
  <si>
    <t xml:space="preserve">BIM Champion supporting the project, with the Project Manager &amp; project team having a good understanding of BIM, the processes and their responsibilities. </t>
  </si>
  <si>
    <t xml:space="preserve">BIM Champion required less on the project. Project Manager and project team empowered and evidently working on their own, delivering BIM successfully. </t>
  </si>
  <si>
    <t xml:space="preserve">No BIM Champion required. Project Manager and Project team operating BIM as BAU, successfully and efficiently. </t>
  </si>
  <si>
    <t>BEP exists, for internal use only, by core skills</t>
  </si>
  <si>
    <t>BEP issued to, and used by whole Design Team</t>
  </si>
  <si>
    <t>BEP exists for all parties, and based on client BIM-specific information requirements</t>
  </si>
  <si>
    <t>Working to an agreed BEP becomes a contractual obligation and is signed up to by all parties.</t>
  </si>
  <si>
    <t>Implementation of  Corporate Standards</t>
  </si>
  <si>
    <t>Internal company using recognised CDE.</t>
  </si>
  <si>
    <t>Version control and status compliant with recognised BIM standards e.g. BS1192:2007</t>
  </si>
  <si>
    <t>BIM-specific Project Case Study exists, and actively marketed for own business area</t>
  </si>
  <si>
    <t>BIM-specific Project Case Study exists, and actively marketed internally</t>
  </si>
  <si>
    <t>Case Study exists on Company website, and used in external marketing.</t>
  </si>
  <si>
    <t>Guidance</t>
  </si>
  <si>
    <t>2. Once complete, click on the Project tab and enter Current Levels for all questions</t>
  </si>
  <si>
    <t>3. Continue to enter Current Levels on all questions, for all of the selected Discipline tabs</t>
  </si>
  <si>
    <t>1. Once all scores have been assigned, return to the Cover tab and click on the Submit button</t>
  </si>
  <si>
    <t>Useful Links</t>
  </si>
  <si>
    <t>Model used for some GAs, Sections, etc.</t>
  </si>
  <si>
    <t>Model Used for majority of GAs, Sections etc.</t>
  </si>
  <si>
    <t>Model used for all GAs, Sections, etc.</t>
  </si>
  <si>
    <t>Loosely defined level of information and detail adopted by a specific discipline only. Client nominally defines requirements.</t>
  </si>
  <si>
    <t>Company defined and adopted Level of information and Detail aligned to a defined Digital Plan of Works (dPOW)</t>
  </si>
  <si>
    <t>Delivered level of information and detail in accordance with client requirements from some but not all parties..</t>
  </si>
  <si>
    <t>All parties, including design team, contractor and supply chain deliver to planned level of information and detail aligned to industry standards and in accordance with client requirements.</t>
  </si>
  <si>
    <t>Engineer-led reviewing whole of models</t>
  </si>
  <si>
    <t>Full checking and QA verification of models as part of the collaboration process</t>
  </si>
  <si>
    <t>Full QA cross checking of model and any documentation including verification signoff</t>
  </si>
  <si>
    <t>Measures the extent of which the Model is used as part of design coordination during Design and Construction phases</t>
  </si>
  <si>
    <t>Measues the extent of which documentation, including drawings are derived directly from the model.</t>
  </si>
  <si>
    <t>Level of Information/Detail</t>
  </si>
  <si>
    <t>Measure the extent of which design outputs are controlled to only deliver the relevant information to a defined level of detail for each project stage.</t>
  </si>
  <si>
    <t>Measures the extent of which approriate checking and validation has been applied as part of the information exchange process.</t>
  </si>
  <si>
    <t>Measures the extent of which model visualisation is used as a design communication tool</t>
  </si>
  <si>
    <t>Extent of which the model is used to facilitate construction sequencing</t>
  </si>
  <si>
    <t>To measure the extent of which the model is used to extract cost and quantity information.</t>
  </si>
  <si>
    <t>Links to Design Analysis Tools</t>
  </si>
  <si>
    <t>Measures the extent of which the model is used as part of the design analysis process</t>
  </si>
  <si>
    <t>Measures the extent of which the model is developed to integrate with the project construction phase.</t>
  </si>
  <si>
    <t>Measures the extent of which the model is developed to support the Operations and FM phase.</t>
  </si>
  <si>
    <t>Design model prepared by the design team to enable Contractor 4D operations</t>
  </si>
  <si>
    <t>Design model prepared by the design team to enable Contractor 5D operations</t>
  </si>
  <si>
    <t>Formal issue of Model to Contractor with disclaimer, or BIM protocol where possible</t>
  </si>
  <si>
    <t>Formal issue of Model to Contractor aligned with project BIM Protocol</t>
  </si>
  <si>
    <t>Client requirements not implemented</t>
  </si>
  <si>
    <t>Client requirements implemented but Model not used for FM</t>
  </si>
  <si>
    <t>Model progressively matured with embedded attributed information suitable for Client handover for use in O&amp;M</t>
  </si>
  <si>
    <t>Fully embedded link between information model and programme manager used to track project progress</t>
  </si>
  <si>
    <r>
      <t xml:space="preserve">How to </t>
    </r>
    <r>
      <rPr>
        <b/>
        <sz val="14"/>
        <color theme="3"/>
        <rFont val="Calibri"/>
        <family val="2"/>
        <scheme val="minor"/>
      </rPr>
      <t>Create</t>
    </r>
    <r>
      <rPr>
        <b/>
        <sz val="14"/>
        <color theme="4"/>
        <rFont val="Calibri"/>
        <family val="2"/>
        <scheme val="minor"/>
      </rPr>
      <t xml:space="preserve"> your BIM Maturity Measure</t>
    </r>
  </si>
  <si>
    <t>1. On opening the template, save the BIM Maturity Measure to your Project Location</t>
  </si>
  <si>
    <r>
      <t xml:space="preserve">How to </t>
    </r>
    <r>
      <rPr>
        <b/>
        <sz val="14"/>
        <color theme="3"/>
        <rFont val="Calibri"/>
        <family val="2"/>
        <scheme val="minor"/>
      </rPr>
      <t>Complete</t>
    </r>
    <r>
      <rPr>
        <b/>
        <sz val="14"/>
        <color theme="4"/>
        <rFont val="Calibri"/>
        <family val="2"/>
        <scheme val="minor"/>
      </rPr>
      <t xml:space="preserve"> your BIM Maturity Measure</t>
    </r>
  </si>
  <si>
    <t>2. When saving, enter the Job Number for the Maturity Measure as the first X digits of the file name.</t>
  </si>
  <si>
    <t>6. Click the "Create Maturity Measure" button</t>
  </si>
  <si>
    <r>
      <t xml:space="preserve">How to </t>
    </r>
    <r>
      <rPr>
        <b/>
        <sz val="14"/>
        <color theme="3"/>
        <rFont val="Calibri"/>
        <family val="2"/>
        <scheme val="minor"/>
      </rPr>
      <t>Submit</t>
    </r>
    <r>
      <rPr>
        <b/>
        <sz val="14"/>
        <color theme="4"/>
        <rFont val="Calibri"/>
        <family val="2"/>
        <scheme val="minor"/>
      </rPr>
      <t xml:space="preserve"> your BIM Maturity Measure</t>
    </r>
  </si>
  <si>
    <t>2. You BIM Maturity Measure will be emailed to a chosen individual for review</t>
  </si>
  <si>
    <r>
      <t xml:space="preserve">These disciplines will then be displayed when you select </t>
    </r>
    <r>
      <rPr>
        <b/>
        <i/>
        <sz val="9"/>
        <rFont val="Arial"/>
        <family val="2"/>
      </rPr>
      <t>'CREATE MATURITY MEASURE'</t>
    </r>
    <r>
      <rPr>
        <b/>
        <sz val="9"/>
        <rFont val="Arial"/>
        <family val="2"/>
      </rPr>
      <t xml:space="preserve"> button below</t>
    </r>
  </si>
  <si>
    <t>2.0.0</t>
  </si>
  <si>
    <t>Collaboratively developed with Atkins</t>
  </si>
  <si>
    <r>
      <rPr>
        <b/>
        <sz val="14"/>
        <color theme="4"/>
        <rFont val="Arial"/>
        <family val="2"/>
      </rPr>
      <t>The BIM Maturity Measure is:</t>
    </r>
    <r>
      <rPr>
        <b/>
        <sz val="10"/>
        <color theme="1"/>
        <rFont val="Arial"/>
        <family val="2"/>
      </rPr>
      <t xml:space="preserve">
</t>
    </r>
    <r>
      <rPr>
        <sz val="10"/>
        <color theme="1"/>
        <rFont val="Arial"/>
        <family val="2"/>
      </rPr>
      <t xml:space="preserve">• A measure of maturity within different aspects of BIM
• A tool to highlight successes and areas for improvement
• Current capabilities not future aspirations
• </t>
    </r>
    <r>
      <rPr>
        <u/>
        <sz val="10"/>
        <color theme="1"/>
        <rFont val="Arial"/>
        <family val="2"/>
      </rPr>
      <t>NOT</t>
    </r>
    <r>
      <rPr>
        <sz val="10"/>
        <color theme="1"/>
        <rFont val="Arial"/>
        <family val="2"/>
      </rPr>
      <t xml:space="preserve"> an audit</t>
    </r>
    <r>
      <rPr>
        <b/>
        <sz val="10"/>
        <color theme="1"/>
        <rFont val="Arial"/>
        <family val="2"/>
      </rPr>
      <t xml:space="preserve">
</t>
    </r>
    <r>
      <rPr>
        <sz val="10"/>
        <rFont val="Arial"/>
        <family val="2"/>
      </rPr>
      <t xml:space="preserve">Remember, it is a journey to Level 2 and this tool will help you identify how far you have come and your current position.
</t>
    </r>
  </si>
  <si>
    <t>3. Set the number of characters for your organisation's Job Number formatting on the Configuration tab</t>
  </si>
  <si>
    <t>4. Choose up to 4 unique Primary Disciplines via the drop down boxes provided</t>
  </si>
  <si>
    <t>5. Choose up to 21 unique Secondary Disciplines via the drop down boxes provided</t>
  </si>
  <si>
    <t>1. On the Cover Tab enter the required Project Information (the orange fields)</t>
  </si>
  <si>
    <t>Glossary of Terms</t>
  </si>
  <si>
    <t>Further guidance / information</t>
  </si>
  <si>
    <t>RIBA</t>
  </si>
  <si>
    <t>Project Stage</t>
  </si>
  <si>
    <t>Strategy</t>
  </si>
  <si>
    <t>Strategy Definition</t>
  </si>
  <si>
    <t>Brief / Prep</t>
  </si>
  <si>
    <t>GRIP1.Output definition</t>
  </si>
  <si>
    <t>Brief</t>
  </si>
  <si>
    <t>Preparation &amp; Brief</t>
  </si>
  <si>
    <t>Concept Design</t>
  </si>
  <si>
    <t>GRIP2. Feasibility</t>
  </si>
  <si>
    <t>Option Identification</t>
  </si>
  <si>
    <t>Definition/Outline Design</t>
  </si>
  <si>
    <t>GRIP 3. Option selection</t>
  </si>
  <si>
    <t>Option Selection</t>
  </si>
  <si>
    <t>Definition</t>
  </si>
  <si>
    <t>Developed Design</t>
  </si>
  <si>
    <t>GRIP 4. Single option development</t>
  </si>
  <si>
    <t>Prelim Design</t>
  </si>
  <si>
    <t>Design</t>
  </si>
  <si>
    <t>Technical Design</t>
  </si>
  <si>
    <t>Construction and commissioning</t>
  </si>
  <si>
    <t>GRIP 5. Detailed design</t>
  </si>
  <si>
    <t>Detail Design/ statutory procedures</t>
  </si>
  <si>
    <t>Build &amp; commission</t>
  </si>
  <si>
    <t>Handover &amp; Close out</t>
  </si>
  <si>
    <t>GRIP6. Construction test and commission</t>
  </si>
  <si>
    <t>Construction Prep</t>
  </si>
  <si>
    <t>Handover &amp; closeout</t>
  </si>
  <si>
    <t>O&amp;M</t>
  </si>
  <si>
    <t>GRIP7. Scheme hand back</t>
  </si>
  <si>
    <t>Construction/Commissioning/Handover</t>
  </si>
  <si>
    <t>Operations &amp; end of life</t>
  </si>
  <si>
    <t>In Use</t>
  </si>
  <si>
    <t xml:space="preserve">Decom / demolition </t>
  </si>
  <si>
    <t>GRIP8. Project close out</t>
  </si>
  <si>
    <t>Closeout</t>
  </si>
  <si>
    <t>Build &amp; Commission</t>
  </si>
  <si>
    <t>Handover &amp; Closeout</t>
  </si>
  <si>
    <t>Primary Disciplines</t>
  </si>
  <si>
    <t>Secondary Disciplines</t>
  </si>
  <si>
    <t>pascual.soto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</si>
</sst>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dd/mm/yyyy;@"/>
  </numFmts>
  <fonts count="95" x14ac:knownFonts="1">
    <font>
      <sz val="10"/>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b/>
      <sz val="10"/>
      <color indexed="12"/>
      <name val="Arial"/>
      <family val="2"/>
    </font>
    <font>
      <b/>
      <sz val="10"/>
      <name val="Arial"/>
      <family val="2"/>
    </font>
    <font>
      <sz val="10"/>
      <name val="Arial"/>
      <family val="2"/>
    </font>
    <font>
      <b/>
      <sz val="12"/>
      <name val="Arial"/>
      <family val="2"/>
    </font>
    <font>
      <sz val="9"/>
      <color rgb="FF000000"/>
      <name val="Calibri"/>
      <family val="2"/>
    </font>
    <font>
      <u/>
      <sz val="10"/>
      <color theme="10"/>
      <name val="Arial"/>
      <family val="2"/>
    </font>
    <font>
      <sz val="9"/>
      <name val="Arial"/>
      <family val="2"/>
    </font>
    <font>
      <sz val="10"/>
      <name val="Arial"/>
      <family val="2"/>
    </font>
    <font>
      <sz val="10"/>
      <color rgb="FFFF0000"/>
      <name val="Arial"/>
      <family val="2"/>
    </font>
    <font>
      <b/>
      <sz val="10"/>
      <color rgb="FFFF0000"/>
      <name val="Arial"/>
      <family val="2"/>
    </font>
    <font>
      <sz val="11"/>
      <name val="Times New Roman"/>
      <family val="1"/>
      <charset val="204"/>
    </font>
    <font>
      <sz val="36"/>
      <name val="Times New Roman"/>
      <family val="1"/>
      <charset val="204"/>
    </font>
    <font>
      <i/>
      <sz val="10"/>
      <color theme="1" tint="0.34998626667073579"/>
      <name val="Times New Roman"/>
      <family val="1"/>
      <charset val="204"/>
    </font>
    <font>
      <b/>
      <sz val="10"/>
      <name val="Arial"/>
      <family val="2"/>
      <charset val="204"/>
    </font>
    <font>
      <sz val="14"/>
      <name val="Arial"/>
      <family val="2"/>
      <charset val="204"/>
    </font>
    <font>
      <sz val="10"/>
      <name val="Arial"/>
      <family val="2"/>
      <charset val="204"/>
    </font>
    <font>
      <sz val="12"/>
      <name val="Arial"/>
      <family val="2"/>
      <charset val="204"/>
    </font>
    <font>
      <sz val="10"/>
      <color theme="1" tint="0.499984740745262"/>
      <name val="Arial"/>
      <family val="2"/>
      <charset val="204"/>
    </font>
    <font>
      <b/>
      <sz val="10"/>
      <color theme="1" tint="0.499984740745262"/>
      <name val="Arial"/>
      <family val="2"/>
      <charset val="204"/>
    </font>
    <font>
      <b/>
      <sz val="20"/>
      <name val="Arial"/>
      <family val="2"/>
    </font>
    <font>
      <b/>
      <sz val="22"/>
      <name val="Arial"/>
      <family val="2"/>
    </font>
    <font>
      <sz val="12"/>
      <color indexed="12"/>
      <name val="Arial"/>
      <family val="2"/>
      <charset val="204"/>
    </font>
    <font>
      <sz val="28"/>
      <name val="Arial"/>
      <family val="2"/>
      <charset val="204"/>
    </font>
    <font>
      <b/>
      <sz val="16"/>
      <name val="Arial"/>
      <family val="2"/>
      <charset val="204"/>
    </font>
    <font>
      <i/>
      <sz val="12"/>
      <color theme="1" tint="0.499984740745262"/>
      <name val="Arial"/>
      <family val="2"/>
      <charset val="204"/>
    </font>
    <font>
      <u/>
      <sz val="10"/>
      <color theme="10"/>
      <name val="Arial"/>
      <family val="2"/>
      <charset val="204"/>
    </font>
    <font>
      <b/>
      <sz val="40"/>
      <name val="Arial"/>
      <family val="2"/>
      <charset val="204"/>
    </font>
    <font>
      <sz val="16"/>
      <name val="Arial"/>
      <family val="2"/>
    </font>
    <font>
      <sz val="18"/>
      <name val="Arial"/>
      <family val="2"/>
      <charset val="204"/>
    </font>
    <font>
      <b/>
      <sz val="11"/>
      <name val="Arial"/>
      <family val="2"/>
      <charset val="204"/>
    </font>
    <font>
      <sz val="11"/>
      <name val="Arial"/>
      <family val="2"/>
      <charset val="204"/>
    </font>
    <font>
      <b/>
      <sz val="12"/>
      <name val="Arial"/>
      <family val="2"/>
      <charset val="204"/>
    </font>
    <font>
      <b/>
      <sz val="14"/>
      <name val="Arial"/>
      <family val="2"/>
      <charset val="204"/>
    </font>
    <font>
      <b/>
      <sz val="24"/>
      <name val="Arial"/>
      <family val="2"/>
      <charset val="204"/>
    </font>
    <font>
      <sz val="11"/>
      <name val="Arial"/>
      <family val="2"/>
    </font>
    <font>
      <sz val="26"/>
      <name val="Arial"/>
      <family val="2"/>
    </font>
    <font>
      <b/>
      <sz val="24"/>
      <name val="Arial"/>
      <family val="2"/>
    </font>
    <font>
      <sz val="14"/>
      <name val="Arial"/>
      <family val="2"/>
    </font>
    <font>
      <b/>
      <sz val="10"/>
      <color indexed="81"/>
      <name val="Tahoma"/>
      <family val="2"/>
    </font>
    <font>
      <sz val="16"/>
      <color indexed="81"/>
      <name val="Tahoma"/>
      <family val="2"/>
    </font>
    <font>
      <b/>
      <sz val="16"/>
      <name val="Arial"/>
      <family val="2"/>
    </font>
    <font>
      <sz val="10"/>
      <color indexed="81"/>
      <name val="Tahoma"/>
      <family val="2"/>
    </font>
    <font>
      <sz val="10"/>
      <color theme="0"/>
      <name val="Arial"/>
      <family val="2"/>
    </font>
    <font>
      <sz val="36"/>
      <color theme="0"/>
      <name val="Times New Roman"/>
      <family val="1"/>
      <charset val="204"/>
    </font>
    <font>
      <sz val="12"/>
      <color theme="0"/>
      <name val="Arial"/>
      <family val="2"/>
    </font>
    <font>
      <i/>
      <sz val="10"/>
      <color indexed="81"/>
      <name val="Tahoma"/>
      <family val="2"/>
    </font>
    <font>
      <b/>
      <sz val="14"/>
      <color rgb="FF7DC828"/>
      <name val="Arial"/>
      <family val="2"/>
      <charset val="204"/>
    </font>
    <font>
      <sz val="10"/>
      <color rgb="FFFFC000"/>
      <name val="Arial"/>
      <family val="2"/>
    </font>
    <font>
      <i/>
      <sz val="10"/>
      <color theme="1" tint="0.499984740745262"/>
      <name val="Arial"/>
      <family val="2"/>
      <charset val="204"/>
    </font>
    <font>
      <sz val="10"/>
      <color theme="0"/>
      <name val="Arial"/>
      <family val="2"/>
      <charset val="204"/>
    </font>
    <font>
      <sz val="9"/>
      <color indexed="81"/>
      <name val="Tahoma"/>
      <family val="2"/>
      <charset val="204"/>
    </font>
    <font>
      <i/>
      <sz val="10"/>
      <name val="Arial"/>
      <family val="2"/>
      <charset val="204"/>
    </font>
    <font>
      <b/>
      <sz val="14"/>
      <color theme="1" tint="0.34998626667073579"/>
      <name val="Arial"/>
      <family val="2"/>
      <charset val="204"/>
    </font>
    <font>
      <b/>
      <sz val="24"/>
      <color theme="1" tint="0.34998626667073579"/>
      <name val="Arial"/>
      <family val="2"/>
      <charset val="204"/>
    </font>
    <font>
      <b/>
      <sz val="10"/>
      <color theme="0"/>
      <name val="Arial"/>
      <family val="2"/>
      <charset val="204"/>
    </font>
    <font>
      <b/>
      <sz val="22"/>
      <name val="Arial"/>
      <family val="2"/>
      <charset val="204"/>
    </font>
    <font>
      <b/>
      <sz val="11"/>
      <color theme="1"/>
      <name val="Calibri"/>
      <family val="2"/>
      <scheme val="minor"/>
    </font>
    <font>
      <sz val="12"/>
      <name val="Arial"/>
      <family val="2"/>
    </font>
    <font>
      <sz val="10"/>
      <color rgb="FF000000"/>
      <name val="Arial"/>
      <family val="2"/>
    </font>
    <font>
      <b/>
      <sz val="10"/>
      <color rgb="FF000000"/>
      <name val="Arial"/>
      <family val="2"/>
    </font>
    <font>
      <i/>
      <sz val="10"/>
      <color rgb="FF000000"/>
      <name val="Arial"/>
      <family val="2"/>
    </font>
    <font>
      <sz val="9"/>
      <color theme="1" tint="0.499984740745262"/>
      <name val="Arial"/>
      <family val="2"/>
      <charset val="204"/>
    </font>
    <font>
      <sz val="11"/>
      <name val="Calibri"/>
      <family val="2"/>
    </font>
    <font>
      <b/>
      <sz val="28"/>
      <name val="Arial"/>
      <family val="2"/>
    </font>
    <font>
      <sz val="14"/>
      <color rgb="FF000000"/>
      <name val="Arial"/>
      <family val="2"/>
    </font>
    <font>
      <b/>
      <sz val="14"/>
      <color rgb="FF000000"/>
      <name val="Arial"/>
      <family val="2"/>
    </font>
    <font>
      <sz val="11"/>
      <color rgb="FF3F3F76"/>
      <name val="Calibri"/>
      <family val="2"/>
      <scheme val="minor"/>
    </font>
    <font>
      <i/>
      <sz val="10"/>
      <name val="Arial"/>
      <family val="2"/>
    </font>
    <font>
      <sz val="9"/>
      <color indexed="81"/>
      <name val="Tahoma"/>
      <family val="2"/>
    </font>
    <font>
      <b/>
      <sz val="12"/>
      <color indexed="81"/>
      <name val="Tahoma"/>
      <family val="2"/>
    </font>
    <font>
      <sz val="12"/>
      <color indexed="81"/>
      <name val="Tahoma"/>
      <family val="2"/>
    </font>
    <font>
      <b/>
      <i/>
      <sz val="12"/>
      <name val="Arial"/>
      <family val="2"/>
    </font>
    <font>
      <b/>
      <sz val="14"/>
      <color indexed="81"/>
      <name val="Tahoma"/>
      <family val="2"/>
    </font>
    <font>
      <sz val="14"/>
      <color rgb="FF3F3F76"/>
      <name val="Calibri"/>
      <family val="2"/>
      <scheme val="minor"/>
    </font>
    <font>
      <b/>
      <sz val="11"/>
      <color rgb="FF3F3F76"/>
      <name val="Calibri"/>
      <family val="2"/>
      <scheme val="minor"/>
    </font>
    <font>
      <sz val="8"/>
      <name val="Calibri"/>
      <family val="2"/>
    </font>
    <font>
      <u/>
      <sz val="20"/>
      <color theme="10"/>
      <name val="Arial"/>
      <family val="2"/>
    </font>
    <font>
      <sz val="10"/>
      <color theme="3"/>
      <name val="Arial"/>
      <family val="2"/>
    </font>
    <font>
      <u/>
      <sz val="10"/>
      <color theme="3"/>
      <name val="Arial"/>
      <family val="2"/>
    </font>
    <font>
      <sz val="8"/>
      <name val="Calibri"/>
      <family val="2"/>
      <scheme val="minor"/>
    </font>
    <font>
      <b/>
      <sz val="10"/>
      <color theme="1"/>
      <name val="Arial"/>
      <family val="2"/>
    </font>
    <font>
      <b/>
      <sz val="14"/>
      <color theme="4"/>
      <name val="Calibri"/>
      <family val="2"/>
      <scheme val="minor"/>
    </font>
    <font>
      <b/>
      <sz val="14"/>
      <color theme="3"/>
      <name val="Calibri"/>
      <family val="2"/>
      <scheme val="minor"/>
    </font>
    <font>
      <b/>
      <sz val="14"/>
      <color theme="4"/>
      <name val="Arial"/>
      <family val="2"/>
    </font>
    <font>
      <u/>
      <sz val="10"/>
      <color theme="1"/>
      <name val="Arial"/>
      <family val="2"/>
    </font>
    <font>
      <b/>
      <sz val="36"/>
      <name val="Arial"/>
      <family val="2"/>
      <charset val="204"/>
    </font>
    <font>
      <b/>
      <sz val="9"/>
      <name val="Arial"/>
      <family val="2"/>
    </font>
    <font>
      <b/>
      <i/>
      <sz val="9"/>
      <name val="Arial"/>
      <family val="2"/>
    </font>
    <font>
      <u/>
      <sz val="8"/>
      <color theme="10"/>
      <name val="Arial"/>
      <family val="2"/>
    </font>
  </fonts>
  <fills count="21">
    <fill>
      <patternFill patternType="none"/>
    </fill>
    <fill>
      <patternFill patternType="gray125"/>
    </fill>
    <fill>
      <patternFill patternType="solid">
        <fgColor theme="0"/>
        <bgColor indexed="64"/>
      </patternFill>
    </fill>
    <fill>
      <patternFill patternType="solid">
        <fgColor rgb="FFFFC000"/>
        <bgColor indexed="64"/>
      </patternFill>
    </fill>
    <fill>
      <patternFill patternType="solid">
        <fgColor rgb="FFFF0000"/>
        <bgColor indexed="64"/>
      </patternFill>
    </fill>
    <fill>
      <patternFill patternType="solid">
        <fgColor rgb="FF00B0F0"/>
        <bgColor indexed="64"/>
      </patternFill>
    </fill>
    <fill>
      <patternFill patternType="solid">
        <fgColor theme="1"/>
        <bgColor indexed="64"/>
      </patternFill>
    </fill>
    <fill>
      <patternFill patternType="solid">
        <fgColor rgb="FFE1F0C8"/>
        <bgColor indexed="64"/>
      </patternFill>
    </fill>
    <fill>
      <patternFill patternType="solid">
        <fgColor rgb="FFC8E6A0"/>
        <bgColor indexed="64"/>
      </patternFill>
    </fill>
    <fill>
      <patternFill patternType="solid">
        <fgColor rgb="FFAFDC78"/>
        <bgColor indexed="64"/>
      </patternFill>
    </fill>
    <fill>
      <patternFill patternType="solid">
        <fgColor rgb="FF96D250"/>
        <bgColor indexed="64"/>
      </patternFill>
    </fill>
    <fill>
      <patternFill patternType="solid">
        <fgColor rgb="FF7DC828"/>
        <bgColor indexed="64"/>
      </patternFill>
    </fill>
    <fill>
      <patternFill patternType="solid">
        <fgColor theme="1" tint="0.34998626667073579"/>
        <bgColor indexed="64"/>
      </patternFill>
    </fill>
    <fill>
      <patternFill patternType="solid">
        <fgColor rgb="FF0070C0"/>
        <bgColor indexed="64"/>
      </patternFill>
    </fill>
    <fill>
      <patternFill patternType="solid">
        <fgColor rgb="FF7030A0"/>
        <bgColor indexed="64"/>
      </patternFill>
    </fill>
    <fill>
      <patternFill patternType="solid">
        <fgColor rgb="FF3399FF"/>
        <bgColor indexed="64"/>
      </patternFill>
    </fill>
    <fill>
      <patternFill patternType="solid">
        <fgColor theme="0" tint="-4.9989318521683403E-2"/>
        <bgColor indexed="64"/>
      </patternFill>
    </fill>
    <fill>
      <patternFill patternType="solid">
        <fgColor rgb="FF002060"/>
        <bgColor indexed="64"/>
      </patternFill>
    </fill>
    <fill>
      <patternFill patternType="solid">
        <fgColor theme="0" tint="-0.14999847407452621"/>
        <bgColor indexed="64"/>
      </patternFill>
    </fill>
    <fill>
      <patternFill patternType="solid">
        <fgColor rgb="FFFFCC99"/>
      </patternFill>
    </fill>
    <fill>
      <patternFill patternType="solid">
        <fgColor rgb="FFFFFF00"/>
        <bgColor indexed="64"/>
      </patternFill>
    </fill>
  </fills>
  <borders count="119">
    <border>
      <left/>
      <right/>
      <top/>
      <bottom/>
      <diagonal/>
    </border>
    <border>
      <left/>
      <right style="thin">
        <color indexed="64"/>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hair">
        <color indexed="64"/>
      </left>
      <right style="hair">
        <color indexed="64"/>
      </right>
      <top style="hair">
        <color indexed="64"/>
      </top>
      <bottom style="hair">
        <color indexed="64"/>
      </bottom>
      <diagonal/>
    </border>
    <border>
      <left/>
      <right style="thin">
        <color indexed="64"/>
      </right>
      <top/>
      <bottom style="thin">
        <color theme="1" tint="0.499984740745262"/>
      </bottom>
      <diagonal/>
    </border>
    <border>
      <left style="hair">
        <color indexed="64"/>
      </left>
      <right style="hair">
        <color indexed="64"/>
      </right>
      <top style="medium">
        <color indexed="64"/>
      </top>
      <bottom style="thin">
        <color theme="1" tint="0.499984740745262"/>
      </bottom>
      <diagonal/>
    </border>
    <border>
      <left style="hair">
        <color indexed="64"/>
      </left>
      <right style="hair">
        <color indexed="64"/>
      </right>
      <top style="thin">
        <color theme="1" tint="0.499984740745262"/>
      </top>
      <bottom style="thin">
        <color theme="1" tint="0.499984740745262"/>
      </bottom>
      <diagonal/>
    </border>
    <border>
      <left/>
      <right/>
      <top style="thick">
        <color indexed="64"/>
      </top>
      <bottom/>
      <diagonal/>
    </border>
    <border>
      <left/>
      <right/>
      <top style="thick">
        <color auto="1"/>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theme="1" tint="0.499984740745262"/>
      </bottom>
      <diagonal/>
    </border>
    <border>
      <left style="thin">
        <color indexed="64"/>
      </left>
      <right style="medium">
        <color indexed="64"/>
      </right>
      <top style="medium">
        <color indexed="64"/>
      </top>
      <bottom style="thin">
        <color theme="1" tint="0.499984740745262"/>
      </bottom>
      <diagonal/>
    </border>
    <border>
      <left style="medium">
        <color indexed="64"/>
      </left>
      <right style="thin">
        <color indexed="64"/>
      </right>
      <top style="thin">
        <color theme="1" tint="0.499984740745262"/>
      </top>
      <bottom style="thin">
        <color theme="1" tint="0.499984740745262"/>
      </bottom>
      <diagonal/>
    </border>
    <border>
      <left style="thin">
        <color indexed="64"/>
      </left>
      <right style="medium">
        <color indexed="64"/>
      </right>
      <top style="thin">
        <color theme="1" tint="0.499984740745262"/>
      </top>
      <bottom style="thin">
        <color theme="1" tint="0.499984740745262"/>
      </bottom>
      <diagonal/>
    </border>
    <border>
      <left style="medium">
        <color indexed="64"/>
      </left>
      <right style="thin">
        <color indexed="64"/>
      </right>
      <top style="thin">
        <color theme="1" tint="0.499984740745262"/>
      </top>
      <bottom style="medium">
        <color indexed="64"/>
      </bottom>
      <diagonal/>
    </border>
    <border>
      <left style="hair">
        <color indexed="64"/>
      </left>
      <right style="hair">
        <color indexed="64"/>
      </right>
      <top style="thin">
        <color theme="1" tint="0.499984740745262"/>
      </top>
      <bottom style="medium">
        <color indexed="64"/>
      </bottom>
      <diagonal/>
    </border>
    <border>
      <left style="thin">
        <color indexed="64"/>
      </left>
      <right style="medium">
        <color indexed="64"/>
      </right>
      <top style="thin">
        <color theme="1" tint="0.499984740745262"/>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theme="1" tint="0.499984740745262"/>
      </bottom>
      <diagonal/>
    </border>
    <border>
      <left style="thin">
        <color indexed="64"/>
      </left>
      <right style="medium">
        <color indexed="64"/>
      </right>
      <top style="thin">
        <color theme="1" tint="0.499984740745262"/>
      </top>
      <bottom style="thick">
        <color indexed="64"/>
      </bottom>
      <diagonal/>
    </border>
    <border>
      <left/>
      <right style="thin">
        <color indexed="64"/>
      </right>
      <top style="medium">
        <color indexed="64"/>
      </top>
      <bottom style="thin">
        <color theme="1" tint="0.499984740745262"/>
      </bottom>
      <diagonal/>
    </border>
    <border>
      <left style="medium">
        <color indexed="64"/>
      </left>
      <right/>
      <top style="medium">
        <color indexed="64"/>
      </top>
      <bottom style="medium">
        <color indexed="64"/>
      </bottom>
      <diagonal/>
    </border>
    <border>
      <left style="medium">
        <color indexed="64"/>
      </left>
      <right style="hair">
        <color indexed="64"/>
      </right>
      <top style="medium">
        <color indexed="64"/>
      </top>
      <bottom style="thin">
        <color theme="1" tint="0.499984740745262"/>
      </bottom>
      <diagonal/>
    </border>
    <border>
      <left style="hair">
        <color indexed="64"/>
      </left>
      <right style="medium">
        <color indexed="64"/>
      </right>
      <top style="medium">
        <color indexed="64"/>
      </top>
      <bottom style="thin">
        <color theme="1" tint="0.499984740745262"/>
      </bottom>
      <diagonal/>
    </border>
    <border>
      <left style="medium">
        <color indexed="64"/>
      </left>
      <right style="hair">
        <color indexed="64"/>
      </right>
      <top style="thin">
        <color theme="1" tint="0.499984740745262"/>
      </top>
      <bottom style="thin">
        <color theme="1" tint="0.499984740745262"/>
      </bottom>
      <diagonal/>
    </border>
    <border>
      <left style="hair">
        <color indexed="64"/>
      </left>
      <right style="medium">
        <color indexed="64"/>
      </right>
      <top style="thin">
        <color theme="1" tint="0.499984740745262"/>
      </top>
      <bottom style="thin">
        <color theme="1" tint="0.499984740745262"/>
      </bottom>
      <diagonal/>
    </border>
    <border>
      <left style="medium">
        <color indexed="64"/>
      </left>
      <right style="hair">
        <color indexed="64"/>
      </right>
      <top style="thin">
        <color theme="1" tint="0.499984740745262"/>
      </top>
      <bottom style="thick">
        <color indexed="64"/>
      </bottom>
      <diagonal/>
    </border>
    <border>
      <left style="hair">
        <color indexed="64"/>
      </left>
      <right style="medium">
        <color indexed="64"/>
      </right>
      <top style="thin">
        <color theme="1" tint="0.499984740745262"/>
      </top>
      <bottom style="thick">
        <color indexed="64"/>
      </bottom>
      <diagonal/>
    </border>
    <border>
      <left style="medium">
        <color indexed="64"/>
      </left>
      <right/>
      <top/>
      <bottom/>
      <diagonal/>
    </border>
    <border>
      <left style="medium">
        <color indexed="64"/>
      </left>
      <right style="hair">
        <color indexed="64"/>
      </right>
      <top/>
      <bottom style="thin">
        <color theme="1" tint="0.499984740745262"/>
      </bottom>
      <diagonal/>
    </border>
    <border>
      <left style="hair">
        <color indexed="64"/>
      </left>
      <right style="hair">
        <color indexed="64"/>
      </right>
      <top/>
      <bottom style="thin">
        <color theme="1" tint="0.499984740745262"/>
      </bottom>
      <diagonal/>
    </border>
    <border>
      <left style="hair">
        <color indexed="64"/>
      </left>
      <right style="medium">
        <color indexed="64"/>
      </right>
      <top/>
      <bottom style="thin">
        <color theme="1" tint="0.499984740745262"/>
      </bottom>
      <diagonal/>
    </border>
    <border>
      <left style="medium">
        <color indexed="64"/>
      </left>
      <right style="hair">
        <color indexed="64"/>
      </right>
      <top style="thin">
        <color theme="1" tint="0.499984740745262"/>
      </top>
      <bottom style="medium">
        <color indexed="64"/>
      </bottom>
      <diagonal/>
    </border>
    <border>
      <left style="hair">
        <color indexed="64"/>
      </left>
      <right style="medium">
        <color indexed="64"/>
      </right>
      <top style="thin">
        <color theme="1" tint="0.499984740745262"/>
      </top>
      <bottom style="medium">
        <color indexed="64"/>
      </bottom>
      <diagonal/>
    </border>
    <border>
      <left style="medium">
        <color indexed="64"/>
      </left>
      <right style="medium">
        <color indexed="64"/>
      </right>
      <top style="thick">
        <color indexed="64"/>
      </top>
      <bottom style="thick">
        <color indexed="64"/>
      </bottom>
      <diagonal/>
    </border>
    <border>
      <left style="hair">
        <color indexed="64"/>
      </left>
      <right style="hair">
        <color indexed="64"/>
      </right>
      <top style="thin">
        <color theme="1" tint="0.499984740745262"/>
      </top>
      <bottom/>
      <diagonal/>
    </border>
    <border>
      <left/>
      <right style="medium">
        <color indexed="64"/>
      </right>
      <top style="thin">
        <color theme="1" tint="0.499984740745262"/>
      </top>
      <bottom style="thin">
        <color theme="1" tint="0.499984740745262"/>
      </bottom>
      <diagonal/>
    </border>
    <border>
      <left style="hair">
        <color indexed="64"/>
      </left>
      <right style="hair">
        <color indexed="64"/>
      </right>
      <top/>
      <bottom style="thick">
        <color indexed="64"/>
      </bottom>
      <diagonal/>
    </border>
    <border>
      <left/>
      <right/>
      <top style="hair">
        <color auto="1"/>
      </top>
      <bottom style="hair">
        <color auto="1"/>
      </bottom>
      <diagonal/>
    </border>
    <border>
      <left/>
      <right/>
      <top/>
      <bottom style="medium">
        <color indexed="64"/>
      </bottom>
      <diagonal/>
    </border>
    <border>
      <left/>
      <right style="hair">
        <color auto="1"/>
      </right>
      <top style="hair">
        <color auto="1"/>
      </top>
      <bottom style="hair">
        <color auto="1"/>
      </bottom>
      <diagonal/>
    </border>
    <border>
      <left/>
      <right style="thick">
        <color auto="1"/>
      </right>
      <top/>
      <bottom/>
      <diagonal/>
    </border>
    <border>
      <left style="thick">
        <color auto="1"/>
      </left>
      <right/>
      <top/>
      <bottom/>
      <diagonal/>
    </border>
    <border>
      <left style="medium">
        <color indexed="64"/>
      </left>
      <right style="thin">
        <color indexed="64"/>
      </right>
      <top style="thin">
        <color theme="1" tint="0.499984740745262"/>
      </top>
      <bottom/>
      <diagonal/>
    </border>
    <border>
      <left style="thin">
        <color indexed="64"/>
      </left>
      <right style="medium">
        <color indexed="64"/>
      </right>
      <top style="thin">
        <color theme="1" tint="0.499984740745262"/>
      </top>
      <bottom/>
      <diagonal/>
    </border>
    <border>
      <left style="medium">
        <color indexed="64"/>
      </left>
      <right style="thin">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hair">
        <color auto="1"/>
      </top>
      <bottom style="hair">
        <color auto="1"/>
      </bottom>
      <diagonal/>
    </border>
    <border>
      <left/>
      <right/>
      <top/>
      <bottom style="thick">
        <color indexed="64"/>
      </bottom>
      <diagonal/>
    </border>
    <border>
      <left style="medium">
        <color indexed="64"/>
      </left>
      <right style="hair">
        <color indexed="64"/>
      </right>
      <top style="thin">
        <color theme="1" tint="0.499984740745262"/>
      </top>
      <bottom/>
      <diagonal/>
    </border>
    <border>
      <left style="hair">
        <color indexed="64"/>
      </left>
      <right style="medium">
        <color indexed="64"/>
      </right>
      <top style="thin">
        <color theme="1" tint="0.499984740745262"/>
      </top>
      <bottom/>
      <diagonal/>
    </border>
    <border>
      <left/>
      <right style="medium">
        <color indexed="64"/>
      </right>
      <top style="hair">
        <color indexed="64"/>
      </top>
      <bottom style="hair">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thin">
        <color indexed="64"/>
      </right>
      <top style="thin">
        <color theme="0" tint="-0.499984740745262"/>
      </top>
      <bottom style="thin">
        <color theme="0" tint="-0.499984740745262"/>
      </bottom>
      <diagonal/>
    </border>
    <border>
      <left style="medium">
        <color indexed="64"/>
      </left>
      <right style="hair">
        <color indexed="64"/>
      </right>
      <top style="thin">
        <color theme="0" tint="-0.499984740745262"/>
      </top>
      <bottom style="thin">
        <color theme="0" tint="-0.499984740745262"/>
      </bottom>
      <diagonal/>
    </border>
    <border>
      <left style="hair">
        <color indexed="64"/>
      </left>
      <right style="hair">
        <color indexed="64"/>
      </right>
      <top style="thin">
        <color theme="0" tint="-0.499984740745262"/>
      </top>
      <bottom style="thin">
        <color theme="0" tint="-0.499984740745262"/>
      </bottom>
      <diagonal/>
    </border>
    <border>
      <left style="hair">
        <color indexed="64"/>
      </left>
      <right style="medium">
        <color indexed="64"/>
      </right>
      <top style="thin">
        <color theme="0" tint="-0.499984740745262"/>
      </top>
      <bottom style="thin">
        <color theme="0" tint="-0.499984740745262"/>
      </bottom>
      <diagonal/>
    </border>
    <border>
      <left/>
      <right style="hair">
        <color theme="0" tint="-0.499984740745262"/>
      </right>
      <top style="thin">
        <color theme="0" tint="-0.499984740745262"/>
      </top>
      <bottom style="hair">
        <color indexed="64"/>
      </bottom>
      <diagonal/>
    </border>
    <border>
      <left/>
      <right style="hair">
        <color theme="0" tint="-0.499984740745262"/>
      </right>
      <top style="hair">
        <color indexed="64"/>
      </top>
      <bottom style="hair">
        <color indexed="64"/>
      </bottom>
      <diagonal/>
    </border>
    <border>
      <left style="hair">
        <color theme="0" tint="-0.499984740745262"/>
      </left>
      <right style="hair">
        <color theme="0" tint="-0.499984740745262"/>
      </right>
      <top style="hair">
        <color indexed="64"/>
      </top>
      <bottom style="hair">
        <color indexed="64"/>
      </bottom>
      <diagonal/>
    </border>
    <border>
      <left style="hair">
        <color theme="0" tint="-0.499984740745262"/>
      </left>
      <right style="medium">
        <color indexed="64"/>
      </right>
      <top style="hair">
        <color indexed="64"/>
      </top>
      <bottom style="hair">
        <color indexed="64"/>
      </bottom>
      <diagonal/>
    </border>
    <border>
      <left/>
      <right style="hair">
        <color theme="0" tint="-0.499984740745262"/>
      </right>
      <top style="hair">
        <color indexed="64"/>
      </top>
      <bottom style="thin">
        <color indexed="64"/>
      </bottom>
      <diagonal/>
    </border>
    <border>
      <left style="hair">
        <color theme="0" tint="-0.499984740745262"/>
      </left>
      <right style="hair">
        <color theme="0" tint="-0.499984740745262"/>
      </right>
      <top style="hair">
        <color indexed="64"/>
      </top>
      <bottom style="thin">
        <color indexed="64"/>
      </bottom>
      <diagonal/>
    </border>
    <border>
      <left style="hair">
        <color theme="0" tint="-0.499984740745262"/>
      </left>
      <right style="medium">
        <color indexed="64"/>
      </right>
      <top style="hair">
        <color indexed="64"/>
      </top>
      <bottom style="thin">
        <color indexed="64"/>
      </bottom>
      <diagonal/>
    </border>
    <border>
      <left style="medium">
        <color auto="1"/>
      </left>
      <right style="thin">
        <color auto="1"/>
      </right>
      <top style="hair">
        <color indexed="64"/>
      </top>
      <bottom style="hair">
        <color indexed="64"/>
      </bottom>
      <diagonal/>
    </border>
    <border>
      <left style="medium">
        <color auto="1"/>
      </left>
      <right style="thin">
        <color auto="1"/>
      </right>
      <top style="hair">
        <color indexed="64"/>
      </top>
      <bottom style="thin">
        <color indexed="64"/>
      </bottom>
      <diagonal/>
    </border>
    <border>
      <left style="thin">
        <color auto="1"/>
      </left>
      <right/>
      <top style="hair">
        <color indexed="64"/>
      </top>
      <bottom style="thin">
        <color indexed="64"/>
      </bottom>
      <diagonal/>
    </border>
    <border>
      <left style="medium">
        <color auto="1"/>
      </left>
      <right style="medium">
        <color indexed="64"/>
      </right>
      <top style="hair">
        <color indexed="64"/>
      </top>
      <bottom style="hair">
        <color indexed="64"/>
      </bottom>
      <diagonal/>
    </border>
    <border>
      <left/>
      <right/>
      <top style="thick">
        <color theme="0" tint="-0.499984740745262"/>
      </top>
      <bottom style="thick">
        <color theme="0" tint="-0.499984740745262"/>
      </bottom>
      <diagonal/>
    </border>
    <border>
      <left style="medium">
        <color indexed="64"/>
      </left>
      <right style="medium">
        <color indexed="64"/>
      </right>
      <top style="thick">
        <color theme="0" tint="-0.499984740745262"/>
      </top>
      <bottom style="thick">
        <color theme="0" tint="-0.499984740745262"/>
      </bottom>
      <diagonal/>
    </border>
    <border>
      <left style="medium">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auto="1"/>
      </left>
      <right style="thin">
        <color auto="1"/>
      </right>
      <top/>
      <bottom style="thin">
        <color indexed="64"/>
      </bottom>
      <diagonal/>
    </border>
    <border>
      <left style="hair">
        <color theme="0" tint="-0.499984740745262"/>
      </left>
      <right style="medium">
        <color indexed="64"/>
      </right>
      <top style="thin">
        <color theme="1" tint="0.499984740745262"/>
      </top>
      <bottom style="hair">
        <color theme="0" tint="-0.499984740745262"/>
      </bottom>
      <diagonal/>
    </border>
    <border>
      <left style="hair">
        <color theme="0" tint="-0.499984740745262"/>
      </left>
      <right style="hair">
        <color theme="0" tint="-0.499984740745262"/>
      </right>
      <top/>
      <bottom style="hair">
        <color indexed="64"/>
      </bottom>
      <diagonal/>
    </border>
    <border>
      <left style="hair">
        <color theme="0" tint="-0.499984740745262"/>
      </left>
      <right style="medium">
        <color indexed="64"/>
      </right>
      <top/>
      <bottom style="hair">
        <color indexed="64"/>
      </bottom>
      <diagonal/>
    </border>
    <border>
      <left style="hair">
        <color theme="0" tint="-0.499984740745262"/>
      </left>
      <right style="hair">
        <color theme="0" tint="-0.499984740745262"/>
      </right>
      <top style="thin">
        <color theme="1" tint="0.499984740745262"/>
      </top>
      <bottom style="hair">
        <color theme="0" tint="-0.499984740745262"/>
      </bottom>
      <diagonal/>
    </border>
    <border>
      <left/>
      <right style="hair">
        <color indexed="64"/>
      </right>
      <top style="thin">
        <color theme="1" tint="0.499984740745262"/>
      </top>
      <bottom/>
      <diagonal/>
    </border>
    <border>
      <left/>
      <right style="medium">
        <color indexed="64"/>
      </right>
      <top style="thin">
        <color theme="1" tint="0.499984740745262"/>
      </top>
      <bottom style="hair">
        <color indexed="64"/>
      </bottom>
      <diagonal/>
    </border>
    <border>
      <left/>
      <right style="hair">
        <color theme="0" tint="-0.499984740745262"/>
      </right>
      <top style="thin">
        <color theme="1" tint="0.499984740745262"/>
      </top>
      <bottom style="hair">
        <color indexed="64"/>
      </bottom>
      <diagonal/>
    </border>
    <border>
      <left/>
      <right style="hair">
        <color theme="0" tint="-0.499984740745262"/>
      </right>
      <top style="thin">
        <color theme="0" tint="-0.499984740745262"/>
      </top>
      <bottom style="thin">
        <color indexed="64"/>
      </bottom>
      <diagonal/>
    </border>
    <border>
      <left style="thin">
        <color auto="1"/>
      </left>
      <right/>
      <top style="thin">
        <color theme="1" tint="0.499984740745262"/>
      </top>
      <bottom style="hair">
        <color indexed="64"/>
      </bottom>
      <diagonal/>
    </border>
    <border>
      <left style="medium">
        <color auto="1"/>
      </left>
      <right style="medium">
        <color indexed="64"/>
      </right>
      <top style="thin">
        <color theme="1" tint="0.499984740745262"/>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auto="1"/>
      </right>
      <top style="thin">
        <color theme="0" tint="-0.499984740745262"/>
      </top>
      <bottom/>
      <diagonal/>
    </border>
    <border>
      <left style="medium">
        <color auto="1"/>
      </left>
      <right style="thin">
        <color auto="1"/>
      </right>
      <top/>
      <bottom style="hair">
        <color indexed="64"/>
      </bottom>
      <diagonal/>
    </border>
    <border>
      <left/>
      <right style="thin">
        <color indexed="64"/>
      </right>
      <top/>
      <bottom style="thin">
        <color indexed="64"/>
      </bottom>
      <diagonal/>
    </border>
    <border>
      <left/>
      <right style="medium">
        <color indexed="64"/>
      </right>
      <top style="medium">
        <color indexed="64"/>
      </top>
      <bottom style="thin">
        <color theme="1" tint="0.499984740745262"/>
      </bottom>
      <diagonal/>
    </border>
    <border>
      <left/>
      <right style="medium">
        <color indexed="64"/>
      </right>
      <top style="thin">
        <color theme="1" tint="0.499984740745262"/>
      </top>
      <bottom/>
      <diagonal/>
    </border>
    <border>
      <left style="hair">
        <color indexed="64"/>
      </left>
      <right style="medium">
        <color indexed="64"/>
      </right>
      <top style="thin">
        <color theme="0" tint="-0.499984740745262"/>
      </top>
      <bottom style="thin">
        <color theme="1" tint="0.499984740745262"/>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style="thin">
        <color indexed="64"/>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right style="medium">
        <color indexed="64"/>
      </right>
      <top/>
      <bottom style="thin">
        <color theme="1" tint="0.499984740745262"/>
      </bottom>
      <diagonal/>
    </border>
    <border>
      <left style="hair">
        <color indexed="64"/>
      </left>
      <right style="hair">
        <color indexed="64"/>
      </right>
      <top style="medium">
        <color indexed="64"/>
      </top>
      <bottom/>
      <diagonal/>
    </border>
    <border>
      <left/>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s>
  <cellStyleXfs count="10">
    <xf numFmtId="0" fontId="0" fillId="0" borderId="0">
      <alignment vertical="center"/>
    </xf>
    <xf numFmtId="0" fontId="11" fillId="0" borderId="0" applyNumberFormat="0" applyFill="0" applyBorder="0" applyAlignment="0" applyProtection="0">
      <alignment vertical="center"/>
    </xf>
    <xf numFmtId="0" fontId="5" fillId="0" borderId="0"/>
    <xf numFmtId="0" fontId="13" fillId="0" borderId="0"/>
    <xf numFmtId="0" fontId="21" fillId="0" borderId="0"/>
    <xf numFmtId="9" fontId="8" fillId="0" borderId="0" applyFont="0" applyFill="0" applyBorder="0" applyAlignment="0" applyProtection="0"/>
    <xf numFmtId="0" fontId="72" fillId="19" borderId="110" applyNumberFormat="0" applyAlignment="0" applyProtection="0"/>
    <xf numFmtId="0" fontId="4" fillId="0" borderId="0"/>
    <xf numFmtId="0" fontId="4" fillId="0" borderId="0"/>
    <xf numFmtId="0" fontId="64" fillId="0" borderId="0"/>
  </cellStyleXfs>
  <cellXfs count="532">
    <xf numFmtId="0" fontId="0" fillId="0" borderId="0" xfId="0">
      <alignment vertical="center"/>
    </xf>
    <xf numFmtId="0" fontId="0" fillId="0" borderId="1" xfId="0" applyBorder="1">
      <alignment vertical="center"/>
    </xf>
    <xf numFmtId="0" fontId="7" fillId="0" borderId="2" xfId="0" applyFont="1" applyBorder="1">
      <alignment vertical="center"/>
    </xf>
    <xf numFmtId="0" fontId="0" fillId="0" borderId="4" xfId="0" applyBorder="1" applyAlignment="1">
      <alignment vertical="top"/>
    </xf>
    <xf numFmtId="0" fontId="0" fillId="0" borderId="5" xfId="0" applyBorder="1">
      <alignment vertical="center"/>
    </xf>
    <xf numFmtId="0" fontId="0" fillId="0" borderId="0" xfId="0" applyBorder="1" applyAlignment="1">
      <alignment vertical="top"/>
    </xf>
    <xf numFmtId="0" fontId="0" fillId="0" borderId="0" xfId="0">
      <alignment vertical="center"/>
    </xf>
    <xf numFmtId="0" fontId="0" fillId="0" borderId="3" xfId="0" applyBorder="1">
      <alignment vertical="center"/>
    </xf>
    <xf numFmtId="0" fontId="0" fillId="0" borderId="0" xfId="0" applyBorder="1">
      <alignment vertical="center"/>
    </xf>
    <xf numFmtId="0" fontId="8" fillId="0" borderId="0" xfId="3" applyFont="1" applyBorder="1" applyAlignment="1">
      <alignment vertical="top" wrapText="1"/>
    </xf>
    <xf numFmtId="0" fontId="8" fillId="0" borderId="0" xfId="3" applyFont="1" applyBorder="1" applyAlignment="1">
      <alignment horizontal="left" vertical="top"/>
    </xf>
    <xf numFmtId="15" fontId="8" fillId="0" borderId="0" xfId="3" applyNumberFormat="1" applyFont="1" applyBorder="1" applyAlignment="1">
      <alignment horizontal="center" vertical="top"/>
    </xf>
    <xf numFmtId="0" fontId="8" fillId="0" borderId="0" xfId="3" applyFont="1" applyFill="1" applyBorder="1" applyAlignment="1">
      <alignment horizontal="center" vertical="top"/>
    </xf>
    <xf numFmtId="0" fontId="8" fillId="0" borderId="0" xfId="3" applyFont="1" applyBorder="1" applyAlignment="1">
      <alignment horizontal="center" vertical="top"/>
    </xf>
    <xf numFmtId="0" fontId="8" fillId="0" borderId="0" xfId="3" applyFont="1"/>
    <xf numFmtId="0" fontId="8" fillId="0" borderId="0" xfId="3" applyFont="1" applyFill="1"/>
    <xf numFmtId="0" fontId="8" fillId="0" borderId="0" xfId="3" applyFont="1" applyFill="1" applyAlignment="1">
      <alignment horizontal="center"/>
    </xf>
    <xf numFmtId="0" fontId="8" fillId="0" borderId="0" xfId="3" applyFont="1" applyAlignment="1">
      <alignment horizontal="center"/>
    </xf>
    <xf numFmtId="0" fontId="7" fillId="0" borderId="0" xfId="3" applyFont="1" applyFill="1"/>
    <xf numFmtId="0" fontId="8" fillId="0" borderId="0" xfId="3" applyFont="1" applyAlignment="1">
      <alignment horizontal="left"/>
    </xf>
    <xf numFmtId="0" fontId="18" fillId="2" borderId="0" xfId="0" applyNumberFormat="1" applyFont="1" applyFill="1" applyBorder="1" applyAlignment="1">
      <alignment vertical="center" wrapText="1"/>
    </xf>
    <xf numFmtId="0" fontId="0" fillId="2" borderId="0" xfId="0" applyFill="1" applyBorder="1">
      <alignment vertical="center"/>
    </xf>
    <xf numFmtId="0" fontId="7" fillId="2" borderId="0" xfId="0" applyFont="1" applyFill="1" applyBorder="1">
      <alignment vertical="center"/>
    </xf>
    <xf numFmtId="0" fontId="0" fillId="2" borderId="0" xfId="0" applyFill="1">
      <alignment vertical="center"/>
    </xf>
    <xf numFmtId="0" fontId="0" fillId="2" borderId="0" xfId="0" applyFill="1" applyBorder="1" applyAlignment="1">
      <alignment vertical="top"/>
    </xf>
    <xf numFmtId="0" fontId="16" fillId="2" borderId="0" xfId="0" applyNumberFormat="1" applyFont="1" applyFill="1" applyBorder="1" applyAlignment="1">
      <alignment vertical="center" wrapText="1"/>
    </xf>
    <xf numFmtId="0" fontId="6" fillId="2" borderId="0" xfId="0" applyNumberFormat="1" applyFont="1" applyFill="1" applyBorder="1" applyAlignment="1">
      <alignment horizontal="center" vertical="center" wrapText="1"/>
    </xf>
    <xf numFmtId="0" fontId="10" fillId="2" borderId="0" xfId="0" applyFont="1" applyFill="1">
      <alignment vertical="center"/>
    </xf>
    <xf numFmtId="0" fontId="0" fillId="2" borderId="0" xfId="0" applyNumberFormat="1" applyFont="1" applyFill="1" applyBorder="1" applyAlignment="1">
      <alignment vertical="top" wrapText="1"/>
    </xf>
    <xf numFmtId="0" fontId="11" fillId="2" borderId="0" xfId="1" applyFill="1">
      <alignment vertical="center"/>
    </xf>
    <xf numFmtId="0" fontId="11" fillId="2" borderId="0" xfId="1" applyNumberFormat="1" applyFill="1" applyBorder="1" applyAlignment="1">
      <alignment vertical="top"/>
    </xf>
    <xf numFmtId="0" fontId="0" fillId="2" borderId="15" xfId="0" applyFill="1" applyBorder="1">
      <alignment vertical="center"/>
    </xf>
    <xf numFmtId="0" fontId="17" fillId="2" borderId="15" xfId="0" applyFont="1" applyFill="1" applyBorder="1">
      <alignment vertical="center"/>
    </xf>
    <xf numFmtId="0" fontId="0" fillId="2" borderId="15" xfId="0" applyFill="1" applyBorder="1" applyAlignment="1">
      <alignment vertical="top"/>
    </xf>
    <xf numFmtId="2" fontId="19" fillId="2" borderId="14" xfId="0" applyNumberFormat="1" applyFont="1" applyFill="1" applyBorder="1" applyAlignment="1">
      <alignment horizontal="center" vertical="center" wrapText="1"/>
    </xf>
    <xf numFmtId="2" fontId="25" fillId="2" borderId="14" xfId="0" applyNumberFormat="1" applyFont="1" applyFill="1" applyBorder="1" applyAlignment="1">
      <alignment horizontal="center" vertical="center" wrapText="1"/>
    </xf>
    <xf numFmtId="0" fontId="0" fillId="3" borderId="15" xfId="0" applyFill="1" applyBorder="1">
      <alignment vertical="center"/>
    </xf>
    <xf numFmtId="0" fontId="17" fillId="3" borderId="15" xfId="0" applyFont="1" applyFill="1" applyBorder="1">
      <alignment vertical="center"/>
    </xf>
    <xf numFmtId="2" fontId="26" fillId="2" borderId="44" xfId="0" applyNumberFormat="1" applyFont="1" applyFill="1" applyBorder="1" applyAlignment="1">
      <alignment horizontal="center" vertical="center" wrapText="1"/>
    </xf>
    <xf numFmtId="0" fontId="27" fillId="12" borderId="31" xfId="0" applyNumberFormat="1" applyFont="1" applyFill="1" applyBorder="1" applyAlignment="1">
      <alignment horizontal="center" vertical="center" wrapText="1"/>
    </xf>
    <xf numFmtId="1" fontId="27" fillId="12" borderId="19" xfId="0" applyNumberFormat="1" applyFont="1" applyFill="1" applyBorder="1" applyAlignment="1">
      <alignment horizontal="center" vertical="center" wrapText="1"/>
    </xf>
    <xf numFmtId="0" fontId="28" fillId="2" borderId="17" xfId="0" applyNumberFormat="1" applyFont="1" applyFill="1" applyBorder="1" applyAlignment="1">
      <alignment vertical="center" wrapText="1"/>
    </xf>
    <xf numFmtId="0" fontId="21" fillId="2" borderId="27" xfId="0" applyNumberFormat="1" applyFont="1" applyFill="1" applyBorder="1" applyAlignment="1">
      <alignment vertical="center" wrapText="1"/>
    </xf>
    <xf numFmtId="0" fontId="20" fillId="4" borderId="31" xfId="0" applyNumberFormat="1" applyFont="1" applyFill="1" applyBorder="1" applyAlignment="1">
      <alignment horizontal="center" vertical="center" wrapText="1"/>
    </xf>
    <xf numFmtId="0" fontId="20" fillId="7" borderId="18" xfId="0" applyNumberFormat="1" applyFont="1" applyFill="1" applyBorder="1" applyAlignment="1">
      <alignment horizontal="center" vertical="center" wrapText="1"/>
    </xf>
    <xf numFmtId="0" fontId="20" fillId="8" borderId="18" xfId="0" applyNumberFormat="1" applyFont="1" applyFill="1" applyBorder="1" applyAlignment="1">
      <alignment horizontal="center" vertical="center" wrapText="1"/>
    </xf>
    <xf numFmtId="0" fontId="20" fillId="9" borderId="18" xfId="0" applyNumberFormat="1" applyFont="1" applyFill="1" applyBorder="1" applyAlignment="1">
      <alignment horizontal="center" vertical="center" wrapText="1"/>
    </xf>
    <xf numFmtId="0" fontId="20" fillId="10" borderId="18" xfId="0" applyNumberFormat="1" applyFont="1" applyFill="1" applyBorder="1" applyAlignment="1">
      <alignment horizontal="center" vertical="center" wrapText="1"/>
    </xf>
    <xf numFmtId="0" fontId="20" fillId="11" borderId="19" xfId="0" applyNumberFormat="1" applyFont="1" applyFill="1" applyBorder="1" applyAlignment="1">
      <alignment horizontal="center" vertical="center" wrapText="1"/>
    </xf>
    <xf numFmtId="0" fontId="21" fillId="0" borderId="20" xfId="0" applyFont="1" applyBorder="1" applyAlignment="1">
      <alignment vertical="center" wrapText="1"/>
    </xf>
    <xf numFmtId="0" fontId="21" fillId="0" borderId="28" xfId="0" applyFont="1" applyBorder="1" applyAlignment="1">
      <alignment horizontal="left" vertical="center" wrapText="1"/>
    </xf>
    <xf numFmtId="0" fontId="23" fillId="0" borderId="32" xfId="0" applyFont="1" applyBorder="1" applyAlignment="1">
      <alignment horizontal="center" vertical="center" wrapText="1"/>
    </xf>
    <xf numFmtId="0" fontId="23" fillId="0" borderId="12" xfId="0" applyFont="1" applyBorder="1" applyAlignment="1">
      <alignment horizontal="center" vertical="center" wrapText="1"/>
    </xf>
    <xf numFmtId="0" fontId="23" fillId="0" borderId="33" xfId="0" applyFont="1" applyBorder="1" applyAlignment="1">
      <alignment horizontal="center" vertical="center" wrapText="1"/>
    </xf>
    <xf numFmtId="0" fontId="19" fillId="2" borderId="30" xfId="0" applyNumberFormat="1" applyFont="1" applyFill="1" applyBorder="1" applyAlignment="1" applyProtection="1">
      <alignment horizontal="center" vertical="center" wrapText="1"/>
      <protection locked="0"/>
    </xf>
    <xf numFmtId="0" fontId="19" fillId="2" borderId="21" xfId="0" applyNumberFormat="1" applyFont="1" applyFill="1" applyBorder="1" applyAlignment="1" applyProtection="1">
      <alignment horizontal="center" vertical="center" wrapText="1"/>
      <protection locked="0"/>
    </xf>
    <xf numFmtId="0" fontId="29" fillId="2" borderId="21" xfId="0" applyNumberFormat="1" applyFont="1" applyFill="1" applyBorder="1" applyAlignment="1">
      <alignment horizontal="center" vertical="center" wrapText="1"/>
    </xf>
    <xf numFmtId="0" fontId="24" fillId="2" borderId="0" xfId="0" applyNumberFormat="1" applyFont="1" applyFill="1" applyBorder="1" applyAlignment="1">
      <alignment horizontal="center" vertical="center" wrapText="1"/>
    </xf>
    <xf numFmtId="0" fontId="23" fillId="0" borderId="34" xfId="0" applyFont="1" applyBorder="1" applyAlignment="1">
      <alignment horizontal="center" vertical="center" wrapText="1"/>
    </xf>
    <xf numFmtId="0" fontId="23" fillId="0" borderId="13" xfId="0" applyFont="1" applyBorder="1" applyAlignment="1">
      <alignment horizontal="center" vertical="center" wrapText="1"/>
    </xf>
    <xf numFmtId="0" fontId="23" fillId="0" borderId="35" xfId="0" applyFont="1" applyBorder="1" applyAlignment="1">
      <alignment horizontal="center" vertical="center" wrapText="1"/>
    </xf>
    <xf numFmtId="0" fontId="19" fillId="2" borderId="23" xfId="0" applyNumberFormat="1" applyFont="1" applyFill="1" applyBorder="1" applyAlignment="1" applyProtection="1">
      <alignment horizontal="center" vertical="center" wrapText="1"/>
      <protection locked="0"/>
    </xf>
    <xf numFmtId="0" fontId="29" fillId="2" borderId="23" xfId="0" applyNumberFormat="1" applyFont="1" applyFill="1" applyBorder="1" applyAlignment="1">
      <alignment horizontal="center" vertical="center" wrapText="1"/>
    </xf>
    <xf numFmtId="0" fontId="23" fillId="0" borderId="45" xfId="0" applyFont="1" applyBorder="1" applyAlignment="1">
      <alignment horizontal="center" vertical="center" wrapText="1"/>
    </xf>
    <xf numFmtId="0" fontId="23" fillId="0" borderId="40" xfId="0" applyFont="1" applyBorder="1" applyAlignment="1">
      <alignment horizontal="center" vertical="center" wrapText="1"/>
    </xf>
    <xf numFmtId="0" fontId="23" fillId="0" borderId="37" xfId="0" applyFont="1" applyBorder="1" applyAlignment="1">
      <alignment horizontal="center" vertical="center" wrapText="1"/>
    </xf>
    <xf numFmtId="0" fontId="29" fillId="2" borderId="29" xfId="0" applyNumberFormat="1" applyFont="1" applyFill="1" applyBorder="1" applyAlignment="1">
      <alignment horizontal="center" vertical="center" wrapText="1"/>
    </xf>
    <xf numFmtId="0" fontId="24" fillId="2" borderId="38" xfId="0" applyNumberFormat="1" applyFont="1" applyFill="1" applyBorder="1" applyAlignment="1">
      <alignment horizontal="center" vertical="center" wrapText="1"/>
    </xf>
    <xf numFmtId="0" fontId="0" fillId="13" borderId="15" xfId="0" applyFill="1" applyBorder="1">
      <alignment vertical="center"/>
    </xf>
    <xf numFmtId="0" fontId="17" fillId="13" borderId="15" xfId="0" applyFont="1" applyFill="1" applyBorder="1">
      <alignment vertical="center"/>
    </xf>
    <xf numFmtId="0" fontId="0" fillId="13" borderId="15" xfId="0" applyFill="1" applyBorder="1" applyAlignment="1">
      <alignment vertical="top"/>
    </xf>
    <xf numFmtId="0" fontId="0" fillId="5" borderId="15" xfId="0" applyFill="1" applyBorder="1">
      <alignment vertical="center"/>
    </xf>
    <xf numFmtId="0" fontId="17" fillId="5" borderId="15" xfId="0" applyFont="1" applyFill="1" applyBorder="1">
      <alignment vertical="center"/>
    </xf>
    <xf numFmtId="0" fontId="0" fillId="5" borderId="15" xfId="0" applyFill="1" applyBorder="1" applyAlignment="1">
      <alignment vertical="top"/>
    </xf>
    <xf numFmtId="0" fontId="19" fillId="2" borderId="21" xfId="0" applyNumberFormat="1" applyFont="1" applyFill="1" applyBorder="1" applyAlignment="1">
      <alignment horizontal="center" vertical="center" wrapText="1"/>
    </xf>
    <xf numFmtId="0" fontId="19" fillId="2" borderId="23" xfId="0" applyNumberFormat="1" applyFont="1" applyFill="1" applyBorder="1" applyAlignment="1">
      <alignment horizontal="center" vertical="center" wrapText="1"/>
    </xf>
    <xf numFmtId="0" fontId="23" fillId="0" borderId="25" xfId="0" applyFont="1" applyBorder="1" applyAlignment="1">
      <alignment horizontal="center" vertical="center" wrapText="1"/>
    </xf>
    <xf numFmtId="0" fontId="23" fillId="0" borderId="43" xfId="0" applyFont="1" applyBorder="1" applyAlignment="1">
      <alignment horizontal="center" vertical="center" wrapText="1"/>
    </xf>
    <xf numFmtId="0" fontId="19" fillId="2" borderId="26" xfId="0" applyNumberFormat="1" applyFont="1" applyFill="1" applyBorder="1" applyAlignment="1">
      <alignment horizontal="center" vertical="center" wrapText="1"/>
    </xf>
    <xf numFmtId="0" fontId="21" fillId="0" borderId="20" xfId="0" applyNumberFormat="1" applyFont="1" applyFill="1" applyBorder="1" applyAlignment="1">
      <alignment vertical="center" wrapText="1"/>
    </xf>
    <xf numFmtId="0" fontId="21" fillId="0" borderId="28" xfId="0" applyNumberFormat="1" applyFont="1" applyFill="1" applyBorder="1" applyAlignment="1">
      <alignment horizontal="left" vertical="center" wrapText="1"/>
    </xf>
    <xf numFmtId="0" fontId="23" fillId="0" borderId="39" xfId="0" applyFont="1" applyBorder="1" applyAlignment="1">
      <alignment horizontal="center" vertical="center" wrapText="1"/>
    </xf>
    <xf numFmtId="0" fontId="23" fillId="0" borderId="41" xfId="0" applyFont="1" applyBorder="1" applyAlignment="1">
      <alignment horizontal="center" vertical="center" wrapText="1"/>
    </xf>
    <xf numFmtId="0" fontId="19" fillId="2" borderId="28" xfId="0" applyNumberFormat="1" applyFont="1" applyFill="1" applyBorder="1" applyAlignment="1">
      <alignment horizontal="center" vertical="center" wrapText="1"/>
    </xf>
    <xf numFmtId="1" fontId="30" fillId="2" borderId="0" xfId="0" applyNumberFormat="1" applyFont="1" applyFill="1" applyBorder="1" applyAlignment="1">
      <alignment horizontal="center" vertical="center" wrapText="1"/>
    </xf>
    <xf numFmtId="0" fontId="21" fillId="2" borderId="0" xfId="0" applyNumberFormat="1" applyFont="1" applyFill="1" applyBorder="1" applyAlignment="1">
      <alignment vertical="center" wrapText="1"/>
    </xf>
    <xf numFmtId="0" fontId="31" fillId="2" borderId="0" xfId="1" applyNumberFormat="1" applyFont="1" applyFill="1" applyBorder="1" applyAlignment="1">
      <alignment vertical="top"/>
    </xf>
    <xf numFmtId="0" fontId="23" fillId="0" borderId="46" xfId="0" applyFont="1" applyBorder="1" applyAlignment="1">
      <alignment horizontal="center" vertical="center" wrapText="1"/>
    </xf>
    <xf numFmtId="0" fontId="23" fillId="0" borderId="47" xfId="0" applyFont="1" applyBorder="1" applyAlignment="1">
      <alignment horizontal="center" vertical="center" wrapText="1"/>
    </xf>
    <xf numFmtId="0" fontId="19" fillId="2" borderId="11" xfId="0" applyNumberFormat="1" applyFont="1" applyFill="1" applyBorder="1" applyAlignment="1" applyProtection="1">
      <alignment horizontal="center" vertical="center" wrapText="1"/>
      <protection locked="0"/>
    </xf>
    <xf numFmtId="0" fontId="19" fillId="2" borderId="0" xfId="0" applyFont="1" applyFill="1" applyAlignment="1">
      <alignment horizontal="center" vertical="center"/>
    </xf>
    <xf numFmtId="0" fontId="19" fillId="2" borderId="0" xfId="0" applyFont="1" applyFill="1" applyBorder="1" applyAlignment="1">
      <alignment horizontal="center" vertical="center"/>
    </xf>
    <xf numFmtId="0" fontId="19" fillId="2" borderId="26" xfId="0" applyNumberFormat="1" applyFont="1" applyFill="1" applyBorder="1" applyAlignment="1" applyProtection="1">
      <alignment horizontal="center" vertical="center" wrapText="1"/>
      <protection locked="0"/>
    </xf>
    <xf numFmtId="0" fontId="0" fillId="2" borderId="0" xfId="0" applyFill="1" applyBorder="1" applyAlignment="1">
      <alignment horizontal="center" vertical="center"/>
    </xf>
    <xf numFmtId="0" fontId="0" fillId="2" borderId="49" xfId="0" applyFill="1" applyBorder="1">
      <alignment vertical="center"/>
    </xf>
    <xf numFmtId="0" fontId="0" fillId="2" borderId="49" xfId="0" applyFill="1" applyBorder="1" applyAlignment="1">
      <alignment vertical="top"/>
    </xf>
    <xf numFmtId="0" fontId="0" fillId="2" borderId="49" xfId="0" applyFill="1" applyBorder="1" applyAlignment="1"/>
    <xf numFmtId="0" fontId="0" fillId="2" borderId="0" xfId="0" applyFill="1" applyBorder="1" applyAlignment="1">
      <alignment vertical="center"/>
    </xf>
    <xf numFmtId="2" fontId="32" fillId="2" borderId="0" xfId="0" applyNumberFormat="1" applyFont="1" applyFill="1" applyBorder="1" applyAlignment="1">
      <alignment horizontal="center" vertical="center" wrapText="1"/>
    </xf>
    <xf numFmtId="0" fontId="21" fillId="2" borderId="0" xfId="0" applyFont="1" applyFill="1" applyBorder="1" applyAlignment="1">
      <alignment vertical="center"/>
    </xf>
    <xf numFmtId="0" fontId="21" fillId="2" borderId="0" xfId="0" applyFont="1" applyFill="1" applyBorder="1">
      <alignment vertical="center"/>
    </xf>
    <xf numFmtId="0" fontId="21" fillId="2" borderId="0" xfId="0" applyFont="1" applyFill="1">
      <alignment vertical="center"/>
    </xf>
    <xf numFmtId="9" fontId="26" fillId="2" borderId="44" xfId="5" applyNumberFormat="1" applyFont="1" applyFill="1" applyBorder="1" applyAlignment="1">
      <alignment horizontal="center" vertical="center" wrapText="1"/>
    </xf>
    <xf numFmtId="0" fontId="37" fillId="2" borderId="50" xfId="3" applyFont="1" applyFill="1" applyBorder="1" applyAlignment="1"/>
    <xf numFmtId="2" fontId="22" fillId="2" borderId="10" xfId="0" applyNumberFormat="1" applyFont="1" applyFill="1" applyBorder="1" applyAlignment="1">
      <alignment horizontal="center" vertical="center" wrapText="1"/>
    </xf>
    <xf numFmtId="0" fontId="37" fillId="2" borderId="48" xfId="0" applyFont="1" applyFill="1" applyBorder="1" applyAlignment="1"/>
    <xf numFmtId="9" fontId="26" fillId="2" borderId="0" xfId="5" applyFont="1" applyFill="1" applyBorder="1" applyAlignment="1">
      <alignment horizontal="center" vertical="center"/>
    </xf>
    <xf numFmtId="0" fontId="38" fillId="2" borderId="16" xfId="0" applyFont="1" applyFill="1" applyBorder="1" applyAlignment="1">
      <alignment horizontal="center" vertical="center" wrapText="1"/>
    </xf>
    <xf numFmtId="0" fontId="41" fillId="2" borderId="15" xfId="0" applyFont="1" applyFill="1" applyBorder="1" applyAlignment="1">
      <alignment horizontal="centerContinuous" vertical="center"/>
    </xf>
    <xf numFmtId="0" fontId="0" fillId="2" borderId="15" xfId="0" applyFill="1" applyBorder="1" applyAlignment="1">
      <alignment horizontal="centerContinuous" vertical="center"/>
    </xf>
    <xf numFmtId="0" fontId="40" fillId="2" borderId="0" xfId="0" applyFont="1" applyFill="1" applyBorder="1" applyAlignment="1">
      <alignment horizontal="center" vertical="center" wrapText="1"/>
    </xf>
    <xf numFmtId="0" fontId="0" fillId="2" borderId="15" xfId="0" applyFill="1" applyBorder="1" applyAlignment="1">
      <alignment horizontal="center" vertical="center"/>
    </xf>
    <xf numFmtId="9" fontId="42" fillId="2" borderId="16" xfId="5" applyFont="1" applyFill="1" applyBorder="1" applyAlignment="1">
      <alignment horizontal="center" vertical="center" wrapText="1"/>
    </xf>
    <xf numFmtId="0" fontId="0" fillId="2" borderId="0" xfId="0" applyFill="1" applyBorder="1" applyAlignment="1">
      <alignment horizontal="left" vertical="center"/>
    </xf>
    <xf numFmtId="0" fontId="39" fillId="2" borderId="51" xfId="0" applyFont="1" applyFill="1" applyBorder="1" applyAlignment="1">
      <alignment horizontal="right" vertical="center"/>
    </xf>
    <xf numFmtId="0" fontId="38" fillId="2" borderId="0" xfId="0" applyFont="1" applyFill="1" applyBorder="1" applyAlignment="1">
      <alignment horizontal="centerContinuous" vertical="center" wrapText="1"/>
    </xf>
    <xf numFmtId="0" fontId="33" fillId="2" borderId="0" xfId="0" applyFont="1" applyFill="1" applyBorder="1" applyAlignment="1">
      <alignment horizontal="centerContinuous" vertical="center" wrapText="1"/>
    </xf>
    <xf numFmtId="0" fontId="35" fillId="2" borderId="0" xfId="0" applyFont="1" applyFill="1" applyBorder="1" applyAlignment="1">
      <alignment horizontal="left" vertical="center" wrapText="1"/>
    </xf>
    <xf numFmtId="0" fontId="19" fillId="2" borderId="0" xfId="0" applyFont="1" applyFill="1" applyBorder="1" applyAlignment="1">
      <alignment vertical="center"/>
    </xf>
    <xf numFmtId="49" fontId="19" fillId="2" borderId="0" xfId="0" applyNumberFormat="1" applyFont="1" applyFill="1" applyBorder="1" applyAlignment="1">
      <alignment vertical="center"/>
    </xf>
    <xf numFmtId="0" fontId="19" fillId="2" borderId="0" xfId="0" applyFont="1" applyFill="1" applyBorder="1">
      <alignment vertical="center"/>
    </xf>
    <xf numFmtId="0" fontId="19" fillId="2" borderId="0" xfId="0" applyFont="1" applyFill="1" applyBorder="1" applyAlignment="1">
      <alignment vertical="top"/>
    </xf>
    <xf numFmtId="0" fontId="46" fillId="2" borderId="52" xfId="0" applyFont="1" applyFill="1" applyBorder="1" applyAlignment="1">
      <alignment horizontal="left" vertical="center"/>
    </xf>
    <xf numFmtId="1" fontId="50" fillId="6" borderId="19" xfId="0" applyNumberFormat="1" applyFont="1" applyFill="1" applyBorder="1" applyAlignment="1">
      <alignment horizontal="center" vertical="center" wrapText="1"/>
    </xf>
    <xf numFmtId="0" fontId="29" fillId="2" borderId="54" xfId="0" applyNumberFormat="1" applyFont="1" applyFill="1" applyBorder="1" applyAlignment="1">
      <alignment horizontal="center" vertical="center" wrapText="1"/>
    </xf>
    <xf numFmtId="0" fontId="38" fillId="2" borderId="0" xfId="0" applyFont="1" applyFill="1" applyBorder="1" applyAlignment="1">
      <alignment horizontal="center" vertical="center"/>
    </xf>
    <xf numFmtId="0" fontId="0" fillId="15" borderId="0" xfId="0" applyNumberFormat="1" applyFont="1" applyFill="1" applyBorder="1" applyAlignment="1">
      <alignment vertical="center" wrapText="1"/>
    </xf>
    <xf numFmtId="0" fontId="0" fillId="2" borderId="0" xfId="0" applyFont="1" applyFill="1" applyBorder="1">
      <alignment vertical="center"/>
    </xf>
    <xf numFmtId="0" fontId="0" fillId="16" borderId="0" xfId="0" applyFill="1" applyBorder="1">
      <alignment vertical="center"/>
    </xf>
    <xf numFmtId="0" fontId="0" fillId="16" borderId="0" xfId="0" applyFill="1">
      <alignment vertical="center"/>
    </xf>
    <xf numFmtId="0" fontId="38" fillId="16" borderId="0" xfId="0" applyFont="1" applyFill="1" applyBorder="1" applyAlignment="1">
      <alignment horizontal="center" vertical="center"/>
    </xf>
    <xf numFmtId="9" fontId="26" fillId="16" borderId="0" xfId="5" applyFont="1" applyFill="1" applyBorder="1" applyAlignment="1">
      <alignment horizontal="center" vertical="center"/>
    </xf>
    <xf numFmtId="0" fontId="0" fillId="16" borderId="0" xfId="0" applyFill="1" applyBorder="1" applyAlignment="1">
      <alignment vertical="top"/>
    </xf>
    <xf numFmtId="0" fontId="0" fillId="16" borderId="49" xfId="0" applyFill="1" applyBorder="1" applyAlignment="1"/>
    <xf numFmtId="0" fontId="37" fillId="16" borderId="48" xfId="3" applyFont="1" applyFill="1" applyBorder="1" applyAlignment="1"/>
    <xf numFmtId="2" fontId="22" fillId="16" borderId="10" xfId="0" applyNumberFormat="1" applyFont="1" applyFill="1" applyBorder="1" applyAlignment="1">
      <alignment horizontal="center" vertical="center" wrapText="1"/>
    </xf>
    <xf numFmtId="0" fontId="38" fillId="2" borderId="0" xfId="0" applyFont="1" applyFill="1" applyBorder="1" applyAlignment="1">
      <alignment horizontal="left" vertical="center"/>
    </xf>
    <xf numFmtId="0" fontId="0" fillId="2" borderId="8" xfId="0" applyFill="1" applyBorder="1">
      <alignment vertical="center"/>
    </xf>
    <xf numFmtId="0" fontId="0" fillId="2" borderId="5" xfId="0" applyFill="1" applyBorder="1">
      <alignment vertical="center"/>
    </xf>
    <xf numFmtId="0" fontId="0" fillId="2" borderId="5" xfId="0" applyFill="1" applyBorder="1" applyAlignment="1">
      <alignment vertical="top"/>
    </xf>
    <xf numFmtId="0" fontId="0" fillId="2" borderId="7" xfId="0" applyFill="1" applyBorder="1">
      <alignment vertical="center"/>
    </xf>
    <xf numFmtId="0" fontId="0" fillId="2" borderId="9" xfId="0" applyFill="1" applyBorder="1">
      <alignment vertical="center"/>
    </xf>
    <xf numFmtId="0" fontId="0" fillId="2" borderId="56" xfId="0" applyFill="1" applyBorder="1">
      <alignment vertical="center"/>
    </xf>
    <xf numFmtId="0" fontId="0" fillId="2" borderId="57" xfId="0" applyFill="1" applyBorder="1">
      <alignment vertical="center"/>
    </xf>
    <xf numFmtId="0" fontId="0" fillId="2" borderId="1" xfId="0" applyFill="1" applyBorder="1">
      <alignment vertical="center"/>
    </xf>
    <xf numFmtId="0" fontId="38" fillId="2" borderId="1" xfId="0" applyFont="1" applyFill="1" applyBorder="1" applyAlignment="1">
      <alignment horizontal="center" vertical="center"/>
    </xf>
    <xf numFmtId="9" fontId="26" fillId="2" borderId="1" xfId="5" applyFont="1" applyFill="1" applyBorder="1" applyAlignment="1">
      <alignment horizontal="center" vertical="center"/>
    </xf>
    <xf numFmtId="0" fontId="0" fillId="2" borderId="9" xfId="0" applyFill="1" applyBorder="1" applyAlignment="1">
      <alignment horizontal="center" vertical="center"/>
    </xf>
    <xf numFmtId="0" fontId="7" fillId="2" borderId="0" xfId="0" applyFont="1" applyFill="1" applyBorder="1" applyAlignment="1">
      <alignment horizontal="left" vertical="center"/>
    </xf>
    <xf numFmtId="2" fontId="22" fillId="2" borderId="1" xfId="0" applyNumberFormat="1" applyFont="1" applyFill="1" applyBorder="1" applyAlignment="1">
      <alignment horizontal="center" vertical="center" wrapText="1"/>
    </xf>
    <xf numFmtId="0" fontId="0" fillId="2" borderId="56" xfId="0" applyFill="1" applyBorder="1" applyAlignment="1"/>
    <xf numFmtId="0" fontId="0" fillId="2" borderId="57" xfId="0" applyFill="1" applyBorder="1" applyAlignment="1"/>
    <xf numFmtId="0" fontId="0" fillId="16" borderId="9" xfId="0" applyFill="1" applyBorder="1">
      <alignment vertical="center"/>
    </xf>
    <xf numFmtId="0" fontId="0" fillId="16" borderId="1" xfId="0" applyFill="1" applyBorder="1">
      <alignment vertical="center"/>
    </xf>
    <xf numFmtId="0" fontId="38" fillId="16" borderId="1" xfId="0" applyFont="1" applyFill="1" applyBorder="1" applyAlignment="1">
      <alignment horizontal="center" vertical="center"/>
    </xf>
    <xf numFmtId="9" fontId="26" fillId="16" borderId="1" xfId="5" applyFont="1" applyFill="1" applyBorder="1" applyAlignment="1">
      <alignment horizontal="center" vertical="center"/>
    </xf>
    <xf numFmtId="0" fontId="0" fillId="16" borderId="58" xfId="0" applyFill="1" applyBorder="1" applyAlignment="1"/>
    <xf numFmtId="2" fontId="22" fillId="16" borderId="1" xfId="0" applyNumberFormat="1" applyFont="1" applyFill="1" applyBorder="1" applyAlignment="1">
      <alignment horizontal="center" vertical="center" wrapText="1"/>
    </xf>
    <xf numFmtId="0" fontId="0" fillId="16" borderId="56" xfId="0" applyFill="1" applyBorder="1" applyAlignment="1"/>
    <xf numFmtId="0" fontId="0" fillId="16" borderId="57" xfId="0" applyFill="1" applyBorder="1" applyAlignment="1"/>
    <xf numFmtId="0" fontId="19" fillId="16" borderId="0" xfId="0" applyFont="1" applyFill="1">
      <alignment vertical="center"/>
    </xf>
    <xf numFmtId="0" fontId="0" fillId="5" borderId="0" xfId="0" applyFill="1">
      <alignment vertical="center"/>
    </xf>
    <xf numFmtId="0" fontId="53" fillId="13" borderId="0" xfId="0" applyFont="1" applyFill="1">
      <alignment vertical="center"/>
    </xf>
    <xf numFmtId="0" fontId="0" fillId="3" borderId="0" xfId="0" applyFill="1">
      <alignment vertical="center"/>
    </xf>
    <xf numFmtId="0" fontId="0" fillId="14" borderId="0" xfId="0" applyFill="1">
      <alignment vertical="center"/>
    </xf>
    <xf numFmtId="0" fontId="0" fillId="2" borderId="59" xfId="0" applyFill="1" applyBorder="1">
      <alignment vertical="center"/>
    </xf>
    <xf numFmtId="0" fontId="23" fillId="0" borderId="60" xfId="0" applyFont="1" applyBorder="1" applyAlignment="1">
      <alignment horizontal="center" vertical="center" wrapText="1"/>
    </xf>
    <xf numFmtId="0" fontId="23" fillId="0" borderId="61" xfId="0" applyFont="1" applyBorder="1" applyAlignment="1">
      <alignment horizontal="center" vertical="center" wrapText="1"/>
    </xf>
    <xf numFmtId="0" fontId="23" fillId="0" borderId="66" xfId="0" applyFont="1" applyBorder="1" applyAlignment="1">
      <alignment horizontal="center" vertical="center" wrapText="1"/>
    </xf>
    <xf numFmtId="0" fontId="23" fillId="0" borderId="67" xfId="0" applyFont="1" applyBorder="1" applyAlignment="1">
      <alignment horizontal="center" vertical="center" wrapText="1"/>
    </xf>
    <xf numFmtId="0" fontId="23" fillId="0" borderId="68" xfId="0" applyFont="1" applyBorder="1" applyAlignment="1">
      <alignment horizontal="center" vertical="center" wrapText="1"/>
    </xf>
    <xf numFmtId="0" fontId="0" fillId="17" borderId="15" xfId="0" applyFill="1" applyBorder="1">
      <alignment vertical="center"/>
    </xf>
    <xf numFmtId="0" fontId="17" fillId="17" borderId="15" xfId="0" applyFont="1" applyFill="1" applyBorder="1">
      <alignment vertical="center"/>
    </xf>
    <xf numFmtId="0" fontId="0" fillId="17" borderId="15" xfId="0" applyFill="1" applyBorder="1" applyAlignment="1">
      <alignment vertical="top"/>
    </xf>
    <xf numFmtId="0" fontId="49" fillId="17" borderId="15" xfId="0" applyFont="1" applyFill="1" applyBorder="1">
      <alignment vertical="center"/>
    </xf>
    <xf numFmtId="0" fontId="23" fillId="0" borderId="42" xfId="0" applyFont="1" applyBorder="1" applyAlignment="1">
      <alignment horizontal="center" vertical="center" wrapText="1"/>
    </xf>
    <xf numFmtId="0" fontId="48" fillId="14" borderId="15" xfId="0" applyFont="1" applyFill="1" applyBorder="1">
      <alignment vertical="center"/>
    </xf>
    <xf numFmtId="0" fontId="49" fillId="14" borderId="15" xfId="0" applyFont="1" applyFill="1" applyBorder="1">
      <alignment vertical="center"/>
    </xf>
    <xf numFmtId="0" fontId="48" fillId="14" borderId="15" xfId="0" applyFont="1" applyFill="1" applyBorder="1" applyAlignment="1">
      <alignment vertical="top"/>
    </xf>
    <xf numFmtId="0" fontId="0" fillId="6" borderId="80" xfId="0" applyFill="1" applyBorder="1">
      <alignment vertical="center"/>
    </xf>
    <xf numFmtId="0" fontId="17" fillId="6" borderId="80" xfId="0" applyFont="1" applyFill="1" applyBorder="1">
      <alignment vertical="center"/>
    </xf>
    <xf numFmtId="0" fontId="0" fillId="6" borderId="80" xfId="0" applyFill="1" applyBorder="1" applyAlignment="1">
      <alignment vertical="top"/>
    </xf>
    <xf numFmtId="0" fontId="0" fillId="6" borderId="80" xfId="0" applyFont="1" applyFill="1" applyBorder="1">
      <alignment vertical="center"/>
    </xf>
    <xf numFmtId="0" fontId="49" fillId="6" borderId="80" xfId="0" applyFont="1" applyFill="1" applyBorder="1">
      <alignment vertical="center"/>
    </xf>
    <xf numFmtId="0" fontId="0" fillId="2" borderId="0" xfId="0" applyNumberFormat="1" applyFont="1" applyFill="1" applyBorder="1" applyAlignment="1">
      <alignment vertical="center" wrapText="1"/>
    </xf>
    <xf numFmtId="0" fontId="18" fillId="2" borderId="0" xfId="0" applyNumberFormat="1" applyFont="1" applyFill="1" applyBorder="1" applyAlignment="1">
      <alignment horizontal="center" vertical="center" wrapText="1"/>
    </xf>
    <xf numFmtId="0" fontId="0" fillId="2" borderId="0" xfId="0" applyNumberFormat="1" applyFont="1" applyFill="1" applyBorder="1" applyAlignment="1">
      <alignment vertical="center" wrapText="1"/>
    </xf>
    <xf numFmtId="0" fontId="18" fillId="2" borderId="0" xfId="0" applyNumberFormat="1" applyFont="1" applyFill="1" applyBorder="1" applyAlignment="1">
      <alignment horizontal="center" vertical="center" wrapText="1"/>
    </xf>
    <xf numFmtId="0" fontId="0" fillId="2" borderId="0" xfId="0" applyFill="1" applyBorder="1" applyAlignment="1">
      <alignment horizontal="center" vertical="top"/>
    </xf>
    <xf numFmtId="0" fontId="0" fillId="2" borderId="83" xfId="0" applyFill="1" applyBorder="1">
      <alignment vertical="center"/>
    </xf>
    <xf numFmtId="0" fontId="0" fillId="2" borderId="84" xfId="0" applyFill="1" applyBorder="1">
      <alignment vertical="center"/>
    </xf>
    <xf numFmtId="0" fontId="0" fillId="2" borderId="85" xfId="0" applyFill="1" applyBorder="1">
      <alignment vertical="center"/>
    </xf>
    <xf numFmtId="0" fontId="0" fillId="2" borderId="38" xfId="0" applyFill="1" applyBorder="1">
      <alignment vertical="center"/>
    </xf>
    <xf numFmtId="0" fontId="0" fillId="2" borderId="86" xfId="0" applyFill="1" applyBorder="1">
      <alignment vertical="center"/>
    </xf>
    <xf numFmtId="0" fontId="19" fillId="2" borderId="38" xfId="0" applyFont="1" applyFill="1" applyBorder="1">
      <alignment vertical="center"/>
    </xf>
    <xf numFmtId="0" fontId="0" fillId="2" borderId="87" xfId="0" applyFill="1" applyBorder="1">
      <alignment vertical="center"/>
    </xf>
    <xf numFmtId="0" fontId="0" fillId="2" borderId="0" xfId="0" applyFill="1" applyBorder="1" applyProtection="1">
      <alignment vertical="center"/>
      <protection hidden="1"/>
    </xf>
    <xf numFmtId="0" fontId="0" fillId="2" borderId="0" xfId="0" applyFill="1" applyBorder="1" applyAlignment="1" applyProtection="1">
      <alignment vertical="top"/>
      <protection hidden="1"/>
    </xf>
    <xf numFmtId="0" fontId="0" fillId="2" borderId="0" xfId="0" applyFill="1" applyProtection="1">
      <alignment vertical="center"/>
      <protection hidden="1"/>
    </xf>
    <xf numFmtId="0" fontId="39" fillId="2" borderId="51" xfId="0" applyFont="1" applyFill="1" applyBorder="1" applyAlignment="1" applyProtection="1">
      <alignment horizontal="right" vertical="center"/>
      <protection hidden="1"/>
    </xf>
    <xf numFmtId="0" fontId="46" fillId="2" borderId="52" xfId="0" applyFont="1" applyFill="1" applyBorder="1" applyAlignment="1" applyProtection="1">
      <alignment horizontal="left" vertical="center"/>
      <protection hidden="1"/>
    </xf>
    <xf numFmtId="0" fontId="0" fillId="3" borderId="15" xfId="0" applyFill="1" applyBorder="1" applyProtection="1">
      <alignment vertical="center"/>
      <protection hidden="1"/>
    </xf>
    <xf numFmtId="0" fontId="17" fillId="3" borderId="15" xfId="0" applyFont="1" applyFill="1" applyBorder="1" applyProtection="1">
      <alignment vertical="center"/>
      <protection hidden="1"/>
    </xf>
    <xf numFmtId="0" fontId="0" fillId="3" borderId="15" xfId="0" applyFill="1" applyBorder="1" applyAlignment="1" applyProtection="1">
      <alignment vertical="top"/>
      <protection hidden="1"/>
    </xf>
    <xf numFmtId="0" fontId="7" fillId="2" borderId="0" xfId="0" applyFont="1" applyFill="1" applyBorder="1" applyProtection="1">
      <alignment vertical="center"/>
      <protection hidden="1"/>
    </xf>
    <xf numFmtId="0" fontId="18" fillId="2" borderId="0" xfId="0" applyNumberFormat="1" applyFont="1" applyFill="1" applyBorder="1" applyAlignment="1" applyProtection="1">
      <alignment vertical="center" wrapText="1"/>
      <protection hidden="1"/>
    </xf>
    <xf numFmtId="0" fontId="18" fillId="2" borderId="0" xfId="0" applyNumberFormat="1" applyFont="1" applyFill="1" applyBorder="1" applyAlignment="1" applyProtection="1">
      <alignment horizontal="center" vertical="center" wrapText="1"/>
      <protection hidden="1"/>
    </xf>
    <xf numFmtId="0" fontId="28" fillId="2" borderId="17" xfId="0" applyNumberFormat="1" applyFont="1" applyFill="1" applyBorder="1" applyAlignment="1" applyProtection="1">
      <alignment vertical="center" wrapText="1"/>
      <protection hidden="1"/>
    </xf>
    <xf numFmtId="0" fontId="21" fillId="2" borderId="27" xfId="0" applyNumberFormat="1" applyFont="1" applyFill="1" applyBorder="1" applyAlignment="1" applyProtection="1">
      <alignment vertical="center" wrapText="1"/>
      <protection hidden="1"/>
    </xf>
    <xf numFmtId="0" fontId="20" fillId="4" borderId="31" xfId="0" applyNumberFormat="1" applyFont="1" applyFill="1" applyBorder="1" applyAlignment="1" applyProtection="1">
      <alignment horizontal="center" vertical="center" wrapText="1"/>
      <protection hidden="1"/>
    </xf>
    <xf numFmtId="0" fontId="20" fillId="7" borderId="18" xfId="0" applyNumberFormat="1" applyFont="1" applyFill="1" applyBorder="1" applyAlignment="1" applyProtection="1">
      <alignment horizontal="center" vertical="center" wrapText="1"/>
      <protection hidden="1"/>
    </xf>
    <xf numFmtId="0" fontId="20" fillId="8" borderId="18" xfId="0" applyNumberFormat="1" applyFont="1" applyFill="1" applyBorder="1" applyAlignment="1" applyProtection="1">
      <alignment horizontal="center" vertical="center" wrapText="1"/>
      <protection hidden="1"/>
    </xf>
    <xf numFmtId="0" fontId="20" fillId="9" borderId="18" xfId="0" applyNumberFormat="1" applyFont="1" applyFill="1" applyBorder="1" applyAlignment="1" applyProtection="1">
      <alignment horizontal="center" vertical="center" wrapText="1"/>
      <protection hidden="1"/>
    </xf>
    <xf numFmtId="0" fontId="20" fillId="10" borderId="18" xfId="0" applyNumberFormat="1" applyFont="1" applyFill="1" applyBorder="1" applyAlignment="1" applyProtection="1">
      <alignment horizontal="center" vertical="center" wrapText="1"/>
      <protection hidden="1"/>
    </xf>
    <xf numFmtId="0" fontId="20" fillId="11" borderId="19" xfId="0" applyNumberFormat="1" applyFont="1" applyFill="1" applyBorder="1" applyAlignment="1" applyProtection="1">
      <alignment horizontal="center" vertical="center" wrapText="1"/>
      <protection hidden="1"/>
    </xf>
    <xf numFmtId="0" fontId="19" fillId="2" borderId="0" xfId="0" applyFont="1" applyFill="1" applyAlignment="1" applyProtection="1">
      <alignment horizontal="center" vertical="center"/>
      <protection hidden="1"/>
    </xf>
    <xf numFmtId="0" fontId="21" fillId="0" borderId="20" xfId="0" applyFont="1" applyBorder="1" applyAlignment="1" applyProtection="1">
      <alignment vertical="center" wrapText="1"/>
      <protection hidden="1"/>
    </xf>
    <xf numFmtId="0" fontId="23" fillId="0" borderId="32" xfId="0" applyFont="1" applyBorder="1" applyAlignment="1" applyProtection="1">
      <alignment horizontal="center" vertical="center" wrapText="1"/>
      <protection hidden="1"/>
    </xf>
    <xf numFmtId="0" fontId="23" fillId="0" borderId="12" xfId="0" applyFont="1" applyBorder="1" applyAlignment="1" applyProtection="1">
      <alignment horizontal="center" vertical="center" wrapText="1"/>
      <protection hidden="1"/>
    </xf>
    <xf numFmtId="0" fontId="23" fillId="0" borderId="33" xfId="0" applyFont="1" applyBorder="1" applyAlignment="1" applyProtection="1">
      <alignment horizontal="center" vertical="center" wrapText="1"/>
      <protection hidden="1"/>
    </xf>
    <xf numFmtId="0" fontId="23" fillId="0" borderId="34" xfId="0" applyFont="1" applyBorder="1" applyAlignment="1" applyProtection="1">
      <alignment horizontal="center" vertical="center" wrapText="1"/>
      <protection hidden="1"/>
    </xf>
    <xf numFmtId="0" fontId="23" fillId="0" borderId="13" xfId="0" applyFont="1" applyBorder="1" applyAlignment="1" applyProtection="1">
      <alignment horizontal="center" vertical="center" wrapText="1"/>
      <protection hidden="1"/>
    </xf>
    <xf numFmtId="0" fontId="23" fillId="0" borderId="35" xfId="0" applyFont="1" applyBorder="1" applyAlignment="1" applyProtection="1">
      <alignment horizontal="center" vertical="center" wrapText="1"/>
      <protection hidden="1"/>
    </xf>
    <xf numFmtId="0" fontId="21" fillId="4" borderId="69" xfId="0" applyFont="1" applyFill="1" applyBorder="1" applyAlignment="1" applyProtection="1">
      <alignment horizontal="center" vertical="center" wrapText="1"/>
      <protection hidden="1"/>
    </xf>
    <xf numFmtId="0" fontId="21" fillId="18" borderId="62" xfId="0" applyNumberFormat="1" applyFont="1" applyFill="1" applyBorder="1" applyAlignment="1" applyProtection="1">
      <alignment horizontal="left" vertical="center" wrapText="1"/>
      <protection hidden="1"/>
    </xf>
    <xf numFmtId="0" fontId="21" fillId="4" borderId="70" xfId="0" applyFont="1" applyFill="1" applyBorder="1" applyAlignment="1" applyProtection="1">
      <alignment horizontal="center" vertical="center" wrapText="1"/>
      <protection hidden="1"/>
    </xf>
    <xf numFmtId="0" fontId="19" fillId="2" borderId="76" xfId="0" applyNumberFormat="1" applyFont="1" applyFill="1" applyBorder="1" applyAlignment="1" applyProtection="1">
      <alignment horizontal="center" vertical="center" wrapText="1"/>
      <protection locked="0" hidden="1"/>
    </xf>
    <xf numFmtId="0" fontId="19" fillId="2" borderId="58" xfId="0" applyNumberFormat="1" applyFont="1" applyFill="1" applyBorder="1" applyAlignment="1" applyProtection="1">
      <alignment horizontal="center" vertical="center" wrapText="1"/>
      <protection locked="0" hidden="1"/>
    </xf>
    <xf numFmtId="0" fontId="19" fillId="2" borderId="79" xfId="0" applyNumberFormat="1" applyFont="1" applyFill="1" applyBorder="1" applyAlignment="1" applyProtection="1">
      <alignment horizontal="center" vertical="center" wrapText="1"/>
      <protection hidden="1"/>
    </xf>
    <xf numFmtId="0" fontId="21" fillId="4" borderId="73" xfId="0" applyFont="1" applyFill="1" applyBorder="1" applyAlignment="1" applyProtection="1">
      <alignment horizontal="center" vertical="center" wrapText="1"/>
      <protection hidden="1"/>
    </xf>
    <xf numFmtId="0" fontId="19" fillId="2" borderId="77" xfId="0" applyNumberFormat="1" applyFont="1" applyFill="1" applyBorder="1" applyAlignment="1" applyProtection="1">
      <alignment horizontal="center" vertical="center" wrapText="1"/>
      <protection locked="0" hidden="1"/>
    </xf>
    <xf numFmtId="0" fontId="19" fillId="2" borderId="78" xfId="0" applyNumberFormat="1" applyFont="1" applyFill="1" applyBorder="1" applyAlignment="1" applyProtection="1">
      <alignment horizontal="center" vertical="center" wrapText="1"/>
      <protection locked="0" hidden="1"/>
    </xf>
    <xf numFmtId="0" fontId="19" fillId="2" borderId="64" xfId="0" applyNumberFormat="1" applyFont="1" applyFill="1" applyBorder="1" applyAlignment="1" applyProtection="1">
      <alignment horizontal="center" vertical="center" wrapText="1"/>
      <protection hidden="1"/>
    </xf>
    <xf numFmtId="0" fontId="21" fillId="0" borderId="20" xfId="0" applyNumberFormat="1" applyFont="1" applyFill="1" applyBorder="1" applyAlignment="1" applyProtection="1">
      <alignment vertical="center" wrapText="1"/>
      <protection hidden="1"/>
    </xf>
    <xf numFmtId="0" fontId="23" fillId="0" borderId="39" xfId="0" applyFont="1" applyBorder="1" applyAlignment="1" applyProtection="1">
      <alignment horizontal="center" vertical="center" wrapText="1"/>
      <protection hidden="1"/>
    </xf>
    <xf numFmtId="0" fontId="23" fillId="0" borderId="40" xfId="0" applyFont="1" applyBorder="1" applyAlignment="1" applyProtection="1">
      <alignment horizontal="center" vertical="center" wrapText="1"/>
      <protection hidden="1"/>
    </xf>
    <xf numFmtId="0" fontId="23" fillId="0" borderId="41" xfId="0" applyFont="1" applyBorder="1" applyAlignment="1" applyProtection="1">
      <alignment horizontal="center" vertical="center" wrapText="1"/>
      <protection hidden="1"/>
    </xf>
    <xf numFmtId="0" fontId="19" fillId="2" borderId="0" xfId="0" applyFont="1" applyFill="1" applyBorder="1" applyAlignment="1" applyProtection="1">
      <alignment horizontal="center" vertical="center"/>
      <protection hidden="1"/>
    </xf>
    <xf numFmtId="0" fontId="0" fillId="2" borderId="0" xfId="0" applyNumberFormat="1" applyFont="1" applyFill="1" applyBorder="1" applyAlignment="1" applyProtection="1">
      <alignment vertical="center" wrapText="1"/>
      <protection hidden="1"/>
    </xf>
    <xf numFmtId="0" fontId="11" fillId="2" borderId="0" xfId="1" applyNumberFormat="1" applyFill="1" applyBorder="1" applyAlignment="1" applyProtection="1">
      <alignment vertical="top"/>
      <protection hidden="1"/>
    </xf>
    <xf numFmtId="0" fontId="55" fillId="6" borderId="71" xfId="0" applyFont="1" applyFill="1" applyBorder="1" applyAlignment="1" applyProtection="1">
      <alignment horizontal="center" vertical="center" wrapText="1"/>
      <protection hidden="1"/>
    </xf>
    <xf numFmtId="0" fontId="55" fillId="6" borderId="72" xfId="0" applyFont="1" applyFill="1" applyBorder="1" applyAlignment="1" applyProtection="1">
      <alignment horizontal="center" vertical="center" wrapText="1"/>
      <protection hidden="1"/>
    </xf>
    <xf numFmtId="0" fontId="55" fillId="6" borderId="74" xfId="0" applyFont="1" applyFill="1" applyBorder="1" applyAlignment="1" applyProtection="1">
      <alignment horizontal="center" vertical="center" wrapText="1"/>
      <protection hidden="1"/>
    </xf>
    <xf numFmtId="0" fontId="55" fillId="6" borderId="75" xfId="0" applyFont="1" applyFill="1" applyBorder="1" applyAlignment="1" applyProtection="1">
      <alignment horizontal="center" vertical="center" wrapText="1"/>
      <protection hidden="1"/>
    </xf>
    <xf numFmtId="0" fontId="21" fillId="3" borderId="71" xfId="0" applyFont="1" applyFill="1" applyBorder="1" applyAlignment="1" applyProtection="1">
      <alignment horizontal="center" vertical="center" wrapText="1"/>
      <protection hidden="1"/>
    </xf>
    <xf numFmtId="0" fontId="21" fillId="3" borderId="72" xfId="0" applyFont="1" applyFill="1" applyBorder="1" applyAlignment="1" applyProtection="1">
      <alignment horizontal="center" vertical="center" wrapText="1"/>
      <protection hidden="1"/>
    </xf>
    <xf numFmtId="0" fontId="21" fillId="3" borderId="74" xfId="0" applyFont="1" applyFill="1" applyBorder="1" applyAlignment="1" applyProtection="1">
      <alignment horizontal="center" vertical="center" wrapText="1"/>
      <protection hidden="1"/>
    </xf>
    <xf numFmtId="0" fontId="21" fillId="3" borderId="75" xfId="0" applyFont="1" applyFill="1" applyBorder="1" applyAlignment="1" applyProtection="1">
      <alignment horizontal="center" vertical="center" wrapText="1"/>
      <protection hidden="1"/>
    </xf>
    <xf numFmtId="0" fontId="21" fillId="3" borderId="91" xfId="0" applyFont="1" applyFill="1" applyBorder="1" applyAlignment="1" applyProtection="1">
      <alignment horizontal="center" vertical="center" wrapText="1"/>
      <protection hidden="1"/>
    </xf>
    <xf numFmtId="0" fontId="21" fillId="3" borderId="92" xfId="0" applyFont="1" applyFill="1" applyBorder="1" applyAlignment="1" applyProtection="1">
      <alignment horizontal="center" vertical="center" wrapText="1"/>
      <protection hidden="1"/>
    </xf>
    <xf numFmtId="0" fontId="21" fillId="3" borderId="93" xfId="0" applyFont="1" applyFill="1" applyBorder="1" applyAlignment="1" applyProtection="1">
      <alignment horizontal="center" vertical="center" wrapText="1"/>
      <protection hidden="1"/>
    </xf>
    <xf numFmtId="0" fontId="21" fillId="3" borderId="90" xfId="0" applyFont="1" applyFill="1" applyBorder="1" applyAlignment="1" applyProtection="1">
      <alignment horizontal="center" vertical="center" wrapText="1"/>
      <protection hidden="1"/>
    </xf>
    <xf numFmtId="0" fontId="57" fillId="18" borderId="62" xfId="0" applyNumberFormat="1" applyFont="1" applyFill="1" applyBorder="1" applyAlignment="1" applyProtection="1">
      <alignment horizontal="center" vertical="center" wrapText="1"/>
      <protection hidden="1"/>
    </xf>
    <xf numFmtId="0" fontId="21" fillId="13" borderId="93" xfId="0" applyFont="1" applyFill="1" applyBorder="1" applyAlignment="1" applyProtection="1">
      <alignment horizontal="center" vertical="center" wrapText="1"/>
      <protection hidden="1"/>
    </xf>
    <xf numFmtId="0" fontId="21" fillId="13" borderId="90" xfId="0" applyFont="1" applyFill="1" applyBorder="1" applyAlignment="1" applyProtection="1">
      <alignment horizontal="center" vertical="center" wrapText="1"/>
      <protection hidden="1"/>
    </xf>
    <xf numFmtId="0" fontId="21" fillId="13" borderId="91" xfId="0" applyFont="1" applyFill="1" applyBorder="1" applyAlignment="1" applyProtection="1">
      <alignment horizontal="center" vertical="center" wrapText="1"/>
      <protection hidden="1"/>
    </xf>
    <xf numFmtId="0" fontId="21" fillId="13" borderId="92" xfId="0" applyFont="1" applyFill="1" applyBorder="1" applyAlignment="1" applyProtection="1">
      <alignment horizontal="center" vertical="center" wrapText="1"/>
      <protection hidden="1"/>
    </xf>
    <xf numFmtId="0" fontId="21" fillId="13" borderId="71" xfId="0" applyFont="1" applyFill="1" applyBorder="1" applyAlignment="1" applyProtection="1">
      <alignment horizontal="center" vertical="center" wrapText="1"/>
      <protection hidden="1"/>
    </xf>
    <xf numFmtId="0" fontId="21" fillId="13" borderId="72" xfId="0" applyFont="1" applyFill="1" applyBorder="1" applyAlignment="1" applyProtection="1">
      <alignment horizontal="center" vertical="center" wrapText="1"/>
      <protection hidden="1"/>
    </xf>
    <xf numFmtId="0" fontId="21" fillId="13" borderId="74" xfId="0" applyFont="1" applyFill="1" applyBorder="1" applyAlignment="1" applyProtection="1">
      <alignment horizontal="center" vertical="center" wrapText="1"/>
      <protection hidden="1"/>
    </xf>
    <xf numFmtId="0" fontId="21" fillId="13" borderId="75" xfId="0" applyFont="1" applyFill="1" applyBorder="1" applyAlignment="1" applyProtection="1">
      <alignment horizontal="center" vertical="center" wrapText="1"/>
      <protection hidden="1"/>
    </xf>
    <xf numFmtId="1" fontId="22" fillId="2" borderId="0" xfId="0" applyNumberFormat="1" applyFont="1" applyFill="1" applyBorder="1" applyAlignment="1" applyProtection="1">
      <alignment horizontal="center" vertical="center" wrapText="1"/>
      <protection hidden="1"/>
    </xf>
    <xf numFmtId="0" fontId="19" fillId="2" borderId="0" xfId="0" applyNumberFormat="1" applyFont="1" applyFill="1" applyBorder="1" applyAlignment="1" applyProtection="1">
      <alignment horizontal="center" vertical="center" wrapText="1"/>
      <protection hidden="1"/>
    </xf>
    <xf numFmtId="0" fontId="23" fillId="0" borderId="42" xfId="0" applyFont="1" applyBorder="1" applyAlignment="1" applyProtection="1">
      <alignment horizontal="center" vertical="center" wrapText="1"/>
      <protection hidden="1"/>
    </xf>
    <xf numFmtId="0" fontId="23" fillId="0" borderId="25" xfId="0" applyFont="1" applyBorder="1" applyAlignment="1" applyProtection="1">
      <alignment horizontal="center" vertical="center" wrapText="1"/>
      <protection hidden="1"/>
    </xf>
    <xf numFmtId="0" fontId="23" fillId="0" borderId="43" xfId="0" applyFont="1" applyBorder="1" applyAlignment="1" applyProtection="1">
      <alignment horizontal="center" vertical="center" wrapText="1"/>
      <protection hidden="1"/>
    </xf>
    <xf numFmtId="2" fontId="26" fillId="2" borderId="81" xfId="0" applyNumberFormat="1" applyFont="1" applyFill="1" applyBorder="1" applyAlignment="1">
      <alignment horizontal="center" vertical="center" wrapText="1"/>
    </xf>
    <xf numFmtId="9" fontId="26" fillId="2" borderId="81" xfId="5" applyNumberFormat="1" applyFont="1" applyFill="1" applyBorder="1" applyAlignment="1">
      <alignment horizontal="center" vertical="center" wrapText="1"/>
    </xf>
    <xf numFmtId="0" fontId="21" fillId="2" borderId="32" xfId="0" applyFont="1" applyFill="1" applyBorder="1" applyAlignment="1">
      <alignment horizontal="center" vertical="center" wrapText="1"/>
    </xf>
    <xf numFmtId="0" fontId="21" fillId="2" borderId="39" xfId="0" applyFont="1" applyFill="1" applyBorder="1" applyAlignment="1">
      <alignment horizontal="center" vertical="center" wrapText="1"/>
    </xf>
    <xf numFmtId="0" fontId="21" fillId="2" borderId="34" xfId="0" applyFont="1" applyFill="1" applyBorder="1" applyAlignment="1">
      <alignment horizontal="center" vertical="center" wrapText="1"/>
    </xf>
    <xf numFmtId="0" fontId="21" fillId="2" borderId="36" xfId="0" applyFont="1" applyFill="1" applyBorder="1" applyAlignment="1">
      <alignment horizontal="center" vertical="center" wrapText="1"/>
    </xf>
    <xf numFmtId="0" fontId="0" fillId="5" borderId="15" xfId="0" applyFill="1" applyBorder="1" applyProtection="1">
      <alignment vertical="center"/>
      <protection hidden="1"/>
    </xf>
    <xf numFmtId="0" fontId="0" fillId="13" borderId="15" xfId="0" applyFill="1" applyBorder="1" applyProtection="1">
      <alignment vertical="center"/>
      <protection hidden="1"/>
    </xf>
    <xf numFmtId="0" fontId="0" fillId="14" borderId="15" xfId="0" applyFill="1" applyBorder="1">
      <alignment vertical="center"/>
    </xf>
    <xf numFmtId="0" fontId="0" fillId="6" borderId="80" xfId="0" applyFill="1" applyBorder="1" applyProtection="1">
      <alignment vertical="center"/>
      <protection hidden="1"/>
    </xf>
    <xf numFmtId="0" fontId="0" fillId="2" borderId="15" xfId="0" applyFill="1" applyBorder="1" applyProtection="1">
      <alignment vertical="center"/>
      <protection hidden="1"/>
    </xf>
    <xf numFmtId="0" fontId="0" fillId="17" borderId="14" xfId="0" applyFill="1" applyBorder="1">
      <alignment vertical="center"/>
    </xf>
    <xf numFmtId="0" fontId="7" fillId="0" borderId="0" xfId="0" applyFont="1" applyBorder="1">
      <alignment vertical="center"/>
    </xf>
    <xf numFmtId="0" fontId="23" fillId="0" borderId="94" xfId="0" applyFont="1" applyBorder="1" applyAlignment="1">
      <alignment horizontal="center" vertical="center" wrapText="1"/>
    </xf>
    <xf numFmtId="0" fontId="12" fillId="2" borderId="0" xfId="0" applyFont="1" applyFill="1" applyBorder="1" applyAlignment="1">
      <alignment horizontal="center" vertical="center" wrapText="1"/>
    </xf>
    <xf numFmtId="0" fontId="0" fillId="2" borderId="0" xfId="0" applyFont="1" applyFill="1" applyBorder="1" applyAlignment="1">
      <alignment horizontal="center" vertical="center" wrapText="1"/>
    </xf>
    <xf numFmtId="0" fontId="21" fillId="5" borderId="93" xfId="0" applyFont="1" applyFill="1" applyBorder="1" applyAlignment="1" applyProtection="1">
      <alignment horizontal="center" vertical="center" wrapText="1"/>
      <protection hidden="1"/>
    </xf>
    <xf numFmtId="0" fontId="21" fillId="5" borderId="90" xfId="0" applyFont="1" applyFill="1" applyBorder="1" applyAlignment="1" applyProtection="1">
      <alignment horizontal="center" vertical="center" wrapText="1"/>
      <protection hidden="1"/>
    </xf>
    <xf numFmtId="0" fontId="21" fillId="5" borderId="91" xfId="0" applyFont="1" applyFill="1" applyBorder="1" applyAlignment="1" applyProtection="1">
      <alignment horizontal="center" vertical="center" wrapText="1"/>
      <protection hidden="1"/>
    </xf>
    <xf numFmtId="0" fontId="21" fillId="5" borderId="92" xfId="0" applyFont="1" applyFill="1" applyBorder="1" applyAlignment="1" applyProtection="1">
      <alignment horizontal="center" vertical="center" wrapText="1"/>
      <protection hidden="1"/>
    </xf>
    <xf numFmtId="0" fontId="21" fillId="5" borderId="71" xfId="0" applyFont="1" applyFill="1" applyBorder="1" applyAlignment="1" applyProtection="1">
      <alignment horizontal="center" vertical="center" wrapText="1"/>
      <protection hidden="1"/>
    </xf>
    <xf numFmtId="0" fontId="21" fillId="5" borderId="72" xfId="0" applyFont="1" applyFill="1" applyBorder="1" applyAlignment="1" applyProtection="1">
      <alignment horizontal="center" vertical="center" wrapText="1"/>
      <protection hidden="1"/>
    </xf>
    <xf numFmtId="0" fontId="21" fillId="5" borderId="74" xfId="0" applyFont="1" applyFill="1" applyBorder="1" applyAlignment="1" applyProtection="1">
      <alignment horizontal="center" vertical="center" wrapText="1"/>
      <protection hidden="1"/>
    </xf>
    <xf numFmtId="0" fontId="21" fillId="5" borderId="75" xfId="0" applyFont="1" applyFill="1" applyBorder="1" applyAlignment="1" applyProtection="1">
      <alignment horizontal="center" vertical="center" wrapText="1"/>
      <protection hidden="1"/>
    </xf>
    <xf numFmtId="0" fontId="21" fillId="18" borderId="95" xfId="0" applyNumberFormat="1" applyFont="1" applyFill="1" applyBorder="1" applyAlignment="1" applyProtection="1">
      <alignment horizontal="left" vertical="center" wrapText="1"/>
      <protection hidden="1"/>
    </xf>
    <xf numFmtId="0" fontId="21" fillId="4" borderId="96" xfId="0" applyFont="1" applyFill="1" applyBorder="1" applyAlignment="1" applyProtection="1">
      <alignment horizontal="center" vertical="center" wrapText="1"/>
      <protection hidden="1"/>
    </xf>
    <xf numFmtId="0" fontId="57" fillId="18" borderId="63" xfId="0" applyNumberFormat="1" applyFont="1" applyFill="1" applyBorder="1" applyAlignment="1" applyProtection="1">
      <alignment horizontal="center" vertical="center" wrapText="1"/>
      <protection hidden="1"/>
    </xf>
    <xf numFmtId="0" fontId="21" fillId="4" borderId="97" xfId="0" applyFont="1" applyFill="1" applyBorder="1" applyAlignment="1" applyProtection="1">
      <alignment horizontal="center" vertical="center" wrapText="1"/>
      <protection hidden="1"/>
    </xf>
    <xf numFmtId="0" fontId="19" fillId="2" borderId="98" xfId="0" applyNumberFormat="1" applyFont="1" applyFill="1" applyBorder="1" applyAlignment="1" applyProtection="1">
      <alignment horizontal="center" vertical="center" wrapText="1"/>
      <protection locked="0" hidden="1"/>
    </xf>
    <xf numFmtId="0" fontId="19" fillId="2" borderId="99" xfId="0" applyNumberFormat="1" applyFont="1" applyFill="1" applyBorder="1" applyAlignment="1" applyProtection="1">
      <alignment horizontal="center" vertical="center" wrapText="1"/>
      <protection hidden="1"/>
    </xf>
    <xf numFmtId="0" fontId="19" fillId="4" borderId="20" xfId="0" applyNumberFormat="1" applyFont="1" applyFill="1" applyBorder="1" applyAlignment="1" applyProtection="1">
      <alignment horizontal="center" vertical="center" wrapText="1"/>
    </xf>
    <xf numFmtId="0" fontId="19" fillId="4" borderId="28" xfId="0" applyNumberFormat="1" applyFont="1" applyFill="1" applyBorder="1" applyAlignment="1" applyProtection="1">
      <alignment horizontal="center" vertical="center" wrapText="1"/>
    </xf>
    <xf numFmtId="0" fontId="58" fillId="2" borderId="82" xfId="0" applyFont="1" applyFill="1" applyBorder="1" applyAlignment="1">
      <alignment horizontal="center" vertical="center" wrapText="1"/>
    </xf>
    <xf numFmtId="9" fontId="59" fillId="2" borderId="82" xfId="5" applyFont="1" applyFill="1" applyBorder="1" applyAlignment="1">
      <alignment horizontal="center" vertical="center" wrapText="1"/>
    </xf>
    <xf numFmtId="0" fontId="55" fillId="14" borderId="91" xfId="0" applyFont="1" applyFill="1" applyBorder="1" applyAlignment="1" applyProtection="1">
      <alignment horizontal="center" vertical="center" wrapText="1"/>
      <protection hidden="1"/>
    </xf>
    <xf numFmtId="0" fontId="55" fillId="14" borderId="93" xfId="0" applyFont="1" applyFill="1" applyBorder="1" applyAlignment="1" applyProtection="1">
      <alignment horizontal="center" vertical="center" wrapText="1"/>
      <protection hidden="1"/>
    </xf>
    <xf numFmtId="0" fontId="55" fillId="14" borderId="90" xfId="0" applyFont="1" applyFill="1" applyBorder="1" applyAlignment="1" applyProtection="1">
      <alignment horizontal="center" vertical="center" wrapText="1"/>
      <protection hidden="1"/>
    </xf>
    <xf numFmtId="0" fontId="55" fillId="14" borderId="92" xfId="0" applyFont="1" applyFill="1" applyBorder="1" applyAlignment="1" applyProtection="1">
      <alignment horizontal="center" vertical="center" wrapText="1"/>
      <protection hidden="1"/>
    </xf>
    <xf numFmtId="0" fontId="55" fillId="14" borderId="71" xfId="0" applyFont="1" applyFill="1" applyBorder="1" applyAlignment="1" applyProtection="1">
      <alignment horizontal="center" vertical="center" wrapText="1"/>
      <protection hidden="1"/>
    </xf>
    <xf numFmtId="0" fontId="55" fillId="14" borderId="72" xfId="0" applyFont="1" applyFill="1" applyBorder="1" applyAlignment="1" applyProtection="1">
      <alignment horizontal="center" vertical="center" wrapText="1"/>
      <protection hidden="1"/>
    </xf>
    <xf numFmtId="0" fontId="55" fillId="14" borderId="74" xfId="0" applyFont="1" applyFill="1" applyBorder="1" applyAlignment="1" applyProtection="1">
      <alignment horizontal="center" vertical="center" wrapText="1"/>
      <protection hidden="1"/>
    </xf>
    <xf numFmtId="0" fontId="55" fillId="14" borderId="75" xfId="0" applyFont="1" applyFill="1" applyBorder="1" applyAlignment="1" applyProtection="1">
      <alignment horizontal="center" vertical="center" wrapText="1"/>
      <protection hidden="1"/>
    </xf>
    <xf numFmtId="0" fontId="55" fillId="6" borderId="91" xfId="0" applyFont="1" applyFill="1" applyBorder="1" applyAlignment="1" applyProtection="1">
      <alignment horizontal="center" vertical="center" wrapText="1"/>
      <protection hidden="1"/>
    </xf>
    <xf numFmtId="0" fontId="55" fillId="6" borderId="93" xfId="0" applyFont="1" applyFill="1" applyBorder="1" applyAlignment="1" applyProtection="1">
      <alignment horizontal="center" vertical="center" wrapText="1"/>
      <protection hidden="1"/>
    </xf>
    <xf numFmtId="0" fontId="55" fillId="6" borderId="90" xfId="0" applyFont="1" applyFill="1" applyBorder="1" applyAlignment="1" applyProtection="1">
      <alignment horizontal="center" vertical="center" wrapText="1"/>
      <protection hidden="1"/>
    </xf>
    <xf numFmtId="0" fontId="55" fillId="6" borderId="92" xfId="0" applyFont="1" applyFill="1" applyBorder="1" applyAlignment="1" applyProtection="1">
      <alignment horizontal="center" vertical="center" wrapText="1"/>
      <protection hidden="1"/>
    </xf>
    <xf numFmtId="0" fontId="55" fillId="17" borderId="91" xfId="0" applyFont="1" applyFill="1" applyBorder="1" applyAlignment="1" applyProtection="1">
      <alignment horizontal="center" vertical="center" wrapText="1"/>
      <protection hidden="1"/>
    </xf>
    <xf numFmtId="0" fontId="55" fillId="17" borderId="93" xfId="0" applyFont="1" applyFill="1" applyBorder="1" applyAlignment="1" applyProtection="1">
      <alignment horizontal="center" vertical="center" wrapText="1"/>
      <protection hidden="1"/>
    </xf>
    <xf numFmtId="0" fontId="55" fillId="17" borderId="90" xfId="0" applyFont="1" applyFill="1" applyBorder="1" applyAlignment="1" applyProtection="1">
      <alignment horizontal="center" vertical="center" wrapText="1"/>
      <protection hidden="1"/>
    </xf>
    <xf numFmtId="0" fontId="55" fillId="17" borderId="92" xfId="0" applyFont="1" applyFill="1" applyBorder="1" applyAlignment="1" applyProtection="1">
      <alignment horizontal="center" vertical="center" wrapText="1"/>
      <protection hidden="1"/>
    </xf>
    <xf numFmtId="0" fontId="55" fillId="17" borderId="71" xfId="0" applyFont="1" applyFill="1" applyBorder="1" applyAlignment="1" applyProtection="1">
      <alignment horizontal="center" vertical="center" wrapText="1"/>
      <protection hidden="1"/>
    </xf>
    <xf numFmtId="0" fontId="55" fillId="17" borderId="72" xfId="0" applyFont="1" applyFill="1" applyBorder="1" applyAlignment="1" applyProtection="1">
      <alignment horizontal="center" vertical="center" wrapText="1"/>
      <protection hidden="1"/>
    </xf>
    <xf numFmtId="0" fontId="55" fillId="17" borderId="74" xfId="0" applyFont="1" applyFill="1" applyBorder="1" applyAlignment="1" applyProtection="1">
      <alignment horizontal="center" vertical="center" wrapText="1"/>
      <protection hidden="1"/>
    </xf>
    <xf numFmtId="0" fontId="55" fillId="17" borderId="75" xfId="0" applyFont="1" applyFill="1" applyBorder="1" applyAlignment="1" applyProtection="1">
      <alignment horizontal="center" vertical="center" wrapText="1"/>
      <protection hidden="1"/>
    </xf>
    <xf numFmtId="0" fontId="19" fillId="2" borderId="0" xfId="0" applyFont="1" applyFill="1">
      <alignment vertical="center"/>
    </xf>
    <xf numFmtId="0" fontId="0" fillId="2" borderId="0" xfId="0" applyFill="1" applyProtection="1">
      <alignment vertical="center"/>
      <protection locked="0"/>
    </xf>
    <xf numFmtId="0" fontId="0" fillId="2" borderId="6" xfId="0" applyFill="1" applyBorder="1" applyProtection="1">
      <alignment vertical="center"/>
      <protection locked="0"/>
    </xf>
    <xf numFmtId="0" fontId="61" fillId="2" borderId="0" xfId="0" applyFont="1" applyFill="1" applyBorder="1" applyAlignment="1">
      <alignment horizontal="center" vertical="center"/>
    </xf>
    <xf numFmtId="164" fontId="43" fillId="2" borderId="0" xfId="0" applyNumberFormat="1" applyFont="1" applyFill="1" applyBorder="1" applyAlignment="1">
      <alignment horizontal="right" vertical="center"/>
    </xf>
    <xf numFmtId="19" fontId="0" fillId="0" borderId="1" xfId="0" applyNumberFormat="1" applyBorder="1">
      <alignment vertical="center"/>
    </xf>
    <xf numFmtId="2" fontId="39" fillId="2" borderId="0" xfId="0" applyNumberFormat="1" applyFont="1" applyFill="1" applyBorder="1" applyAlignment="1" applyProtection="1">
      <alignment horizontal="left" vertical="center"/>
    </xf>
    <xf numFmtId="0" fontId="62" fillId="0" borderId="6" xfId="0" applyFont="1" applyBorder="1" applyAlignment="1" applyProtection="1">
      <alignment horizontal="center" vertical="center"/>
    </xf>
    <xf numFmtId="0" fontId="62" fillId="0" borderId="0" xfId="0" applyFont="1" applyAlignment="1" applyProtection="1"/>
    <xf numFmtId="0" fontId="62" fillId="0" borderId="6" xfId="0" applyFont="1" applyBorder="1" applyAlignment="1" applyProtection="1"/>
    <xf numFmtId="2" fontId="0" fillId="0" borderId="0" xfId="0" applyNumberFormat="1" applyProtection="1">
      <alignment vertical="center"/>
    </xf>
    <xf numFmtId="0" fontId="0" fillId="0" borderId="0" xfId="0" applyProtection="1">
      <alignment vertical="center"/>
    </xf>
    <xf numFmtId="165" fontId="0" fillId="0" borderId="0" xfId="0" applyNumberFormat="1" applyProtection="1">
      <alignment vertical="center"/>
    </xf>
    <xf numFmtId="9" fontId="0" fillId="0" borderId="0" xfId="5" applyFont="1" applyAlignment="1" applyProtection="1">
      <alignment vertical="center"/>
    </xf>
    <xf numFmtId="9" fontId="0" fillId="0" borderId="0" xfId="0" applyNumberFormat="1" applyProtection="1">
      <alignment vertical="center"/>
    </xf>
    <xf numFmtId="2" fontId="0" fillId="0" borderId="0" xfId="0" applyNumberFormat="1">
      <alignment vertical="center"/>
    </xf>
    <xf numFmtId="9" fontId="0" fillId="0" borderId="0" xfId="5" applyFont="1" applyAlignment="1">
      <alignment vertical="center"/>
    </xf>
    <xf numFmtId="0" fontId="62" fillId="0" borderId="0" xfId="0" applyFont="1" applyBorder="1" applyAlignment="1" applyProtection="1"/>
    <xf numFmtId="0" fontId="0" fillId="0" borderId="0" xfId="0" applyFill="1" applyBorder="1">
      <alignment vertical="center"/>
    </xf>
    <xf numFmtId="9" fontId="0" fillId="0" borderId="0" xfId="5" applyFont="1" applyFill="1" applyBorder="1" applyAlignment="1">
      <alignment vertical="center"/>
    </xf>
    <xf numFmtId="0" fontId="63" fillId="2" borderId="0" xfId="0" applyFont="1" applyFill="1" applyBorder="1" applyAlignment="1">
      <alignment horizontal="right" vertical="center"/>
    </xf>
    <xf numFmtId="0" fontId="68" fillId="0" borderId="0" xfId="0" applyFont="1">
      <alignment vertical="center"/>
    </xf>
    <xf numFmtId="0" fontId="68" fillId="0" borderId="0" xfId="0" applyFont="1" applyAlignment="1">
      <alignment horizontal="left" vertical="center"/>
    </xf>
    <xf numFmtId="0" fontId="0" fillId="0" borderId="3" xfId="0" applyBorder="1" applyAlignment="1">
      <alignment vertical="center" wrapText="1"/>
    </xf>
    <xf numFmtId="0" fontId="7" fillId="2" borderId="14" xfId="0" applyFont="1" applyFill="1" applyBorder="1">
      <alignment vertical="center"/>
    </xf>
    <xf numFmtId="0" fontId="7" fillId="2" borderId="0" xfId="3" applyFont="1" applyFill="1" applyBorder="1" applyAlignment="1">
      <alignment horizontal="left"/>
    </xf>
    <xf numFmtId="0" fontId="8" fillId="2" borderId="0" xfId="3" applyFont="1" applyFill="1" applyBorder="1"/>
    <xf numFmtId="0" fontId="7" fillId="2" borderId="0" xfId="3" applyFont="1" applyFill="1" applyBorder="1" applyAlignment="1">
      <alignment horizontal="center"/>
    </xf>
    <xf numFmtId="0" fontId="8" fillId="2" borderId="0" xfId="3" applyFont="1" applyFill="1" applyBorder="1" applyAlignment="1">
      <alignment horizontal="center"/>
    </xf>
    <xf numFmtId="0" fontId="8" fillId="2" borderId="0" xfId="3" applyFont="1" applyFill="1" applyBorder="1" applyAlignment="1">
      <alignment horizontal="left" vertical="top"/>
    </xf>
    <xf numFmtId="0" fontId="7" fillId="2" borderId="0" xfId="3" applyFont="1" applyFill="1" applyBorder="1"/>
    <xf numFmtId="164" fontId="8" fillId="2" borderId="0" xfId="3" applyNumberFormat="1" applyFont="1" applyFill="1" applyBorder="1" applyAlignment="1">
      <alignment horizontal="center" vertical="top"/>
    </xf>
    <xf numFmtId="0" fontId="8" fillId="2" borderId="0" xfId="3" applyFont="1" applyFill="1" applyBorder="1" applyAlignment="1">
      <alignment vertical="top" wrapText="1"/>
    </xf>
    <xf numFmtId="0" fontId="8" fillId="2" borderId="0" xfId="3" applyFont="1" applyFill="1" applyBorder="1" applyAlignment="1">
      <alignment horizontal="left"/>
    </xf>
    <xf numFmtId="0" fontId="0" fillId="2" borderId="84" xfId="0" applyFill="1" applyBorder="1" applyAlignment="1">
      <alignment vertical="top"/>
    </xf>
    <xf numFmtId="0" fontId="67" fillId="0" borderId="40" xfId="0" applyFont="1" applyBorder="1" applyAlignment="1">
      <alignment horizontal="center" vertical="center" wrapText="1"/>
    </xf>
    <xf numFmtId="0" fontId="19" fillId="2" borderId="103" xfId="0" applyNumberFormat="1" applyFont="1" applyFill="1" applyBorder="1" applyAlignment="1" applyProtection="1">
      <alignment horizontal="center" vertical="center" wrapText="1"/>
      <protection locked="0" hidden="1"/>
    </xf>
    <xf numFmtId="0" fontId="19" fillId="2" borderId="101" xfId="0" applyNumberFormat="1" applyFont="1" applyFill="1" applyBorder="1" applyAlignment="1" applyProtection="1">
      <alignment horizontal="center" vertical="center" wrapText="1"/>
      <protection locked="0"/>
    </xf>
    <xf numFmtId="0" fontId="19" fillId="2" borderId="105" xfId="0" applyNumberFormat="1" applyFont="1" applyFill="1" applyBorder="1" applyAlignment="1">
      <alignment horizontal="center" vertical="center" wrapText="1"/>
    </xf>
    <xf numFmtId="0" fontId="19" fillId="2" borderId="46" xfId="0" applyNumberFormat="1" applyFont="1" applyFill="1" applyBorder="1" applyAlignment="1">
      <alignment horizontal="center" vertical="center" wrapText="1"/>
    </xf>
    <xf numFmtId="0" fontId="19" fillId="2" borderId="106" xfId="0" applyNumberFormat="1" applyFont="1" applyFill="1" applyBorder="1" applyAlignment="1">
      <alignment horizontal="center" vertical="center" wrapText="1"/>
    </xf>
    <xf numFmtId="0" fontId="0" fillId="2" borderId="84" xfId="0" applyNumberFormat="1" applyFont="1" applyFill="1" applyBorder="1" applyAlignment="1">
      <alignment vertical="center" wrapText="1"/>
    </xf>
    <xf numFmtId="0" fontId="23" fillId="0" borderId="107" xfId="0" applyFont="1" applyBorder="1" applyAlignment="1">
      <alignment horizontal="center" vertical="center" wrapText="1"/>
    </xf>
    <xf numFmtId="0" fontId="19" fillId="2" borderId="108" xfId="0" applyNumberFormat="1" applyFont="1" applyFill="1" applyBorder="1" applyAlignment="1" applyProtection="1">
      <alignment horizontal="center" vertical="center" wrapText="1"/>
      <protection locked="0"/>
    </xf>
    <xf numFmtId="0" fontId="19" fillId="2" borderId="109" xfId="0" applyNumberFormat="1" applyFont="1" applyFill="1" applyBorder="1" applyAlignment="1" applyProtection="1">
      <alignment horizontal="center" vertical="center" wrapText="1"/>
      <protection locked="0"/>
    </xf>
    <xf numFmtId="0" fontId="0" fillId="2" borderId="0" xfId="3" applyFont="1" applyFill="1" applyBorder="1" applyAlignment="1">
      <alignment horizontal="left" vertical="top"/>
    </xf>
    <xf numFmtId="15" fontId="8" fillId="2" borderId="0" xfId="3" applyNumberFormat="1" applyFont="1" applyFill="1" applyBorder="1" applyAlignment="1">
      <alignment horizontal="left" vertical="top"/>
    </xf>
    <xf numFmtId="0" fontId="0" fillId="2" borderId="0" xfId="0" quotePrefix="1" applyFill="1">
      <alignment vertical="center"/>
    </xf>
    <xf numFmtId="0" fontId="7" fillId="2" borderId="0" xfId="3" applyFont="1" applyFill="1" applyBorder="1" applyAlignment="1">
      <alignment horizontal="left"/>
    </xf>
    <xf numFmtId="0" fontId="0" fillId="0" borderId="0" xfId="0" quotePrefix="1">
      <alignment vertical="center"/>
    </xf>
    <xf numFmtId="14" fontId="0" fillId="0" borderId="0" xfId="0" applyNumberFormat="1" applyProtection="1">
      <alignment vertical="center"/>
    </xf>
    <xf numFmtId="0" fontId="8" fillId="2" borderId="0" xfId="3" applyFont="1" applyFill="1" applyBorder="1" applyAlignment="1"/>
    <xf numFmtId="0" fontId="7" fillId="2" borderId="0" xfId="3" applyFont="1" applyFill="1" applyBorder="1" applyAlignment="1"/>
    <xf numFmtId="0" fontId="8" fillId="0" borderId="0" xfId="3" applyFont="1" applyFill="1" applyAlignment="1"/>
    <xf numFmtId="0" fontId="7" fillId="2" borderId="0" xfId="3" applyFont="1" applyFill="1" applyBorder="1" applyAlignment="1">
      <alignment horizontal="left"/>
    </xf>
    <xf numFmtId="0" fontId="7" fillId="2" borderId="8" xfId="3" applyFont="1" applyFill="1" applyBorder="1" applyAlignment="1">
      <alignment horizontal="left"/>
    </xf>
    <xf numFmtId="0" fontId="69" fillId="2" borderId="5" xfId="3" applyFont="1" applyFill="1" applyBorder="1" applyAlignment="1">
      <alignment horizontal="left"/>
    </xf>
    <xf numFmtId="0" fontId="8" fillId="2" borderId="5" xfId="3" applyFont="1" applyFill="1" applyBorder="1" applyAlignment="1">
      <alignment horizontal="center"/>
    </xf>
    <xf numFmtId="0" fontId="8" fillId="2" borderId="5" xfId="3" applyFont="1" applyFill="1" applyBorder="1"/>
    <xf numFmtId="0" fontId="8" fillId="0" borderId="5" xfId="3" applyFont="1" applyBorder="1"/>
    <xf numFmtId="0" fontId="8" fillId="0" borderId="7" xfId="3" applyFont="1" applyBorder="1"/>
    <xf numFmtId="0" fontId="7" fillId="2" borderId="9" xfId="3" applyFont="1" applyFill="1" applyBorder="1" applyAlignment="1">
      <alignment horizontal="left"/>
    </xf>
    <xf numFmtId="0" fontId="8" fillId="0" borderId="0" xfId="3" applyFont="1" applyBorder="1"/>
    <xf numFmtId="0" fontId="8" fillId="0" borderId="1" xfId="3" applyFont="1" applyBorder="1"/>
    <xf numFmtId="0" fontId="8" fillId="0" borderId="0" xfId="3" applyFont="1" applyFill="1" applyBorder="1"/>
    <xf numFmtId="0" fontId="8" fillId="0" borderId="1" xfId="3" applyFont="1" applyFill="1" applyBorder="1"/>
    <xf numFmtId="0" fontId="8" fillId="2" borderId="9" xfId="3" applyFont="1" applyFill="1" applyBorder="1" applyAlignment="1">
      <alignment horizontal="left" vertical="top"/>
    </xf>
    <xf numFmtId="0" fontId="14" fillId="2" borderId="9" xfId="3" applyFont="1" applyFill="1" applyBorder="1" applyAlignment="1">
      <alignment horizontal="left" vertical="top"/>
    </xf>
    <xf numFmtId="0" fontId="15" fillId="2" borderId="9" xfId="3" applyFont="1" applyFill="1" applyBorder="1"/>
    <xf numFmtId="0" fontId="8" fillId="2" borderId="9" xfId="3" applyFont="1" applyFill="1" applyBorder="1" applyAlignment="1"/>
    <xf numFmtId="0" fontId="7" fillId="2" borderId="9" xfId="3" applyFont="1" applyFill="1" applyBorder="1" applyAlignment="1">
      <alignment horizontal="center"/>
    </xf>
    <xf numFmtId="164" fontId="8" fillId="2" borderId="9" xfId="3" applyNumberFormat="1" applyFont="1" applyFill="1" applyBorder="1" applyAlignment="1">
      <alignment horizontal="center" vertical="top"/>
    </xf>
    <xf numFmtId="0" fontId="8" fillId="2" borderId="111" xfId="3" applyFont="1" applyFill="1" applyBorder="1" applyAlignment="1">
      <alignment horizontal="left" vertical="top" wrapText="1"/>
    </xf>
    <xf numFmtId="0" fontId="8" fillId="2" borderId="2" xfId="3" applyFont="1" applyFill="1" applyBorder="1" applyAlignment="1">
      <alignment horizontal="left" vertical="top"/>
    </xf>
    <xf numFmtId="0" fontId="8" fillId="2" borderId="2" xfId="3" applyFont="1" applyFill="1" applyBorder="1"/>
    <xf numFmtId="0" fontId="8" fillId="0" borderId="2" xfId="3" applyFont="1" applyFill="1" applyBorder="1"/>
    <xf numFmtId="0" fontId="8" fillId="0" borderId="104" xfId="3" applyFont="1" applyFill="1" applyBorder="1"/>
    <xf numFmtId="0" fontId="73" fillId="2" borderId="38" xfId="0" applyFont="1" applyFill="1" applyBorder="1" applyAlignment="1">
      <alignment horizontal="right" vertical="top" wrapText="1"/>
    </xf>
    <xf numFmtId="0" fontId="21" fillId="2" borderId="0" xfId="0" applyFont="1" applyFill="1" applyBorder="1" applyAlignment="1">
      <alignment horizontal="left" vertical="center"/>
    </xf>
    <xf numFmtId="0" fontId="36" fillId="2" borderId="0" xfId="0" applyFont="1" applyFill="1" applyBorder="1" applyAlignment="1">
      <alignment horizontal="left" vertical="top"/>
    </xf>
    <xf numFmtId="0" fontId="46" fillId="2" borderId="0" xfId="0" applyFont="1" applyFill="1" applyBorder="1" applyAlignment="1">
      <alignment horizontal="right" vertical="center"/>
    </xf>
    <xf numFmtId="0" fontId="77" fillId="0" borderId="0" xfId="0" applyFont="1" applyBorder="1" applyAlignment="1">
      <alignment vertical="center" wrapText="1"/>
    </xf>
    <xf numFmtId="0" fontId="77" fillId="0" borderId="0" xfId="0" applyFont="1" applyBorder="1" applyAlignment="1">
      <alignment horizontal="center" vertical="center" wrapText="1"/>
    </xf>
    <xf numFmtId="0" fontId="23" fillId="0" borderId="13" xfId="0" applyFont="1" applyFill="1" applyBorder="1" applyAlignment="1">
      <alignment horizontal="center" vertical="center" wrapText="1"/>
    </xf>
    <xf numFmtId="0" fontId="23" fillId="0" borderId="35"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hidden="1"/>
    </xf>
    <xf numFmtId="0" fontId="23" fillId="0" borderId="35" xfId="0" applyFont="1" applyFill="1" applyBorder="1" applyAlignment="1" applyProtection="1">
      <alignment horizontal="center" vertical="center" wrapText="1"/>
      <protection hidden="1"/>
    </xf>
    <xf numFmtId="9" fontId="26" fillId="2" borderId="0" xfId="5" applyNumberFormat="1" applyFont="1" applyFill="1" applyBorder="1" applyAlignment="1">
      <alignment horizontal="center" vertical="center"/>
    </xf>
    <xf numFmtId="0" fontId="14" fillId="0" borderId="9" xfId="3" applyFont="1" applyFill="1" applyBorder="1" applyAlignment="1">
      <alignment horizontal="left" vertical="top"/>
    </xf>
    <xf numFmtId="15" fontId="8" fillId="0" borderId="0" xfId="3" applyNumberFormat="1" applyFont="1" applyFill="1" applyBorder="1" applyAlignment="1">
      <alignment horizontal="left" vertical="top"/>
    </xf>
    <xf numFmtId="0" fontId="0" fillId="0" borderId="0" xfId="3" applyFont="1" applyFill="1" applyBorder="1" applyAlignment="1">
      <alignment horizontal="left" vertical="top"/>
    </xf>
    <xf numFmtId="0" fontId="14" fillId="0" borderId="9" xfId="3" applyFont="1" applyFill="1" applyBorder="1"/>
    <xf numFmtId="0" fontId="0" fillId="0" borderId="0" xfId="3" applyFont="1" applyFill="1" applyBorder="1"/>
    <xf numFmtId="0" fontId="0" fillId="2" borderId="0" xfId="0" applyFill="1" applyBorder="1" applyAlignment="1">
      <alignment horizontal="right" vertical="center"/>
    </xf>
    <xf numFmtId="0" fontId="9" fillId="0" borderId="0" xfId="0" applyFont="1" applyFill="1" applyBorder="1" applyAlignment="1">
      <alignment horizontal="left" vertical="center"/>
    </xf>
    <xf numFmtId="0" fontId="48" fillId="2" borderId="0" xfId="0" applyFont="1" applyFill="1" applyBorder="1">
      <alignment vertical="center"/>
    </xf>
    <xf numFmtId="0" fontId="48" fillId="2" borderId="0" xfId="0" applyFont="1" applyFill="1">
      <alignment vertical="center"/>
    </xf>
    <xf numFmtId="0" fontId="48" fillId="0" borderId="0" xfId="0" applyFont="1">
      <alignment vertical="center"/>
    </xf>
    <xf numFmtId="0" fontId="23" fillId="0" borderId="114" xfId="0" applyFont="1" applyBorder="1" applyAlignment="1">
      <alignment horizontal="center" vertical="center" wrapText="1"/>
    </xf>
    <xf numFmtId="0" fontId="67" fillId="0" borderId="46" xfId="0" applyFont="1" applyBorder="1" applyAlignment="1">
      <alignment horizontal="center" vertical="center" wrapText="1"/>
    </xf>
    <xf numFmtId="0" fontId="23" fillId="0" borderId="46" xfId="0" applyFont="1" applyFill="1" applyBorder="1" applyAlignment="1">
      <alignment horizontal="center" vertical="center" wrapText="1"/>
    </xf>
    <xf numFmtId="0" fontId="23" fillId="0" borderId="115" xfId="0" applyFont="1" applyBorder="1" applyAlignment="1">
      <alignment horizontal="center" vertical="center" wrapText="1"/>
    </xf>
    <xf numFmtId="0" fontId="23" fillId="0" borderId="10" xfId="0" applyFont="1" applyBorder="1" applyAlignment="1">
      <alignment horizontal="center" vertical="center" wrapText="1"/>
    </xf>
    <xf numFmtId="0" fontId="67" fillId="0" borderId="10" xfId="0" applyFont="1" applyBorder="1" applyAlignment="1">
      <alignment horizontal="center" vertical="center" wrapText="1"/>
    </xf>
    <xf numFmtId="0" fontId="0" fillId="0" borderId="0" xfId="0" applyFont="1" applyFill="1" applyBorder="1" applyAlignment="1">
      <alignment horizontal="center" vertical="center" wrapText="1"/>
    </xf>
    <xf numFmtId="0" fontId="0" fillId="2" borderId="0" xfId="0" applyFill="1" applyAlignment="1" applyProtection="1">
      <alignment vertical="center" wrapText="1"/>
    </xf>
    <xf numFmtId="0" fontId="0" fillId="0" borderId="0" xfId="0" applyFill="1" applyBorder="1" applyProtection="1">
      <alignment vertical="center"/>
    </xf>
    <xf numFmtId="0" fontId="81" fillId="0" borderId="0" xfId="0" applyFont="1" applyProtection="1">
      <alignment vertical="center"/>
    </xf>
    <xf numFmtId="0" fontId="0" fillId="2" borderId="86" xfId="0" applyFill="1" applyBorder="1" applyProtection="1">
      <alignment vertical="center"/>
    </xf>
    <xf numFmtId="0" fontId="0" fillId="0" borderId="0" xfId="0" applyFill="1" applyBorder="1" applyAlignment="1" applyProtection="1">
      <alignment horizontal="centerContinuous" vertical="center"/>
    </xf>
    <xf numFmtId="0" fontId="0" fillId="2" borderId="0" xfId="0" applyFill="1" applyBorder="1" applyProtection="1">
      <alignment vertical="center"/>
    </xf>
    <xf numFmtId="0" fontId="85" fillId="2" borderId="49" xfId="0" applyFont="1" applyFill="1" applyBorder="1" applyProtection="1">
      <alignment vertical="center"/>
    </xf>
    <xf numFmtId="0" fontId="0" fillId="2" borderId="49" xfId="0" applyFill="1" applyBorder="1" applyProtection="1">
      <alignment vertical="center"/>
    </xf>
    <xf numFmtId="0" fontId="0" fillId="2" borderId="88" xfId="0" applyFill="1" applyBorder="1" applyAlignment="1" applyProtection="1">
      <alignment horizontal="left" vertical="center"/>
    </xf>
    <xf numFmtId="0" fontId="80" fillId="19" borderId="6" xfId="6" applyFont="1" applyBorder="1" applyAlignment="1" applyProtection="1">
      <alignment horizontal="center" vertical="center"/>
      <protection locked="0"/>
    </xf>
    <xf numFmtId="0" fontId="21" fillId="0" borderId="20" xfId="7" applyFont="1" applyBorder="1" applyAlignment="1">
      <alignment vertical="center" wrapText="1"/>
    </xf>
    <xf numFmtId="0" fontId="21" fillId="2" borderId="28" xfId="7" applyFont="1" applyFill="1" applyBorder="1" applyAlignment="1">
      <alignment horizontal="left" vertical="center" wrapText="1"/>
    </xf>
    <xf numFmtId="0" fontId="21" fillId="2" borderId="23" xfId="7" applyNumberFormat="1" applyFont="1" applyFill="1" applyBorder="1" applyAlignment="1">
      <alignment horizontal="left" vertical="center" wrapText="1"/>
    </xf>
    <xf numFmtId="0" fontId="21" fillId="0" borderId="22" xfId="7" applyNumberFormat="1" applyFont="1" applyFill="1" applyBorder="1" applyAlignment="1">
      <alignment vertical="center" wrapText="1"/>
    </xf>
    <xf numFmtId="0" fontId="21" fillId="0" borderId="53" xfId="7" applyNumberFormat="1" applyFont="1" applyFill="1" applyBorder="1" applyAlignment="1">
      <alignment vertical="center" wrapText="1"/>
    </xf>
    <xf numFmtId="0" fontId="21" fillId="2" borderId="54" xfId="7" applyNumberFormat="1" applyFont="1" applyFill="1" applyBorder="1" applyAlignment="1">
      <alignment horizontal="left" vertical="center" wrapText="1"/>
    </xf>
    <xf numFmtId="0" fontId="21" fillId="0" borderId="24" xfId="7" applyNumberFormat="1" applyFont="1" applyFill="1" applyBorder="1" applyAlignment="1">
      <alignment vertical="center" wrapText="1"/>
    </xf>
    <xf numFmtId="0" fontId="21" fillId="2" borderId="26" xfId="7" applyNumberFormat="1" applyFont="1" applyFill="1" applyBorder="1" applyAlignment="1">
      <alignment horizontal="left" vertical="center" wrapText="1"/>
    </xf>
    <xf numFmtId="0" fontId="4" fillId="2" borderId="0" xfId="8" applyFill="1" applyBorder="1"/>
    <xf numFmtId="0" fontId="87" fillId="2" borderId="0" xfId="8" applyFont="1" applyFill="1" applyBorder="1"/>
    <xf numFmtId="0" fontId="4" fillId="2" borderId="116" xfId="8" applyFill="1" applyBorder="1"/>
    <xf numFmtId="0" fontId="61" fillId="2" borderId="0" xfId="0" applyFont="1" applyFill="1" applyBorder="1" applyAlignment="1">
      <alignment horizontal="left" vertical="center"/>
    </xf>
    <xf numFmtId="0" fontId="21" fillId="0" borderId="22" xfId="0" applyFont="1" applyFill="1" applyBorder="1" applyAlignment="1" applyProtection="1">
      <alignment vertical="center" wrapText="1"/>
      <protection hidden="1"/>
    </xf>
    <xf numFmtId="0" fontId="21" fillId="0" borderId="23" xfId="0" applyFont="1" applyFill="1" applyBorder="1" applyAlignment="1">
      <alignment horizontal="left" vertical="center" wrapText="1"/>
    </xf>
    <xf numFmtId="0" fontId="21" fillId="0" borderId="24" xfId="0" applyFont="1" applyFill="1" applyBorder="1" applyAlignment="1" applyProtection="1">
      <alignment vertical="center" wrapText="1"/>
      <protection hidden="1"/>
    </xf>
    <xf numFmtId="0" fontId="21" fillId="0" borderId="26" xfId="0" applyFont="1" applyFill="1" applyBorder="1" applyAlignment="1">
      <alignment horizontal="left" vertical="center" wrapText="1"/>
    </xf>
    <xf numFmtId="0" fontId="21" fillId="0" borderId="22" xfId="0" applyFont="1" applyFill="1" applyBorder="1" applyAlignment="1">
      <alignment vertical="center" wrapText="1"/>
    </xf>
    <xf numFmtId="0" fontId="21" fillId="0" borderId="24" xfId="0" applyFont="1" applyFill="1" applyBorder="1" applyAlignment="1">
      <alignment vertical="center" wrapText="1"/>
    </xf>
    <xf numFmtId="0" fontId="21" fillId="0" borderId="53" xfId="0" applyFont="1" applyFill="1" applyBorder="1" applyAlignment="1">
      <alignment vertical="center" wrapText="1"/>
    </xf>
    <xf numFmtId="0" fontId="21" fillId="0" borderId="65" xfId="0" applyFont="1" applyFill="1" applyBorder="1" applyAlignment="1">
      <alignment vertical="center" wrapText="1"/>
    </xf>
    <xf numFmtId="0" fontId="19" fillId="2" borderId="104" xfId="0" applyFont="1" applyFill="1" applyBorder="1" applyAlignment="1" applyProtection="1">
      <alignment horizontal="center" vertical="center" wrapText="1"/>
      <protection locked="0"/>
    </xf>
    <xf numFmtId="0" fontId="19" fillId="2" borderId="101" xfId="0" applyFont="1" applyFill="1" applyBorder="1" applyAlignment="1" applyProtection="1">
      <alignment horizontal="center" vertical="center" wrapText="1"/>
      <protection locked="0"/>
    </xf>
    <xf numFmtId="0" fontId="91" fillId="2" borderId="0" xfId="0" applyFont="1" applyFill="1" applyBorder="1" applyAlignment="1">
      <alignment horizontal="left" vertical="center"/>
    </xf>
    <xf numFmtId="0" fontId="3" fillId="2" borderId="0" xfId="8" applyFont="1" applyFill="1" applyBorder="1"/>
    <xf numFmtId="0" fontId="92" fillId="2" borderId="0" xfId="0" applyFont="1" applyFill="1" applyBorder="1">
      <alignment vertical="center"/>
    </xf>
    <xf numFmtId="0" fontId="94" fillId="2" borderId="0" xfId="1" applyFont="1" applyFill="1" applyBorder="1" applyProtection="1">
      <alignment vertical="center"/>
    </xf>
    <xf numFmtId="0" fontId="2" fillId="2" borderId="0" xfId="8" applyFont="1" applyFill="1" applyBorder="1"/>
    <xf numFmtId="0" fontId="4" fillId="2" borderId="8" xfId="8" applyFill="1" applyBorder="1" applyAlignment="1">
      <alignment vertical="center"/>
    </xf>
    <xf numFmtId="0" fontId="4" fillId="2" borderId="5" xfId="8" applyFill="1" applyBorder="1" applyAlignment="1">
      <alignment vertical="center"/>
    </xf>
    <xf numFmtId="0" fontId="4" fillId="2" borderId="5" xfId="8" applyFill="1" applyBorder="1" applyAlignment="1">
      <alignment vertical="top"/>
    </xf>
    <xf numFmtId="0" fontId="4" fillId="2" borderId="7" xfId="8" applyFill="1" applyBorder="1" applyAlignment="1">
      <alignment vertical="center"/>
    </xf>
    <xf numFmtId="0" fontId="4" fillId="2" borderId="9" xfId="8" applyFill="1" applyBorder="1"/>
    <xf numFmtId="0" fontId="4" fillId="2" borderId="1" xfId="8" applyFill="1" applyBorder="1"/>
    <xf numFmtId="0" fontId="4" fillId="2" borderId="117" xfId="8" applyFill="1" applyBorder="1"/>
    <xf numFmtId="0" fontId="4" fillId="2" borderId="118" xfId="8" applyFill="1" applyBorder="1"/>
    <xf numFmtId="0" fontId="0" fillId="2" borderId="111" xfId="0" applyFill="1" applyBorder="1">
      <alignment vertical="center"/>
    </xf>
    <xf numFmtId="0" fontId="0" fillId="2" borderId="2" xfId="0" applyFill="1" applyBorder="1">
      <alignment vertical="center"/>
    </xf>
    <xf numFmtId="0" fontId="0" fillId="2" borderId="104" xfId="0" applyFill="1" applyBorder="1">
      <alignment vertical="center"/>
    </xf>
    <xf numFmtId="0" fontId="72" fillId="2" borderId="0" xfId="6" applyFill="1" applyBorder="1" applyAlignment="1" applyProtection="1">
      <alignment horizontal="left" vertical="center" wrapText="1"/>
      <protection locked="0"/>
    </xf>
    <xf numFmtId="0" fontId="86" fillId="2" borderId="0" xfId="0" applyFont="1" applyFill="1" applyBorder="1" applyAlignment="1"/>
    <xf numFmtId="0" fontId="7" fillId="2" borderId="0" xfId="0" applyFont="1" applyFill="1" applyBorder="1" applyAlignment="1"/>
    <xf numFmtId="0" fontId="8" fillId="2" borderId="0" xfId="0" applyFont="1" applyFill="1" applyBorder="1" applyAlignment="1"/>
    <xf numFmtId="0" fontId="68" fillId="2" borderId="0" xfId="0" applyFont="1" applyFill="1" applyBorder="1" applyAlignment="1">
      <alignment vertical="center"/>
    </xf>
    <xf numFmtId="0" fontId="0" fillId="2" borderId="0" xfId="0" applyFont="1" applyFill="1" applyBorder="1" applyAlignment="1"/>
    <xf numFmtId="0" fontId="0" fillId="0" borderId="0" xfId="0" applyFont="1">
      <alignment vertical="center"/>
    </xf>
    <xf numFmtId="0" fontId="72" fillId="2" borderId="0" xfId="6" applyFill="1" applyBorder="1" applyAlignment="1" applyProtection="1">
      <alignment horizontal="left" vertical="center"/>
    </xf>
    <xf numFmtId="0" fontId="73" fillId="2" borderId="0" xfId="0" applyFont="1" applyFill="1" applyAlignment="1">
      <alignment horizontal="left" vertical="center"/>
    </xf>
    <xf numFmtId="0" fontId="7" fillId="2" borderId="0" xfId="3" applyFont="1" applyFill="1" applyBorder="1" applyAlignment="1">
      <alignment horizontal="left"/>
    </xf>
    <xf numFmtId="0" fontId="7" fillId="2" borderId="9" xfId="3" applyFont="1" applyFill="1" applyBorder="1" applyAlignment="1">
      <alignment horizontal="left"/>
    </xf>
    <xf numFmtId="0" fontId="0" fillId="0" borderId="0" xfId="0" applyBorder="1" applyAlignment="1">
      <alignment vertical="center" wrapText="1"/>
    </xf>
    <xf numFmtId="0" fontId="82" fillId="20" borderId="0" xfId="1" applyFont="1" applyFill="1" applyBorder="1" applyAlignment="1" applyProtection="1">
      <alignment horizontal="left" vertical="center"/>
      <protection locked="0"/>
    </xf>
    <xf numFmtId="0" fontId="82" fillId="20" borderId="1" xfId="1" applyFont="1" applyFill="1" applyBorder="1" applyAlignment="1" applyProtection="1">
      <alignment horizontal="left" vertical="center"/>
      <protection locked="0"/>
    </xf>
    <xf numFmtId="0" fontId="2" fillId="2" borderId="0" xfId="8" applyFont="1" applyFill="1" applyBorder="1" applyAlignment="1">
      <alignment horizontal="left" vertical="top" wrapText="1"/>
    </xf>
    <xf numFmtId="0" fontId="3" fillId="2" borderId="0" xfId="8" applyFont="1" applyFill="1" applyBorder="1" applyAlignment="1">
      <alignment horizontal="left" vertical="top" wrapText="1"/>
    </xf>
    <xf numFmtId="0" fontId="3" fillId="2" borderId="1" xfId="8" applyFont="1" applyFill="1" applyBorder="1" applyAlignment="1">
      <alignment horizontal="left" vertical="top" wrapText="1"/>
    </xf>
    <xf numFmtId="0" fontId="0" fillId="2" borderId="6" xfId="0" applyFill="1" applyBorder="1" applyAlignment="1">
      <alignment horizontal="left" vertical="center" wrapText="1"/>
    </xf>
    <xf numFmtId="0" fontId="69" fillId="2" borderId="0" xfId="0" applyFont="1" applyFill="1" applyBorder="1" applyAlignment="1">
      <alignment horizontal="left" vertical="top" wrapText="1"/>
    </xf>
    <xf numFmtId="0" fontId="62" fillId="0" borderId="100" xfId="0" applyFont="1" applyBorder="1" applyAlignment="1" applyProtection="1">
      <alignment horizontal="center"/>
    </xf>
    <xf numFmtId="0" fontId="62" fillId="0" borderId="3" xfId="0" applyFont="1" applyBorder="1" applyAlignment="1" applyProtection="1">
      <alignment horizontal="center"/>
    </xf>
    <xf numFmtId="0" fontId="62" fillId="0" borderId="101" xfId="0" applyFont="1" applyBorder="1" applyAlignment="1" applyProtection="1">
      <alignment horizontal="center"/>
    </xf>
    <xf numFmtId="0" fontId="62" fillId="0" borderId="6" xfId="0" applyFont="1" applyBorder="1" applyAlignment="1" applyProtection="1">
      <alignment horizontal="center"/>
    </xf>
    <xf numFmtId="0" fontId="46" fillId="0" borderId="0" xfId="0" applyFont="1" applyBorder="1" applyAlignment="1">
      <alignment horizontal="center" vertical="center" wrapText="1"/>
    </xf>
    <xf numFmtId="0" fontId="79" fillId="19" borderId="100" xfId="6" applyFont="1" applyBorder="1" applyAlignment="1" applyProtection="1">
      <alignment horizontal="left" vertical="center"/>
      <protection locked="0"/>
    </xf>
    <xf numFmtId="0" fontId="79" fillId="19" borderId="3" xfId="6" applyFont="1" applyBorder="1" applyAlignment="1" applyProtection="1">
      <alignment horizontal="left" vertical="center"/>
      <protection locked="0"/>
    </xf>
    <xf numFmtId="0" fontId="79" fillId="19" borderId="101" xfId="6" applyFont="1" applyBorder="1" applyAlignment="1" applyProtection="1">
      <alignment horizontal="left" vertical="center"/>
      <protection locked="0"/>
    </xf>
    <xf numFmtId="14" fontId="72" fillId="19" borderId="112" xfId="6" applyNumberFormat="1" applyBorder="1" applyAlignment="1" applyProtection="1">
      <alignment horizontal="left" vertical="center"/>
      <protection locked="0"/>
    </xf>
    <xf numFmtId="0" fontId="72" fillId="19" borderId="113" xfId="6" applyBorder="1" applyAlignment="1" applyProtection="1">
      <alignment horizontal="left" vertical="center"/>
      <protection locked="0"/>
    </xf>
    <xf numFmtId="0" fontId="72" fillId="19" borderId="112" xfId="6" applyBorder="1" applyAlignment="1" applyProtection="1">
      <alignment horizontal="left" vertical="center"/>
      <protection locked="0"/>
    </xf>
    <xf numFmtId="0" fontId="72" fillId="19" borderId="112" xfId="6" applyBorder="1" applyAlignment="1" applyProtection="1">
      <alignment horizontal="left" vertical="center" wrapText="1"/>
      <protection locked="0"/>
    </xf>
    <xf numFmtId="0" fontId="72" fillId="19" borderId="113" xfId="6" applyBorder="1" applyAlignment="1" applyProtection="1">
      <alignment horizontal="left" vertical="center" wrapText="1"/>
      <protection locked="0"/>
    </xf>
    <xf numFmtId="0" fontId="0" fillId="2" borderId="0" xfId="0" applyFont="1" applyFill="1" applyBorder="1" applyAlignment="1">
      <alignment horizontal="left" vertical="center" wrapText="1" readingOrder="1"/>
    </xf>
    <xf numFmtId="0" fontId="0" fillId="0" borderId="0" xfId="0" applyFont="1" applyBorder="1" applyAlignment="1">
      <alignment horizontal="left" vertical="center" readingOrder="1"/>
    </xf>
    <xf numFmtId="0" fontId="34" fillId="2" borderId="2" xfId="0" applyFont="1" applyFill="1" applyBorder="1" applyAlignment="1">
      <alignment horizontal="center"/>
    </xf>
    <xf numFmtId="0" fontId="0" fillId="2" borderId="0" xfId="0" applyNumberFormat="1" applyFont="1" applyFill="1" applyBorder="1" applyAlignment="1">
      <alignment vertical="center" wrapText="1"/>
    </xf>
    <xf numFmtId="0" fontId="21" fillId="13" borderId="53" xfId="0" applyNumberFormat="1" applyFont="1" applyFill="1" applyBorder="1" applyAlignment="1" applyProtection="1">
      <alignment horizontal="center" vertical="center" wrapText="1"/>
      <protection hidden="1"/>
    </xf>
    <xf numFmtId="0" fontId="0" fillId="13" borderId="55" xfId="0" applyFill="1" applyBorder="1" applyAlignment="1" applyProtection="1">
      <alignment horizontal="center" vertical="center" wrapText="1"/>
      <protection hidden="1"/>
    </xf>
    <xf numFmtId="0" fontId="0" fillId="13" borderId="89" xfId="0" applyFill="1" applyBorder="1" applyAlignment="1" applyProtection="1">
      <alignment horizontal="center" vertical="center" wrapText="1"/>
      <protection hidden="1"/>
    </xf>
    <xf numFmtId="0" fontId="18" fillId="2" borderId="0" xfId="0" applyNumberFormat="1" applyFont="1" applyFill="1" applyBorder="1" applyAlignment="1" applyProtection="1">
      <alignment horizontal="center" vertical="center" wrapText="1"/>
      <protection hidden="1"/>
    </xf>
    <xf numFmtId="0" fontId="21" fillId="3" borderId="53" xfId="0" applyNumberFormat="1" applyFont="1" applyFill="1" applyBorder="1" applyAlignment="1" applyProtection="1">
      <alignment horizontal="center" vertical="center" wrapText="1"/>
      <protection hidden="1"/>
    </xf>
    <xf numFmtId="0" fontId="0" fillId="3" borderId="55" xfId="0" applyFill="1" applyBorder="1" applyAlignment="1" applyProtection="1">
      <alignment horizontal="center" vertical="center" wrapText="1"/>
      <protection hidden="1"/>
    </xf>
    <xf numFmtId="0" fontId="0" fillId="3" borderId="89" xfId="0" applyFill="1" applyBorder="1" applyAlignment="1" applyProtection="1">
      <alignment horizontal="center" vertical="center" wrapText="1"/>
      <protection hidden="1"/>
    </xf>
    <xf numFmtId="0" fontId="18" fillId="2" borderId="0" xfId="0" applyNumberFormat="1" applyFont="1" applyFill="1" applyBorder="1" applyAlignment="1">
      <alignment horizontal="center" vertical="center" wrapText="1"/>
    </xf>
    <xf numFmtId="0" fontId="21" fillId="5" borderId="53" xfId="0" applyNumberFormat="1" applyFont="1" applyFill="1" applyBorder="1" applyAlignment="1" applyProtection="1">
      <alignment horizontal="center" vertical="center" wrapText="1"/>
      <protection hidden="1"/>
    </xf>
    <xf numFmtId="0" fontId="0" fillId="5" borderId="55" xfId="0" applyFill="1" applyBorder="1" applyAlignment="1" applyProtection="1">
      <alignment horizontal="center" vertical="center" wrapText="1"/>
      <protection hidden="1"/>
    </xf>
    <xf numFmtId="0" fontId="0" fillId="5" borderId="89" xfId="0" applyFill="1" applyBorder="1" applyAlignment="1" applyProtection="1">
      <alignment horizontal="center" vertical="center" wrapText="1"/>
      <protection hidden="1"/>
    </xf>
    <xf numFmtId="0" fontId="55" fillId="14" borderId="53" xfId="0" applyNumberFormat="1" applyFont="1" applyFill="1" applyBorder="1" applyAlignment="1" applyProtection="1">
      <alignment horizontal="center" vertical="center" wrapText="1"/>
      <protection hidden="1"/>
    </xf>
    <xf numFmtId="0" fontId="55" fillId="14" borderId="55" xfId="0" applyNumberFormat="1" applyFont="1" applyFill="1" applyBorder="1" applyAlignment="1" applyProtection="1">
      <alignment horizontal="center" vertical="center" wrapText="1"/>
      <protection hidden="1"/>
    </xf>
    <xf numFmtId="0" fontId="55" fillId="14" borderId="89" xfId="0" applyNumberFormat="1" applyFont="1" applyFill="1" applyBorder="1" applyAlignment="1" applyProtection="1">
      <alignment horizontal="center" vertical="center" wrapText="1"/>
      <protection hidden="1"/>
    </xf>
    <xf numFmtId="0" fontId="55" fillId="6" borderId="53" xfId="0" applyNumberFormat="1" applyFont="1" applyFill="1" applyBorder="1" applyAlignment="1" applyProtection="1">
      <alignment horizontal="center" vertical="center" wrapText="1"/>
      <protection hidden="1"/>
    </xf>
    <xf numFmtId="0" fontId="55" fillId="6" borderId="55" xfId="0" applyFont="1" applyFill="1" applyBorder="1" applyAlignment="1" applyProtection="1">
      <alignment horizontal="center" vertical="center" wrapText="1"/>
      <protection hidden="1"/>
    </xf>
    <xf numFmtId="0" fontId="55" fillId="6" borderId="89" xfId="0" applyFont="1" applyFill="1" applyBorder="1" applyAlignment="1" applyProtection="1">
      <alignment horizontal="center" vertical="center" wrapText="1"/>
      <protection hidden="1"/>
    </xf>
    <xf numFmtId="0" fontId="55" fillId="17" borderId="53" xfId="0" applyNumberFormat="1" applyFont="1" applyFill="1" applyBorder="1" applyAlignment="1" applyProtection="1">
      <alignment horizontal="center" vertical="center" wrapText="1"/>
      <protection hidden="1"/>
    </xf>
    <xf numFmtId="0" fontId="55" fillId="17" borderId="55" xfId="0" applyFont="1" applyFill="1" applyBorder="1" applyAlignment="1" applyProtection="1">
      <alignment horizontal="center" vertical="center" wrapText="1"/>
      <protection hidden="1"/>
    </xf>
    <xf numFmtId="0" fontId="55" fillId="17" borderId="89" xfId="0" applyFont="1" applyFill="1" applyBorder="1" applyAlignment="1" applyProtection="1">
      <alignment horizontal="center" vertical="center" wrapText="1"/>
      <protection hidden="1"/>
    </xf>
    <xf numFmtId="0" fontId="55" fillId="17" borderId="102" xfId="0" applyNumberFormat="1" applyFont="1" applyFill="1" applyBorder="1" applyAlignment="1" applyProtection="1">
      <alignment horizontal="center" vertical="center" wrapText="1"/>
      <protection hidden="1"/>
    </xf>
    <xf numFmtId="0" fontId="55" fillId="17" borderId="55" xfId="0" applyNumberFormat="1" applyFont="1" applyFill="1" applyBorder="1" applyAlignment="1" applyProtection="1">
      <alignment horizontal="center" vertical="center" wrapText="1"/>
      <protection hidden="1"/>
    </xf>
    <xf numFmtId="0" fontId="55" fillId="17" borderId="89" xfId="0" applyNumberFormat="1" applyFont="1" applyFill="1" applyBorder="1" applyAlignment="1" applyProtection="1">
      <alignment horizontal="center" vertical="center" wrapText="1"/>
      <protection hidden="1"/>
    </xf>
  </cellXfs>
  <cellStyles count="10">
    <cellStyle name="Hyperlink" xfId="1" builtinId="8"/>
    <cellStyle name="Input" xfId="6" builtinId="20"/>
    <cellStyle name="Normal" xfId="0" builtinId="0"/>
    <cellStyle name="Normal 2" xfId="2" xr:uid="{00000000-0005-0000-0000-000003000000}"/>
    <cellStyle name="Normal 3" xfId="3" xr:uid="{00000000-0005-0000-0000-000004000000}"/>
    <cellStyle name="Normal 4" xfId="4" xr:uid="{00000000-0005-0000-0000-000005000000}"/>
    <cellStyle name="Normal 5" xfId="9" xr:uid="{00000000-0005-0000-0000-000006000000}"/>
    <cellStyle name="Normal 6" xfId="7" xr:uid="{00000000-0005-0000-0000-000007000000}"/>
    <cellStyle name="Normal 7 2" xfId="8" xr:uid="{00000000-0005-0000-0000-000008000000}"/>
    <cellStyle name="Percent" xfId="5" builtinId="5"/>
  </cellStyles>
  <dxfs count="2342">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auto="1"/>
      </font>
      <fill>
        <patternFill>
          <bgColor rgb="FFAFDC78"/>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AFDC78"/>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auto="1"/>
      </font>
      <fill>
        <patternFill>
          <bgColor rgb="FFAFDC78"/>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AFDC78"/>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auto="1"/>
      </font>
      <fill>
        <patternFill>
          <bgColor rgb="FFE1F0C8"/>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b val="0"/>
        <i val="0"/>
        <strike val="0"/>
        <color auto="1"/>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auto="1"/>
      </font>
      <fill>
        <patternFill>
          <bgColor rgb="FFAFDC78"/>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AFDC78"/>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auto="1"/>
      </font>
      <fill>
        <patternFill>
          <bgColor rgb="FF7DC828"/>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b val="0"/>
        <i val="0"/>
        <strike val="0"/>
        <color auto="1"/>
      </font>
      <fill>
        <patternFill>
          <bgColor rgb="FFFF0000"/>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EB9C"/>
        </patternFill>
      </fill>
    </dxf>
    <dxf>
      <font>
        <color auto="1"/>
      </font>
      <fill>
        <patternFill>
          <bgColor rgb="FFAFDC78"/>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9C6500"/>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auto="1"/>
      </font>
      <fill>
        <patternFill>
          <bgColor rgb="FFC8E6A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ont>
        <color auto="1"/>
      </font>
      <fill>
        <patternFill>
          <bgColor rgb="FFAFDC7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auto="1"/>
      </font>
      <fill>
        <patternFill>
          <bgColor rgb="FF7DC828"/>
        </patternFill>
      </fill>
    </dxf>
    <dxf>
      <font>
        <color auto="1"/>
      </font>
      <fill>
        <patternFill>
          <bgColor rgb="FF96D250"/>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auto="1"/>
      </font>
      <fill>
        <patternFill>
          <bgColor rgb="FF7DC828"/>
        </patternFill>
      </fill>
    </dxf>
    <dxf>
      <font>
        <color auto="1"/>
      </font>
      <fill>
        <patternFill>
          <bgColor rgb="FF96D250"/>
        </patternFill>
      </fill>
    </dxf>
    <dxf>
      <font>
        <color auto="1"/>
      </font>
      <fill>
        <patternFill>
          <bgColor rgb="FFAFDC78"/>
        </patternFill>
      </fill>
    </dxf>
    <dxf>
      <font>
        <color auto="1"/>
      </font>
      <fill>
        <patternFill>
          <bgColor rgb="FFC8E6A0"/>
        </patternFill>
      </fill>
    </dxf>
    <dxf>
      <font>
        <color auto="1"/>
      </font>
      <fill>
        <patternFill>
          <bgColor rgb="FFE1F0C8"/>
        </patternFill>
      </fill>
    </dxf>
    <dxf>
      <font>
        <b val="0"/>
        <i val="0"/>
        <strike val="0"/>
        <color auto="1"/>
      </font>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ont>
        <color rgb="FF9C6500"/>
      </font>
      <fill>
        <patternFill>
          <bgColor rgb="FFFFEB9C"/>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ont>
        <color rgb="FFFF0000"/>
      </font>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
      <fill>
        <patternFill>
          <bgColor rgb="FF7DC828"/>
        </patternFill>
      </fill>
    </dxf>
    <dxf>
      <fill>
        <patternFill>
          <bgColor rgb="FF96D250"/>
        </patternFill>
      </fill>
    </dxf>
    <dxf>
      <fill>
        <patternFill>
          <bgColor rgb="FFAFDC78"/>
        </patternFill>
      </fill>
    </dxf>
    <dxf>
      <fill>
        <patternFill>
          <bgColor rgb="FFC8E6A0"/>
        </patternFill>
      </fill>
    </dxf>
    <dxf>
      <fill>
        <patternFill>
          <bgColor rgb="FFE1F0C8"/>
        </patternFill>
      </fill>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99CCFF"/>
      <rgbColor rgb="00000080"/>
      <rgbColor rgb="003366FF"/>
      <rgbColor rgb="00DDDDDD"/>
      <rgbColor rgb="00FFFF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71DAFF"/>
      <color rgb="FFFFE181"/>
      <color rgb="FF7DC828"/>
      <color rgb="FF3399FF"/>
      <color rgb="FFAFDC78"/>
      <color rgb="FF9ED561"/>
      <color rgb="FFE1F0C8"/>
      <color rgb="FF9BBCFF"/>
      <color rgb="FF96D250"/>
      <color rgb="FFC8E6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Cover!$G$36</c:f>
              <c:strCache>
                <c:ptCount val="1"/>
                <c:pt idx="0">
                  <c:v>Architecture</c:v>
                </c:pt>
              </c:strCache>
            </c:strRef>
          </c:tx>
          <c:spPr>
            <a:solidFill>
              <a:srgbClr val="000000"/>
            </a:solidFill>
          </c:spPr>
          <c:val>
            <c:numRef>
              <c:f>Cover!$T$46:$T$56</c:f>
            </c:numRef>
          </c:val>
          <c:extLst>
            <c:ext xmlns:c16="http://schemas.microsoft.com/office/drawing/2014/chart" uri="{C3380CC4-5D6E-409C-BE32-E72D297353CC}">
              <c16:uniqueId val="{00000000-58EF-4246-86B2-0982820B4F81}"/>
            </c:ext>
          </c:extLst>
        </c:ser>
        <c:dLbls>
          <c:showLegendKey val="0"/>
          <c:showVal val="0"/>
          <c:showCatName val="0"/>
          <c:showSerName val="0"/>
          <c:showPercent val="0"/>
          <c:showBubbleSize val="0"/>
        </c:dLbls>
        <c:axId val="275641344"/>
        <c:axId val="205602112"/>
      </c:radarChart>
      <c:catAx>
        <c:axId val="275641344"/>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205602112"/>
        <c:crosses val="autoZero"/>
        <c:auto val="1"/>
        <c:lblAlgn val="ctr"/>
        <c:lblOffset val="100"/>
        <c:noMultiLvlLbl val="0"/>
      </c:catAx>
      <c:valAx>
        <c:axId val="205602112"/>
        <c:scaling>
          <c:orientation val="minMax"/>
          <c:max val="5"/>
          <c:min val="0"/>
        </c:scaling>
        <c:delete val="1"/>
        <c:axPos val="l"/>
        <c:majorGridlines/>
        <c:numFmt formatCode="General" sourceLinked="1"/>
        <c:majorTickMark val="none"/>
        <c:minorTickMark val="none"/>
        <c:tickLblPos val="nextTo"/>
        <c:crossAx val="275641344"/>
        <c:crosses val="autoZero"/>
        <c:crossBetween val="between"/>
        <c:majorUnit val="1"/>
      </c:valAx>
    </c:plotArea>
    <c:plotVisOnly val="1"/>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3"/>
          <c:order val="0"/>
          <c:tx>
            <c:strRef>
              <c:f>Cover!$H$36</c:f>
              <c:strCache>
                <c:ptCount val="1"/>
              </c:strCache>
            </c:strRef>
          </c:tx>
          <c:spPr>
            <a:solidFill>
              <a:srgbClr val="002060"/>
            </a:solidFill>
          </c:spPr>
          <c:val>
            <c:numRef>
              <c:f>Cover!$U$46:$U$56</c:f>
            </c:numRef>
          </c:val>
          <c:extLst>
            <c:ext xmlns:c16="http://schemas.microsoft.com/office/drawing/2014/chart" uri="{C3380CC4-5D6E-409C-BE32-E72D297353CC}">
              <c16:uniqueId val="{00000000-EF98-4144-A7F7-B359226F2FAE}"/>
            </c:ext>
          </c:extLst>
        </c:ser>
        <c:dLbls>
          <c:showLegendKey val="0"/>
          <c:showVal val="0"/>
          <c:showCatName val="0"/>
          <c:showSerName val="0"/>
          <c:showPercent val="0"/>
          <c:showBubbleSize val="0"/>
        </c:dLbls>
        <c:axId val="278423552"/>
        <c:axId val="206124672"/>
      </c:radarChart>
      <c:catAx>
        <c:axId val="278423552"/>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206124672"/>
        <c:crosses val="autoZero"/>
        <c:auto val="1"/>
        <c:lblAlgn val="ctr"/>
        <c:lblOffset val="100"/>
        <c:noMultiLvlLbl val="0"/>
      </c:catAx>
      <c:valAx>
        <c:axId val="206124672"/>
        <c:scaling>
          <c:orientation val="minMax"/>
          <c:max val="5"/>
          <c:min val="0"/>
        </c:scaling>
        <c:delete val="1"/>
        <c:axPos val="l"/>
        <c:majorGridlines/>
        <c:numFmt formatCode="General" sourceLinked="1"/>
        <c:majorTickMark val="none"/>
        <c:minorTickMark val="none"/>
        <c:tickLblPos val="nextTo"/>
        <c:crossAx val="278423552"/>
        <c:crosses val="autoZero"/>
        <c:crossBetween val="between"/>
        <c:majorUnit val="1"/>
      </c:valAx>
    </c:plotArea>
    <c:plotVisOnly val="1"/>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Cover!$I$36</c:f>
              <c:strCache>
                <c:ptCount val="1"/>
              </c:strCache>
            </c:strRef>
          </c:tx>
          <c:spPr>
            <a:solidFill>
              <a:srgbClr val="002060"/>
            </a:solidFill>
            <a:ln w="25400">
              <a:noFill/>
            </a:ln>
          </c:spPr>
          <c:val>
            <c:numRef>
              <c:f>Cover!$V$46:$V$56</c:f>
            </c:numRef>
          </c:val>
          <c:extLst>
            <c:ext xmlns:c16="http://schemas.microsoft.com/office/drawing/2014/chart" uri="{C3380CC4-5D6E-409C-BE32-E72D297353CC}">
              <c16:uniqueId val="{00000000-3637-4595-BF38-5D5EBE75A5DE}"/>
            </c:ext>
          </c:extLst>
        </c:ser>
        <c:dLbls>
          <c:showLegendKey val="0"/>
          <c:showVal val="0"/>
          <c:showCatName val="0"/>
          <c:showSerName val="0"/>
          <c:showPercent val="0"/>
          <c:showBubbleSize val="0"/>
        </c:dLbls>
        <c:axId val="278424064"/>
        <c:axId val="206126400"/>
      </c:radarChart>
      <c:catAx>
        <c:axId val="278424064"/>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206126400"/>
        <c:crosses val="autoZero"/>
        <c:auto val="1"/>
        <c:lblAlgn val="ctr"/>
        <c:lblOffset val="100"/>
        <c:noMultiLvlLbl val="0"/>
      </c:catAx>
      <c:valAx>
        <c:axId val="206126400"/>
        <c:scaling>
          <c:orientation val="minMax"/>
          <c:max val="5"/>
          <c:min val="0"/>
        </c:scaling>
        <c:delete val="1"/>
        <c:axPos val="l"/>
        <c:majorGridlines/>
        <c:numFmt formatCode="General" sourceLinked="1"/>
        <c:majorTickMark val="none"/>
        <c:minorTickMark val="none"/>
        <c:tickLblPos val="nextTo"/>
        <c:crossAx val="278424064"/>
        <c:crosses val="autoZero"/>
        <c:crossBetween val="between"/>
        <c:majorUnit val="1"/>
      </c:valAx>
    </c:plotArea>
    <c:plotVisOnly val="1"/>
    <c:dispBlanksAs val="gap"/>
    <c:showDLblsOverMax val="0"/>
  </c:chart>
  <c:spPr>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Cover!$J$36</c:f>
              <c:strCache>
                <c:ptCount val="1"/>
              </c:strCache>
            </c:strRef>
          </c:tx>
          <c:spPr>
            <a:solidFill>
              <a:srgbClr val="0070C0"/>
            </a:solidFill>
            <a:ln w="25400">
              <a:noFill/>
            </a:ln>
          </c:spPr>
          <c:val>
            <c:numRef>
              <c:f>Cover!$W$46:$W$56</c:f>
            </c:numRef>
          </c:val>
          <c:extLst>
            <c:ext xmlns:c16="http://schemas.microsoft.com/office/drawing/2014/chart" uri="{C3380CC4-5D6E-409C-BE32-E72D297353CC}">
              <c16:uniqueId val="{00000000-7D15-43CF-9716-11AC576EEC0C}"/>
            </c:ext>
          </c:extLst>
        </c:ser>
        <c:dLbls>
          <c:showLegendKey val="0"/>
          <c:showVal val="0"/>
          <c:showCatName val="0"/>
          <c:showSerName val="0"/>
          <c:showPercent val="0"/>
          <c:showBubbleSize val="0"/>
        </c:dLbls>
        <c:axId val="278424576"/>
        <c:axId val="324568768"/>
      </c:radarChart>
      <c:catAx>
        <c:axId val="278424576"/>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324568768"/>
        <c:crosses val="autoZero"/>
        <c:auto val="1"/>
        <c:lblAlgn val="ctr"/>
        <c:lblOffset val="100"/>
        <c:noMultiLvlLbl val="0"/>
      </c:catAx>
      <c:valAx>
        <c:axId val="324568768"/>
        <c:scaling>
          <c:orientation val="minMax"/>
          <c:max val="5"/>
          <c:min val="0"/>
        </c:scaling>
        <c:delete val="1"/>
        <c:axPos val="l"/>
        <c:majorGridlines/>
        <c:numFmt formatCode="General" sourceLinked="1"/>
        <c:majorTickMark val="none"/>
        <c:minorTickMark val="none"/>
        <c:tickLblPos val="nextTo"/>
        <c:crossAx val="278424576"/>
        <c:crosses val="autoZero"/>
        <c:crossBetween val="between"/>
        <c:majorUnit val="1"/>
      </c:valAx>
    </c:plotArea>
    <c:plotVisOnly val="1"/>
    <c:dispBlanksAs val="gap"/>
    <c:showDLblsOverMax val="0"/>
  </c:chart>
  <c:spPr>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spPr>
            <a:solidFill>
              <a:srgbClr val="7DC828">
                <a:alpha val="75000"/>
              </a:srgbClr>
            </a:solidFill>
            <a:ln w="25400">
              <a:noFill/>
            </a:ln>
          </c:spPr>
          <c:val>
            <c:numRef>
              <c:f>Cover!$Q$46:$Q$56</c:f>
            </c:numRef>
          </c:val>
          <c:extLst>
            <c:ext xmlns:c16="http://schemas.microsoft.com/office/drawing/2014/chart" uri="{C3380CC4-5D6E-409C-BE32-E72D297353CC}">
              <c16:uniqueId val="{00000000-8802-40EB-9D55-08B697B533C8}"/>
            </c:ext>
          </c:extLst>
        </c:ser>
        <c:dLbls>
          <c:showLegendKey val="0"/>
          <c:showVal val="0"/>
          <c:showCatName val="0"/>
          <c:showSerName val="0"/>
          <c:showPercent val="0"/>
          <c:showBubbleSize val="0"/>
        </c:dLbls>
        <c:axId val="278425088"/>
        <c:axId val="324570496"/>
      </c:radarChart>
      <c:catAx>
        <c:axId val="278425088"/>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324570496"/>
        <c:crosses val="autoZero"/>
        <c:auto val="1"/>
        <c:lblAlgn val="ctr"/>
        <c:lblOffset val="100"/>
        <c:noMultiLvlLbl val="0"/>
      </c:catAx>
      <c:valAx>
        <c:axId val="324570496"/>
        <c:scaling>
          <c:orientation val="minMax"/>
          <c:max val="5"/>
          <c:min val="0"/>
        </c:scaling>
        <c:delete val="1"/>
        <c:axPos val="l"/>
        <c:majorGridlines/>
        <c:numFmt formatCode="General" sourceLinked="1"/>
        <c:majorTickMark val="none"/>
        <c:minorTickMark val="none"/>
        <c:tickLblPos val="nextTo"/>
        <c:crossAx val="278425088"/>
        <c:crosses val="autoZero"/>
        <c:crossBetween val="between"/>
        <c:majorUnit val="1"/>
      </c:valAx>
    </c:plotArea>
    <c:plotVisOnly val="1"/>
    <c:dispBlanksAs val="gap"/>
    <c:showDLblsOverMax val="0"/>
  </c:chart>
  <c:spPr>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225133858267717"/>
          <c:y val="0.10723108854753188"/>
          <c:w val="0.61751965004374454"/>
          <c:h val="0.8186814410436587"/>
        </c:manualLayout>
      </c:layout>
      <c:radarChart>
        <c:radarStyle val="filled"/>
        <c:varyColors val="0"/>
        <c:ser>
          <c:idx val="0"/>
          <c:order val="0"/>
          <c:tx>
            <c:v>Overall Project</c:v>
          </c:tx>
          <c:spPr>
            <a:solidFill>
              <a:srgbClr val="FF0000">
                <a:alpha val="75000"/>
              </a:srgbClr>
            </a:solidFill>
          </c:spPr>
          <c:cat>
            <c:strRef>
              <c:f>(Cover!$D$36,Cover!$G$36,Cover!$H$36,Cover!$I$36,Cover!$J$36)</c:f>
              <c:strCache>
                <c:ptCount val="2"/>
                <c:pt idx="0">
                  <c:v>Project</c:v>
                </c:pt>
                <c:pt idx="1">
                  <c:v>Architecture</c:v>
                </c:pt>
              </c:strCache>
            </c:strRef>
          </c:cat>
          <c:val>
            <c:numRef>
              <c:f>(Cover!$D$37,Cover!$G$37,Cover!$H$37,Cover!$I$37,Cover!$J$37)</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FE33-420B-8295-763EC0839D4A}"/>
            </c:ext>
          </c:extLst>
        </c:ser>
        <c:dLbls>
          <c:showLegendKey val="0"/>
          <c:showVal val="0"/>
          <c:showCatName val="0"/>
          <c:showSerName val="0"/>
          <c:showPercent val="0"/>
          <c:showBubbleSize val="0"/>
        </c:dLbls>
        <c:axId val="281128960"/>
        <c:axId val="324572224"/>
      </c:radarChart>
      <c:catAx>
        <c:axId val="281128960"/>
        <c:scaling>
          <c:orientation val="minMax"/>
        </c:scaling>
        <c:delete val="0"/>
        <c:axPos val="b"/>
        <c:majorGridlines/>
        <c:numFmt formatCode="General" sourceLinked="1"/>
        <c:majorTickMark val="out"/>
        <c:minorTickMark val="none"/>
        <c:tickLblPos val="nextTo"/>
        <c:txPr>
          <a:bodyPr/>
          <a:lstStyle/>
          <a:p>
            <a:pPr>
              <a:defRPr sz="1100"/>
            </a:pPr>
            <a:endParaRPr lang="es-CL"/>
          </a:p>
        </c:txPr>
        <c:crossAx val="324572224"/>
        <c:crosses val="autoZero"/>
        <c:auto val="1"/>
        <c:lblAlgn val="ctr"/>
        <c:lblOffset val="100"/>
        <c:noMultiLvlLbl val="0"/>
      </c:catAx>
      <c:valAx>
        <c:axId val="324572224"/>
        <c:scaling>
          <c:orientation val="minMax"/>
          <c:max val="1"/>
          <c:min val="0"/>
        </c:scaling>
        <c:delete val="1"/>
        <c:axPos val="l"/>
        <c:majorGridlines/>
        <c:numFmt formatCode="0%" sourceLinked="1"/>
        <c:majorTickMark val="cross"/>
        <c:minorTickMark val="none"/>
        <c:tickLblPos val="nextTo"/>
        <c:crossAx val="281128960"/>
        <c:crosses val="autoZero"/>
        <c:crossBetween val="between"/>
        <c:majorUnit val="0.2"/>
        <c:minorUnit val="0.2"/>
      </c:valAx>
      <c:spPr>
        <a:noFill/>
        <a:ln w="25400">
          <a:noFill/>
        </a:ln>
      </c:spPr>
    </c:plotArea>
    <c:plotVisOnly val="1"/>
    <c:dispBlanksAs val="gap"/>
    <c:showDLblsOverMax val="0"/>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Cover!$D$59</c:f>
              <c:strCache>
                <c:ptCount val="1"/>
                <c:pt idx="0">
                  <c:v>Structural</c:v>
                </c:pt>
              </c:strCache>
            </c:strRef>
          </c:tx>
          <c:spPr>
            <a:solidFill>
              <a:srgbClr val="0070C0"/>
            </a:solidFill>
          </c:spPr>
          <c:val>
            <c:numRef>
              <c:f>Cover!$D$69:$D$79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8632-4D4F-AFB3-FE50963FF0C1}"/>
            </c:ext>
          </c:extLst>
        </c:ser>
        <c:dLbls>
          <c:showLegendKey val="0"/>
          <c:showVal val="0"/>
          <c:showCatName val="0"/>
          <c:showSerName val="0"/>
          <c:showPercent val="0"/>
          <c:showBubbleSize val="0"/>
        </c:dLbls>
        <c:axId val="2294784"/>
        <c:axId val="324573952"/>
      </c:radarChart>
      <c:catAx>
        <c:axId val="2294784"/>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324573952"/>
        <c:crosses val="autoZero"/>
        <c:auto val="1"/>
        <c:lblAlgn val="ctr"/>
        <c:lblOffset val="100"/>
        <c:noMultiLvlLbl val="0"/>
      </c:catAx>
      <c:valAx>
        <c:axId val="324573952"/>
        <c:scaling>
          <c:orientation val="minMax"/>
          <c:max val="5"/>
          <c:min val="0"/>
        </c:scaling>
        <c:delete val="1"/>
        <c:axPos val="l"/>
        <c:majorGridlines/>
        <c:numFmt formatCode="0.00" sourceLinked="1"/>
        <c:majorTickMark val="none"/>
        <c:minorTickMark val="none"/>
        <c:tickLblPos val="nextTo"/>
        <c:crossAx val="2294784"/>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Cover!$E$59</c:f>
              <c:strCache>
                <c:ptCount val="1"/>
                <c:pt idx="0">
                  <c:v>Mechanical</c:v>
                </c:pt>
              </c:strCache>
            </c:strRef>
          </c:tx>
          <c:spPr>
            <a:solidFill>
              <a:srgbClr val="FFC000"/>
            </a:solidFill>
          </c:spPr>
          <c:val>
            <c:numRef>
              <c:f>Cover!$E$69:$E$79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EB26-491C-A63C-361115549BCE}"/>
            </c:ext>
          </c:extLst>
        </c:ser>
        <c:dLbls>
          <c:showLegendKey val="0"/>
          <c:showVal val="0"/>
          <c:showCatName val="0"/>
          <c:showSerName val="0"/>
          <c:showPercent val="0"/>
          <c:showBubbleSize val="0"/>
        </c:dLbls>
        <c:axId val="281129472"/>
        <c:axId val="324593344"/>
      </c:radarChart>
      <c:catAx>
        <c:axId val="281129472"/>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324593344"/>
        <c:crosses val="autoZero"/>
        <c:auto val="1"/>
        <c:lblAlgn val="ctr"/>
        <c:lblOffset val="100"/>
        <c:noMultiLvlLbl val="0"/>
      </c:catAx>
      <c:valAx>
        <c:axId val="324593344"/>
        <c:scaling>
          <c:orientation val="minMax"/>
          <c:max val="5"/>
          <c:min val="0"/>
        </c:scaling>
        <c:delete val="1"/>
        <c:axPos val="l"/>
        <c:majorGridlines/>
        <c:numFmt formatCode="0.00" sourceLinked="1"/>
        <c:majorTickMark val="none"/>
        <c:minorTickMark val="none"/>
        <c:tickLblPos val="nextTo"/>
        <c:crossAx val="281129472"/>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Cover!$F$59</c:f>
              <c:strCache>
                <c:ptCount val="1"/>
                <c:pt idx="0">
                  <c:v>Electrical</c:v>
                </c:pt>
              </c:strCache>
            </c:strRef>
          </c:tx>
          <c:spPr>
            <a:solidFill>
              <a:srgbClr val="00B0F0"/>
            </a:solidFill>
          </c:spPr>
          <c:val>
            <c:numRef>
              <c:f>Cover!$F$69:$F$79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3FC7-4273-9FE3-195C114098BB}"/>
            </c:ext>
          </c:extLst>
        </c:ser>
        <c:dLbls>
          <c:showLegendKey val="0"/>
          <c:showVal val="0"/>
          <c:showCatName val="0"/>
          <c:showSerName val="0"/>
          <c:showPercent val="0"/>
          <c:showBubbleSize val="0"/>
        </c:dLbls>
        <c:axId val="281129984"/>
        <c:axId val="324596800"/>
      </c:radarChart>
      <c:catAx>
        <c:axId val="281129984"/>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324596800"/>
        <c:crosses val="autoZero"/>
        <c:auto val="1"/>
        <c:lblAlgn val="ctr"/>
        <c:lblOffset val="100"/>
        <c:noMultiLvlLbl val="0"/>
      </c:catAx>
      <c:valAx>
        <c:axId val="324596800"/>
        <c:scaling>
          <c:orientation val="minMax"/>
          <c:max val="5"/>
          <c:min val="0"/>
        </c:scaling>
        <c:delete val="1"/>
        <c:axPos val="l"/>
        <c:majorGridlines/>
        <c:numFmt formatCode="0.00" sourceLinked="1"/>
        <c:majorTickMark val="none"/>
        <c:minorTickMark val="none"/>
        <c:tickLblPos val="nextTo"/>
        <c:crossAx val="281129984"/>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Cover!$G$59</c:f>
              <c:strCache>
                <c:ptCount val="1"/>
                <c:pt idx="0">
                  <c:v>Public Health</c:v>
                </c:pt>
              </c:strCache>
            </c:strRef>
          </c:tx>
          <c:spPr>
            <a:solidFill>
              <a:srgbClr val="7030A0"/>
            </a:solidFill>
          </c:spPr>
          <c:val>
            <c:numRef>
              <c:f>Cover!$G$69:$G$79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C6B3-4AD5-B160-8B16816150F8}"/>
            </c:ext>
          </c:extLst>
        </c:ser>
        <c:dLbls>
          <c:showLegendKey val="0"/>
          <c:showVal val="0"/>
          <c:showCatName val="0"/>
          <c:showSerName val="0"/>
          <c:showPercent val="0"/>
          <c:showBubbleSize val="0"/>
        </c:dLbls>
        <c:axId val="281130496"/>
        <c:axId val="329574080"/>
      </c:radarChart>
      <c:catAx>
        <c:axId val="281130496"/>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329574080"/>
        <c:crosses val="autoZero"/>
        <c:auto val="1"/>
        <c:lblAlgn val="ctr"/>
        <c:lblOffset val="100"/>
        <c:noMultiLvlLbl val="0"/>
      </c:catAx>
      <c:valAx>
        <c:axId val="329574080"/>
        <c:scaling>
          <c:orientation val="minMax"/>
          <c:max val="5"/>
          <c:min val="0"/>
        </c:scaling>
        <c:delete val="1"/>
        <c:axPos val="l"/>
        <c:majorGridlines/>
        <c:numFmt formatCode="0.00" sourceLinked="1"/>
        <c:majorTickMark val="none"/>
        <c:minorTickMark val="none"/>
        <c:tickLblPos val="nextTo"/>
        <c:crossAx val="281130496"/>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Cover!$H$59</c:f>
              <c:strCache>
                <c:ptCount val="1"/>
              </c:strCache>
            </c:strRef>
          </c:tx>
          <c:spPr>
            <a:solidFill>
              <a:srgbClr val="002060"/>
            </a:solidFill>
          </c:spPr>
          <c:val>
            <c:numRef>
              <c:f>Cover!$H$69:$H$79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B4C2-4E0C-B1EB-68FD50C61E95}"/>
            </c:ext>
          </c:extLst>
        </c:ser>
        <c:dLbls>
          <c:showLegendKey val="0"/>
          <c:showVal val="0"/>
          <c:showCatName val="0"/>
          <c:showSerName val="0"/>
          <c:showPercent val="0"/>
          <c:showBubbleSize val="0"/>
        </c:dLbls>
        <c:axId val="281131008"/>
        <c:axId val="329577536"/>
      </c:radarChart>
      <c:catAx>
        <c:axId val="281131008"/>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329577536"/>
        <c:crosses val="autoZero"/>
        <c:auto val="1"/>
        <c:lblAlgn val="ctr"/>
        <c:lblOffset val="100"/>
        <c:noMultiLvlLbl val="0"/>
      </c:catAx>
      <c:valAx>
        <c:axId val="329577536"/>
        <c:scaling>
          <c:orientation val="minMax"/>
          <c:max val="5"/>
          <c:min val="0"/>
        </c:scaling>
        <c:delete val="1"/>
        <c:axPos val="l"/>
        <c:majorGridlines/>
        <c:numFmt formatCode="0.00" sourceLinked="1"/>
        <c:majorTickMark val="none"/>
        <c:minorTickMark val="none"/>
        <c:tickLblPos val="nextTo"/>
        <c:crossAx val="281131008"/>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Cover!$I$59</c:f>
              <c:strCache>
                <c:ptCount val="1"/>
              </c:strCache>
            </c:strRef>
          </c:tx>
          <c:spPr>
            <a:solidFill>
              <a:srgbClr val="002060"/>
            </a:solidFill>
          </c:spPr>
          <c:val>
            <c:numRef>
              <c:f>Cover!$I$69:$I$79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0052-4D43-9C57-2DA52555BCED}"/>
            </c:ext>
          </c:extLst>
        </c:ser>
        <c:dLbls>
          <c:showLegendKey val="0"/>
          <c:showVal val="0"/>
          <c:showCatName val="0"/>
          <c:showSerName val="0"/>
          <c:showPercent val="0"/>
          <c:showBubbleSize val="0"/>
        </c:dLbls>
        <c:axId val="283880448"/>
        <c:axId val="329579840"/>
      </c:radarChart>
      <c:catAx>
        <c:axId val="283880448"/>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329579840"/>
        <c:crosses val="autoZero"/>
        <c:auto val="1"/>
        <c:lblAlgn val="ctr"/>
        <c:lblOffset val="100"/>
        <c:noMultiLvlLbl val="0"/>
      </c:catAx>
      <c:valAx>
        <c:axId val="329579840"/>
        <c:scaling>
          <c:orientation val="minMax"/>
          <c:max val="5"/>
          <c:min val="0"/>
        </c:scaling>
        <c:delete val="1"/>
        <c:axPos val="l"/>
        <c:majorGridlines/>
        <c:numFmt formatCode="0.00" sourceLinked="1"/>
        <c:majorTickMark val="none"/>
        <c:minorTickMark val="none"/>
        <c:tickLblPos val="nextTo"/>
        <c:crossAx val="283880448"/>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Cover!$J$59</c:f>
              <c:strCache>
                <c:ptCount val="1"/>
              </c:strCache>
            </c:strRef>
          </c:tx>
          <c:spPr>
            <a:solidFill>
              <a:srgbClr val="002060"/>
            </a:solidFill>
          </c:spPr>
          <c:val>
            <c:numRef>
              <c:f>Cover!$J$69:$J$79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CF8C-4B6F-9A27-C8B6F93E03DA}"/>
            </c:ext>
          </c:extLst>
        </c:ser>
        <c:dLbls>
          <c:showLegendKey val="0"/>
          <c:showVal val="0"/>
          <c:showCatName val="0"/>
          <c:showSerName val="0"/>
          <c:showPercent val="0"/>
          <c:showBubbleSize val="0"/>
        </c:dLbls>
        <c:axId val="286548992"/>
        <c:axId val="165831808"/>
      </c:radarChart>
      <c:catAx>
        <c:axId val="286548992"/>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165831808"/>
        <c:crosses val="autoZero"/>
        <c:auto val="1"/>
        <c:lblAlgn val="ctr"/>
        <c:lblOffset val="100"/>
        <c:noMultiLvlLbl val="0"/>
      </c:catAx>
      <c:valAx>
        <c:axId val="165831808"/>
        <c:scaling>
          <c:orientation val="minMax"/>
          <c:max val="5"/>
          <c:min val="0"/>
        </c:scaling>
        <c:delete val="1"/>
        <c:axPos val="l"/>
        <c:majorGridlines/>
        <c:numFmt formatCode="0.00" sourceLinked="1"/>
        <c:majorTickMark val="none"/>
        <c:minorTickMark val="none"/>
        <c:tickLblPos val="nextTo"/>
        <c:crossAx val="286548992"/>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Cover!$D$82</c:f>
              <c:strCache>
                <c:ptCount val="1"/>
              </c:strCache>
            </c:strRef>
          </c:tx>
          <c:spPr>
            <a:solidFill>
              <a:srgbClr val="00B0F0"/>
            </a:solidFill>
          </c:spPr>
          <c:val>
            <c:numRef>
              <c:f>Cover!$D$92:$D$102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0174-4B03-B099-B9E7D56D0F60}"/>
            </c:ext>
          </c:extLst>
        </c:ser>
        <c:dLbls>
          <c:showLegendKey val="0"/>
          <c:showVal val="0"/>
          <c:showCatName val="0"/>
          <c:showSerName val="0"/>
          <c:showPercent val="0"/>
          <c:showBubbleSize val="0"/>
        </c:dLbls>
        <c:axId val="283880960"/>
        <c:axId val="165833536"/>
      </c:radarChart>
      <c:catAx>
        <c:axId val="283880960"/>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165833536"/>
        <c:crosses val="autoZero"/>
        <c:auto val="1"/>
        <c:lblAlgn val="ctr"/>
        <c:lblOffset val="100"/>
        <c:noMultiLvlLbl val="0"/>
      </c:catAx>
      <c:valAx>
        <c:axId val="165833536"/>
        <c:scaling>
          <c:orientation val="minMax"/>
          <c:max val="5"/>
          <c:min val="0"/>
        </c:scaling>
        <c:delete val="1"/>
        <c:axPos val="l"/>
        <c:majorGridlines/>
        <c:numFmt formatCode="0.00" sourceLinked="1"/>
        <c:majorTickMark val="none"/>
        <c:minorTickMark val="none"/>
        <c:tickLblPos val="nextTo"/>
        <c:crossAx val="283880960"/>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Cover!$E$82</c:f>
              <c:strCache>
                <c:ptCount val="1"/>
              </c:strCache>
            </c:strRef>
          </c:tx>
          <c:spPr>
            <a:solidFill>
              <a:srgbClr val="002060"/>
            </a:solidFill>
          </c:spPr>
          <c:val>
            <c:numRef>
              <c:f>Cover!$E$92:$E$102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ED9E-405E-B237-C7A76DF6FFB2}"/>
            </c:ext>
          </c:extLst>
        </c:ser>
        <c:dLbls>
          <c:showLegendKey val="0"/>
          <c:showVal val="0"/>
          <c:showCatName val="0"/>
          <c:showSerName val="0"/>
          <c:showPercent val="0"/>
          <c:showBubbleSize val="0"/>
        </c:dLbls>
        <c:axId val="286549504"/>
        <c:axId val="165835840"/>
      </c:radarChart>
      <c:catAx>
        <c:axId val="286549504"/>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165835840"/>
        <c:crosses val="autoZero"/>
        <c:auto val="1"/>
        <c:lblAlgn val="ctr"/>
        <c:lblOffset val="100"/>
        <c:noMultiLvlLbl val="0"/>
      </c:catAx>
      <c:valAx>
        <c:axId val="165835840"/>
        <c:scaling>
          <c:orientation val="minMax"/>
          <c:max val="5"/>
          <c:min val="0"/>
        </c:scaling>
        <c:delete val="1"/>
        <c:axPos val="l"/>
        <c:majorGridlines/>
        <c:numFmt formatCode="0.00" sourceLinked="1"/>
        <c:majorTickMark val="none"/>
        <c:minorTickMark val="none"/>
        <c:tickLblPos val="nextTo"/>
        <c:crossAx val="286549504"/>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Cover!$F$82</c:f>
              <c:strCache>
                <c:ptCount val="1"/>
              </c:strCache>
            </c:strRef>
          </c:tx>
          <c:spPr>
            <a:solidFill>
              <a:srgbClr val="002060"/>
            </a:solidFill>
          </c:spPr>
          <c:val>
            <c:numRef>
              <c:f>Cover!$F$92:$F$102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E426-454A-B7B7-579C66C122CA}"/>
            </c:ext>
          </c:extLst>
        </c:ser>
        <c:dLbls>
          <c:showLegendKey val="0"/>
          <c:showVal val="0"/>
          <c:showCatName val="0"/>
          <c:showSerName val="0"/>
          <c:showPercent val="0"/>
          <c:showBubbleSize val="0"/>
        </c:dLbls>
        <c:axId val="289447936"/>
        <c:axId val="165837568"/>
      </c:radarChart>
      <c:catAx>
        <c:axId val="289447936"/>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165837568"/>
        <c:crosses val="autoZero"/>
        <c:auto val="1"/>
        <c:lblAlgn val="ctr"/>
        <c:lblOffset val="100"/>
        <c:noMultiLvlLbl val="0"/>
      </c:catAx>
      <c:valAx>
        <c:axId val="165837568"/>
        <c:scaling>
          <c:orientation val="minMax"/>
          <c:max val="5"/>
          <c:min val="0"/>
        </c:scaling>
        <c:delete val="1"/>
        <c:axPos val="l"/>
        <c:majorGridlines/>
        <c:numFmt formatCode="0.00" sourceLinked="1"/>
        <c:majorTickMark val="none"/>
        <c:minorTickMark val="none"/>
        <c:tickLblPos val="nextTo"/>
        <c:crossAx val="289447936"/>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Cover!$G$82</c:f>
              <c:strCache>
                <c:ptCount val="1"/>
              </c:strCache>
            </c:strRef>
          </c:tx>
          <c:spPr>
            <a:solidFill>
              <a:srgbClr val="002060"/>
            </a:solidFill>
          </c:spPr>
          <c:val>
            <c:numRef>
              <c:f>Cover!$G$92:$G$102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AC5-4D03-B0FD-A55E81ADC45C}"/>
            </c:ext>
          </c:extLst>
        </c:ser>
        <c:dLbls>
          <c:showLegendKey val="0"/>
          <c:showVal val="0"/>
          <c:showCatName val="0"/>
          <c:showSerName val="0"/>
          <c:showPercent val="0"/>
          <c:showBubbleSize val="0"/>
        </c:dLbls>
        <c:axId val="289448448"/>
        <c:axId val="194240512"/>
      </c:radarChart>
      <c:catAx>
        <c:axId val="289448448"/>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194240512"/>
        <c:crosses val="autoZero"/>
        <c:auto val="1"/>
        <c:lblAlgn val="ctr"/>
        <c:lblOffset val="100"/>
        <c:noMultiLvlLbl val="0"/>
      </c:catAx>
      <c:valAx>
        <c:axId val="194240512"/>
        <c:scaling>
          <c:orientation val="minMax"/>
          <c:max val="5"/>
          <c:min val="0"/>
        </c:scaling>
        <c:delete val="1"/>
        <c:axPos val="l"/>
        <c:majorGridlines/>
        <c:numFmt formatCode="0.00" sourceLinked="1"/>
        <c:majorTickMark val="none"/>
        <c:minorTickMark val="none"/>
        <c:tickLblPos val="nextTo"/>
        <c:crossAx val="289448448"/>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Cover!$H$82</c:f>
              <c:strCache>
                <c:ptCount val="1"/>
              </c:strCache>
            </c:strRef>
          </c:tx>
          <c:spPr>
            <a:solidFill>
              <a:srgbClr val="002060"/>
            </a:solidFill>
          </c:spPr>
          <c:val>
            <c:numRef>
              <c:f>Cover!$H$92:$H$102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8921-412F-A53F-D507261F48B5}"/>
            </c:ext>
          </c:extLst>
        </c:ser>
        <c:dLbls>
          <c:showLegendKey val="0"/>
          <c:showVal val="0"/>
          <c:showCatName val="0"/>
          <c:showSerName val="0"/>
          <c:showPercent val="0"/>
          <c:showBubbleSize val="0"/>
        </c:dLbls>
        <c:axId val="289449472"/>
        <c:axId val="194242240"/>
      </c:radarChart>
      <c:catAx>
        <c:axId val="289449472"/>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194242240"/>
        <c:crosses val="autoZero"/>
        <c:auto val="1"/>
        <c:lblAlgn val="ctr"/>
        <c:lblOffset val="100"/>
        <c:noMultiLvlLbl val="0"/>
      </c:catAx>
      <c:valAx>
        <c:axId val="194242240"/>
        <c:scaling>
          <c:orientation val="minMax"/>
          <c:max val="5"/>
          <c:min val="0"/>
        </c:scaling>
        <c:delete val="1"/>
        <c:axPos val="l"/>
        <c:majorGridlines/>
        <c:numFmt formatCode="0.00" sourceLinked="1"/>
        <c:majorTickMark val="none"/>
        <c:minorTickMark val="none"/>
        <c:tickLblPos val="nextTo"/>
        <c:crossAx val="289449472"/>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Cover!$I$82</c:f>
              <c:strCache>
                <c:ptCount val="1"/>
              </c:strCache>
            </c:strRef>
          </c:tx>
          <c:spPr>
            <a:solidFill>
              <a:srgbClr val="002060"/>
            </a:solidFill>
          </c:spPr>
          <c:val>
            <c:numRef>
              <c:f>Cover!$I$92:$I$102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D28F-4325-A603-4CE14E2FE73C}"/>
            </c:ext>
          </c:extLst>
        </c:ser>
        <c:dLbls>
          <c:showLegendKey val="0"/>
          <c:showVal val="0"/>
          <c:showCatName val="0"/>
          <c:showSerName val="0"/>
          <c:showPercent val="0"/>
          <c:showBubbleSize val="0"/>
        </c:dLbls>
        <c:axId val="289449984"/>
        <c:axId val="194243968"/>
      </c:radarChart>
      <c:catAx>
        <c:axId val="289449984"/>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194243968"/>
        <c:crosses val="autoZero"/>
        <c:auto val="1"/>
        <c:lblAlgn val="ctr"/>
        <c:lblOffset val="100"/>
        <c:noMultiLvlLbl val="0"/>
      </c:catAx>
      <c:valAx>
        <c:axId val="194243968"/>
        <c:scaling>
          <c:orientation val="minMax"/>
          <c:max val="5"/>
          <c:min val="0"/>
        </c:scaling>
        <c:delete val="1"/>
        <c:axPos val="l"/>
        <c:majorGridlines/>
        <c:numFmt formatCode="0.00" sourceLinked="1"/>
        <c:majorTickMark val="none"/>
        <c:minorTickMark val="none"/>
        <c:tickLblPos val="nextTo"/>
        <c:crossAx val="289449984"/>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Cover!$J$82</c:f>
              <c:strCache>
                <c:ptCount val="1"/>
              </c:strCache>
            </c:strRef>
          </c:tx>
          <c:spPr>
            <a:solidFill>
              <a:srgbClr val="002060"/>
            </a:solidFill>
          </c:spPr>
          <c:val>
            <c:numRef>
              <c:f>Cover!$J$92:$J$102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3DC9-4F5A-A682-3A40E55A14A6}"/>
            </c:ext>
          </c:extLst>
        </c:ser>
        <c:dLbls>
          <c:showLegendKey val="0"/>
          <c:showVal val="0"/>
          <c:showCatName val="0"/>
          <c:showSerName val="0"/>
          <c:showPercent val="0"/>
          <c:showBubbleSize val="0"/>
        </c:dLbls>
        <c:axId val="292622336"/>
        <c:axId val="194245696"/>
      </c:radarChart>
      <c:catAx>
        <c:axId val="292622336"/>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194245696"/>
        <c:crosses val="autoZero"/>
        <c:auto val="1"/>
        <c:lblAlgn val="ctr"/>
        <c:lblOffset val="100"/>
        <c:noMultiLvlLbl val="0"/>
      </c:catAx>
      <c:valAx>
        <c:axId val="194245696"/>
        <c:scaling>
          <c:orientation val="minMax"/>
          <c:max val="5"/>
          <c:min val="0"/>
        </c:scaling>
        <c:delete val="1"/>
        <c:axPos val="l"/>
        <c:majorGridlines/>
        <c:numFmt formatCode="0.00" sourceLinked="1"/>
        <c:majorTickMark val="none"/>
        <c:minorTickMark val="none"/>
        <c:tickLblPos val="nextTo"/>
        <c:crossAx val="292622336"/>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Cover!$D$105</c:f>
              <c:strCache>
                <c:ptCount val="1"/>
              </c:strCache>
            </c:strRef>
          </c:tx>
          <c:spPr>
            <a:solidFill>
              <a:srgbClr val="002060"/>
            </a:solidFill>
          </c:spPr>
          <c:val>
            <c:numRef>
              <c:f>Cover!$D$115:$D$125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73F-43F3-AED5-4B5AEFE6E31A}"/>
            </c:ext>
          </c:extLst>
        </c:ser>
        <c:dLbls>
          <c:showLegendKey val="0"/>
          <c:showVal val="0"/>
          <c:showCatName val="0"/>
          <c:showSerName val="0"/>
          <c:showPercent val="0"/>
          <c:showBubbleSize val="0"/>
        </c:dLbls>
        <c:axId val="292624384"/>
        <c:axId val="194247424"/>
      </c:radarChart>
      <c:catAx>
        <c:axId val="292624384"/>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194247424"/>
        <c:crosses val="autoZero"/>
        <c:auto val="1"/>
        <c:lblAlgn val="ctr"/>
        <c:lblOffset val="100"/>
        <c:noMultiLvlLbl val="0"/>
      </c:catAx>
      <c:valAx>
        <c:axId val="194247424"/>
        <c:scaling>
          <c:orientation val="minMax"/>
          <c:max val="5"/>
          <c:min val="0"/>
        </c:scaling>
        <c:delete val="1"/>
        <c:axPos val="l"/>
        <c:majorGridlines/>
        <c:numFmt formatCode="0.00" sourceLinked="1"/>
        <c:majorTickMark val="none"/>
        <c:minorTickMark val="none"/>
        <c:tickLblPos val="nextTo"/>
        <c:crossAx val="292624384"/>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Cover!$E$105</c:f>
              <c:strCache>
                <c:ptCount val="1"/>
              </c:strCache>
            </c:strRef>
          </c:tx>
          <c:spPr>
            <a:solidFill>
              <a:srgbClr val="002060"/>
            </a:solidFill>
          </c:spPr>
          <c:val>
            <c:numRef>
              <c:f>Cover!$E$115:$E$125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8F24-474D-BFF9-36F6DCCF1647}"/>
            </c:ext>
          </c:extLst>
        </c:ser>
        <c:dLbls>
          <c:showLegendKey val="0"/>
          <c:showVal val="0"/>
          <c:showCatName val="0"/>
          <c:showSerName val="0"/>
          <c:showPercent val="0"/>
          <c:showBubbleSize val="0"/>
        </c:dLbls>
        <c:axId val="292624896"/>
        <c:axId val="202334784"/>
      </c:radarChart>
      <c:catAx>
        <c:axId val="292624896"/>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202334784"/>
        <c:crosses val="autoZero"/>
        <c:auto val="1"/>
        <c:lblAlgn val="ctr"/>
        <c:lblOffset val="100"/>
        <c:noMultiLvlLbl val="0"/>
      </c:catAx>
      <c:valAx>
        <c:axId val="202334784"/>
        <c:scaling>
          <c:orientation val="minMax"/>
          <c:max val="5"/>
          <c:min val="0"/>
        </c:scaling>
        <c:delete val="1"/>
        <c:axPos val="l"/>
        <c:majorGridlines/>
        <c:numFmt formatCode="0.00" sourceLinked="1"/>
        <c:majorTickMark val="none"/>
        <c:minorTickMark val="none"/>
        <c:tickLblPos val="nextTo"/>
        <c:crossAx val="292624896"/>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Cover!$F$105</c:f>
              <c:strCache>
                <c:ptCount val="1"/>
              </c:strCache>
            </c:strRef>
          </c:tx>
          <c:spPr>
            <a:solidFill>
              <a:srgbClr val="002060"/>
            </a:solidFill>
          </c:spPr>
          <c:val>
            <c:numRef>
              <c:f>Cover!$F$115:$F$125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62C6-4916-B0F4-C2ABC92C28B7}"/>
            </c:ext>
          </c:extLst>
        </c:ser>
        <c:dLbls>
          <c:showLegendKey val="0"/>
          <c:showVal val="0"/>
          <c:showCatName val="0"/>
          <c:showSerName val="0"/>
          <c:showPercent val="0"/>
          <c:showBubbleSize val="0"/>
        </c:dLbls>
        <c:axId val="292625408"/>
        <c:axId val="202336512"/>
      </c:radarChart>
      <c:catAx>
        <c:axId val="292625408"/>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202336512"/>
        <c:crosses val="autoZero"/>
        <c:auto val="1"/>
        <c:lblAlgn val="ctr"/>
        <c:lblOffset val="100"/>
        <c:noMultiLvlLbl val="0"/>
      </c:catAx>
      <c:valAx>
        <c:axId val="202336512"/>
        <c:scaling>
          <c:orientation val="minMax"/>
          <c:max val="5"/>
          <c:min val="0"/>
        </c:scaling>
        <c:delete val="1"/>
        <c:axPos val="l"/>
        <c:majorGridlines/>
        <c:numFmt formatCode="0.00" sourceLinked="1"/>
        <c:majorTickMark val="none"/>
        <c:minorTickMark val="none"/>
        <c:tickLblPos val="nextTo"/>
        <c:crossAx val="292625408"/>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Cover!$G$105</c:f>
              <c:strCache>
                <c:ptCount val="1"/>
              </c:strCache>
            </c:strRef>
          </c:tx>
          <c:spPr>
            <a:solidFill>
              <a:srgbClr val="002060"/>
            </a:solidFill>
          </c:spPr>
          <c:val>
            <c:numRef>
              <c:f>Cover!$G$115:$G$125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5EB8-4C04-AF5C-A0048700BB2B}"/>
            </c:ext>
          </c:extLst>
        </c:ser>
        <c:dLbls>
          <c:showLegendKey val="0"/>
          <c:showVal val="0"/>
          <c:showCatName val="0"/>
          <c:showSerName val="0"/>
          <c:showPercent val="0"/>
          <c:showBubbleSize val="0"/>
        </c:dLbls>
        <c:axId val="292625920"/>
        <c:axId val="202338240"/>
      </c:radarChart>
      <c:catAx>
        <c:axId val="292625920"/>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202338240"/>
        <c:crosses val="autoZero"/>
        <c:auto val="1"/>
        <c:lblAlgn val="ctr"/>
        <c:lblOffset val="100"/>
        <c:noMultiLvlLbl val="0"/>
      </c:catAx>
      <c:valAx>
        <c:axId val="202338240"/>
        <c:scaling>
          <c:orientation val="minMax"/>
          <c:max val="5"/>
          <c:min val="0"/>
        </c:scaling>
        <c:delete val="1"/>
        <c:axPos val="l"/>
        <c:majorGridlines/>
        <c:numFmt formatCode="0.00" sourceLinked="1"/>
        <c:majorTickMark val="none"/>
        <c:minorTickMark val="none"/>
        <c:tickLblPos val="nextTo"/>
        <c:crossAx val="292625920"/>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Cover!$H$105</c:f>
              <c:strCache>
                <c:ptCount val="1"/>
              </c:strCache>
            </c:strRef>
          </c:tx>
          <c:spPr>
            <a:solidFill>
              <a:srgbClr val="FFC000"/>
            </a:solidFill>
          </c:spPr>
          <c:val>
            <c:numRef>
              <c:f>Cover!$H$115:$H$125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1464-49CC-8084-2195750EC5F6}"/>
            </c:ext>
          </c:extLst>
        </c:ser>
        <c:dLbls>
          <c:showLegendKey val="0"/>
          <c:showVal val="0"/>
          <c:showCatName val="0"/>
          <c:showSerName val="0"/>
          <c:showPercent val="0"/>
          <c:showBubbleSize val="0"/>
        </c:dLbls>
        <c:axId val="299139072"/>
        <c:axId val="202339968"/>
      </c:radarChart>
      <c:catAx>
        <c:axId val="299139072"/>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202339968"/>
        <c:crosses val="autoZero"/>
        <c:auto val="1"/>
        <c:lblAlgn val="ctr"/>
        <c:lblOffset val="100"/>
        <c:noMultiLvlLbl val="0"/>
      </c:catAx>
      <c:valAx>
        <c:axId val="202339968"/>
        <c:scaling>
          <c:orientation val="minMax"/>
          <c:max val="5"/>
          <c:min val="0"/>
        </c:scaling>
        <c:delete val="1"/>
        <c:axPos val="l"/>
        <c:majorGridlines/>
        <c:numFmt formatCode="0.00" sourceLinked="1"/>
        <c:majorTickMark val="none"/>
        <c:minorTickMark val="none"/>
        <c:tickLblPos val="nextTo"/>
        <c:crossAx val="299139072"/>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Cover!$I$105</c:f>
              <c:strCache>
                <c:ptCount val="1"/>
              </c:strCache>
            </c:strRef>
          </c:tx>
          <c:spPr>
            <a:solidFill>
              <a:srgbClr val="002060"/>
            </a:solidFill>
          </c:spPr>
          <c:val>
            <c:numRef>
              <c:f>Cover!$I$115:$I$125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DCB2-4BC4-93AF-EF4C7583A4CF}"/>
            </c:ext>
          </c:extLst>
        </c:ser>
        <c:dLbls>
          <c:showLegendKey val="0"/>
          <c:showVal val="0"/>
          <c:showCatName val="0"/>
          <c:showSerName val="0"/>
          <c:showPercent val="0"/>
          <c:showBubbleSize val="0"/>
        </c:dLbls>
        <c:axId val="299141120"/>
        <c:axId val="202341696"/>
      </c:radarChart>
      <c:catAx>
        <c:axId val="299141120"/>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202341696"/>
        <c:crosses val="autoZero"/>
        <c:auto val="1"/>
        <c:lblAlgn val="ctr"/>
        <c:lblOffset val="100"/>
        <c:noMultiLvlLbl val="0"/>
      </c:catAx>
      <c:valAx>
        <c:axId val="202341696"/>
        <c:scaling>
          <c:orientation val="minMax"/>
          <c:max val="5"/>
          <c:min val="0"/>
        </c:scaling>
        <c:delete val="1"/>
        <c:axPos val="l"/>
        <c:majorGridlines/>
        <c:numFmt formatCode="0.00" sourceLinked="1"/>
        <c:majorTickMark val="none"/>
        <c:minorTickMark val="none"/>
        <c:tickLblPos val="nextTo"/>
        <c:crossAx val="299141120"/>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tx>
            <c:strRef>
              <c:f>Cover!$J$105</c:f>
              <c:strCache>
                <c:ptCount val="1"/>
              </c:strCache>
            </c:strRef>
          </c:tx>
          <c:spPr>
            <a:solidFill>
              <a:srgbClr val="7030A0"/>
            </a:solidFill>
          </c:spPr>
          <c:val>
            <c:numRef>
              <c:f>Cover!$J$115:$J$125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612D-4AEA-AABD-0A12AC3CDB95}"/>
            </c:ext>
          </c:extLst>
        </c:ser>
        <c:dLbls>
          <c:showLegendKey val="0"/>
          <c:showVal val="0"/>
          <c:showCatName val="0"/>
          <c:showSerName val="0"/>
          <c:showPercent val="0"/>
          <c:showBubbleSize val="0"/>
        </c:dLbls>
        <c:axId val="299141632"/>
        <c:axId val="209478784"/>
      </c:radarChart>
      <c:catAx>
        <c:axId val="299141632"/>
        <c:scaling>
          <c:orientation val="minMax"/>
        </c:scaling>
        <c:delete val="0"/>
        <c:axPos val="b"/>
        <c:majorGridlines/>
        <c:majorTickMark val="none"/>
        <c:minorTickMark val="none"/>
        <c:tickLblPos val="nextTo"/>
        <c:spPr>
          <a:ln w="9525">
            <a:noFill/>
          </a:ln>
        </c:spPr>
        <c:txPr>
          <a:bodyPr/>
          <a:lstStyle/>
          <a:p>
            <a:pPr>
              <a:defRPr sz="1050" b="0">
                <a:solidFill>
                  <a:schemeClr val="bg1">
                    <a:lumMod val="75000"/>
                  </a:schemeClr>
                </a:solidFill>
              </a:defRPr>
            </a:pPr>
            <a:endParaRPr lang="es-CL"/>
          </a:p>
        </c:txPr>
        <c:crossAx val="209478784"/>
        <c:crosses val="autoZero"/>
        <c:auto val="1"/>
        <c:lblAlgn val="ctr"/>
        <c:lblOffset val="100"/>
        <c:noMultiLvlLbl val="0"/>
      </c:catAx>
      <c:valAx>
        <c:axId val="209478784"/>
        <c:scaling>
          <c:orientation val="minMax"/>
          <c:max val="5"/>
          <c:min val="0"/>
        </c:scaling>
        <c:delete val="1"/>
        <c:axPos val="l"/>
        <c:majorGridlines/>
        <c:numFmt formatCode="0.00" sourceLinked="1"/>
        <c:majorTickMark val="none"/>
        <c:minorTickMark val="none"/>
        <c:tickLblPos val="nextTo"/>
        <c:crossAx val="299141632"/>
        <c:crosses val="autoZero"/>
        <c:crossBetween val="between"/>
        <c:majorUnit val="1"/>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2"/>
          <c:order val="0"/>
          <c:val>
            <c:numRef>
              <c:f>Project!$L$8:$L$18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DEB9-4929-938E-036E87E7DE42}"/>
            </c:ext>
          </c:extLst>
        </c:ser>
        <c:dLbls>
          <c:showLegendKey val="0"/>
          <c:showVal val="0"/>
          <c:showCatName val="0"/>
          <c:showSerName val="0"/>
          <c:showPercent val="0"/>
          <c:showBubbleSize val="0"/>
        </c:dLbls>
        <c:axId val="301007872"/>
        <c:axId val="209483968"/>
      </c:radarChart>
      <c:catAx>
        <c:axId val="301007872"/>
        <c:scaling>
          <c:orientation val="minMax"/>
        </c:scaling>
        <c:delete val="1"/>
        <c:axPos val="b"/>
        <c:majorGridlines/>
        <c:majorTickMark val="none"/>
        <c:minorTickMark val="none"/>
        <c:tickLblPos val="nextTo"/>
        <c:crossAx val="209483968"/>
        <c:crosses val="autoZero"/>
        <c:auto val="1"/>
        <c:lblAlgn val="ctr"/>
        <c:lblOffset val="100"/>
        <c:noMultiLvlLbl val="0"/>
      </c:catAx>
      <c:valAx>
        <c:axId val="209483968"/>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301007872"/>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F31D-4F33-B56C-9DA371B9265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31D-4F33-B56C-9DA371B92654}"/>
              </c:ext>
            </c:extLst>
          </c:dPt>
          <c:val>
            <c:numRef>
              <c:f>Mechanical!$K$10</c:f>
              <c:numCache>
                <c:formatCode>General</c:formatCode>
                <c:ptCount val="1"/>
                <c:pt idx="0">
                  <c:v>0</c:v>
                </c:pt>
              </c:numCache>
            </c:numRef>
          </c:val>
          <c:extLst>
            <c:ext xmlns:c16="http://schemas.microsoft.com/office/drawing/2014/chart" uri="{C3380CC4-5D6E-409C-BE32-E72D297353CC}">
              <c16:uniqueId val="{00000003-F31D-4F33-B56C-9DA371B92654}"/>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F31D-4F33-B56C-9DA371B92654}"/>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F31D-4F33-B56C-9DA371B92654}"/>
            </c:ext>
          </c:extLst>
        </c:ser>
        <c:dLbls>
          <c:showLegendKey val="0"/>
          <c:showVal val="0"/>
          <c:showCatName val="0"/>
          <c:showSerName val="0"/>
          <c:showPercent val="0"/>
          <c:showBubbleSize val="0"/>
        </c:dLbls>
        <c:gapWidth val="150"/>
        <c:axId val="301006848"/>
        <c:axId val="2262144"/>
      </c:barChart>
      <c:catAx>
        <c:axId val="301006848"/>
        <c:scaling>
          <c:orientation val="minMax"/>
        </c:scaling>
        <c:delete val="1"/>
        <c:axPos val="b"/>
        <c:majorTickMark val="out"/>
        <c:minorTickMark val="none"/>
        <c:tickLblPos val="nextTo"/>
        <c:crossAx val="2262144"/>
        <c:crosses val="autoZero"/>
        <c:auto val="1"/>
        <c:lblAlgn val="ctr"/>
        <c:lblOffset val="100"/>
        <c:noMultiLvlLbl val="0"/>
      </c:catAx>
      <c:valAx>
        <c:axId val="2262144"/>
        <c:scaling>
          <c:orientation val="minMax"/>
          <c:max val="5"/>
          <c:min val="0"/>
        </c:scaling>
        <c:delete val="1"/>
        <c:axPos val="l"/>
        <c:majorGridlines/>
        <c:numFmt formatCode="General" sourceLinked="1"/>
        <c:majorTickMark val="out"/>
        <c:minorTickMark val="none"/>
        <c:tickLblPos val="nextTo"/>
        <c:crossAx val="3010068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FA57-4ABD-AC7C-01780367BC1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A57-4ABD-AC7C-01780367BC1D}"/>
              </c:ext>
            </c:extLst>
          </c:dPt>
          <c:val>
            <c:numRef>
              <c:f>Mechanical!$K$11</c:f>
              <c:numCache>
                <c:formatCode>General</c:formatCode>
                <c:ptCount val="1"/>
                <c:pt idx="0">
                  <c:v>0</c:v>
                </c:pt>
              </c:numCache>
            </c:numRef>
          </c:val>
          <c:extLst>
            <c:ext xmlns:c16="http://schemas.microsoft.com/office/drawing/2014/chart" uri="{C3380CC4-5D6E-409C-BE32-E72D297353CC}">
              <c16:uniqueId val="{00000003-FA57-4ABD-AC7C-01780367BC1D}"/>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FA57-4ABD-AC7C-01780367BC1D}"/>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FA57-4ABD-AC7C-01780367BC1D}"/>
            </c:ext>
          </c:extLst>
        </c:ser>
        <c:dLbls>
          <c:showLegendKey val="0"/>
          <c:showVal val="0"/>
          <c:showCatName val="0"/>
          <c:showSerName val="0"/>
          <c:showPercent val="0"/>
          <c:showBubbleSize val="0"/>
        </c:dLbls>
        <c:gapWidth val="150"/>
        <c:axId val="301861888"/>
        <c:axId val="2263296"/>
      </c:barChart>
      <c:catAx>
        <c:axId val="301861888"/>
        <c:scaling>
          <c:orientation val="minMax"/>
        </c:scaling>
        <c:delete val="1"/>
        <c:axPos val="b"/>
        <c:majorTickMark val="out"/>
        <c:minorTickMark val="none"/>
        <c:tickLblPos val="nextTo"/>
        <c:crossAx val="2263296"/>
        <c:crosses val="autoZero"/>
        <c:auto val="1"/>
        <c:lblAlgn val="ctr"/>
        <c:lblOffset val="100"/>
        <c:noMultiLvlLbl val="0"/>
      </c:catAx>
      <c:valAx>
        <c:axId val="2263296"/>
        <c:scaling>
          <c:orientation val="minMax"/>
          <c:max val="5"/>
          <c:min val="0"/>
        </c:scaling>
        <c:delete val="1"/>
        <c:axPos val="l"/>
        <c:majorGridlines/>
        <c:numFmt formatCode="General" sourceLinked="1"/>
        <c:majorTickMark val="out"/>
        <c:minorTickMark val="none"/>
        <c:tickLblPos val="nextTo"/>
        <c:crossAx val="3018618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70C0">
                <a:alpha val="75000"/>
              </a:srgbClr>
            </a:solidFill>
          </c:spPr>
          <c:val>
            <c:numRef>
              <c:f>Structural!$Q$8:$Q$18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EB6A-44E1-B274-0C8CFB42F127}"/>
            </c:ext>
          </c:extLst>
        </c:ser>
        <c:dLbls>
          <c:showLegendKey val="0"/>
          <c:showVal val="0"/>
          <c:showCatName val="0"/>
          <c:showSerName val="0"/>
          <c:showPercent val="0"/>
          <c:showBubbleSize val="0"/>
        </c:dLbls>
        <c:axId val="301945344"/>
        <c:axId val="2265024"/>
      </c:radarChart>
      <c:catAx>
        <c:axId val="301945344"/>
        <c:scaling>
          <c:orientation val="minMax"/>
        </c:scaling>
        <c:delete val="1"/>
        <c:axPos val="b"/>
        <c:majorGridlines/>
        <c:majorTickMark val="none"/>
        <c:minorTickMark val="none"/>
        <c:tickLblPos val="nextTo"/>
        <c:crossAx val="2265024"/>
        <c:crosses val="autoZero"/>
        <c:auto val="1"/>
        <c:lblAlgn val="ctr"/>
        <c:lblOffset val="100"/>
        <c:noMultiLvlLbl val="0"/>
      </c:catAx>
      <c:valAx>
        <c:axId val="2265024"/>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301945344"/>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B399-46B5-99D3-C9DD241D7F9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399-46B5-99D3-C9DD241D7F92}"/>
              </c:ext>
            </c:extLst>
          </c:dPt>
          <c:val>
            <c:numRef>
              <c:f>Mechanical!$K$17</c:f>
              <c:numCache>
                <c:formatCode>General</c:formatCode>
                <c:ptCount val="1"/>
                <c:pt idx="0">
                  <c:v>0</c:v>
                </c:pt>
              </c:numCache>
            </c:numRef>
          </c:val>
          <c:extLst>
            <c:ext xmlns:c16="http://schemas.microsoft.com/office/drawing/2014/chart" uri="{C3380CC4-5D6E-409C-BE32-E72D297353CC}">
              <c16:uniqueId val="{00000003-B399-46B5-99D3-C9DD241D7F92}"/>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B399-46B5-99D3-C9DD241D7F92}"/>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B399-46B5-99D3-C9DD241D7F92}"/>
            </c:ext>
          </c:extLst>
        </c:ser>
        <c:dLbls>
          <c:showLegendKey val="0"/>
          <c:showVal val="0"/>
          <c:showCatName val="0"/>
          <c:showSerName val="0"/>
          <c:showPercent val="0"/>
          <c:showBubbleSize val="0"/>
        </c:dLbls>
        <c:gapWidth val="150"/>
        <c:axId val="301945856"/>
        <c:axId val="2267904"/>
      </c:barChart>
      <c:catAx>
        <c:axId val="301945856"/>
        <c:scaling>
          <c:orientation val="minMax"/>
        </c:scaling>
        <c:delete val="1"/>
        <c:axPos val="b"/>
        <c:majorTickMark val="out"/>
        <c:minorTickMark val="none"/>
        <c:tickLblPos val="nextTo"/>
        <c:crossAx val="2267904"/>
        <c:crosses val="autoZero"/>
        <c:auto val="1"/>
        <c:lblAlgn val="ctr"/>
        <c:lblOffset val="100"/>
        <c:noMultiLvlLbl val="0"/>
      </c:catAx>
      <c:valAx>
        <c:axId val="2267904"/>
        <c:scaling>
          <c:orientation val="minMax"/>
          <c:max val="5"/>
          <c:min val="0"/>
        </c:scaling>
        <c:delete val="1"/>
        <c:axPos val="l"/>
        <c:majorGridlines/>
        <c:numFmt formatCode="General" sourceLinked="1"/>
        <c:majorTickMark val="out"/>
        <c:minorTickMark val="none"/>
        <c:tickLblPos val="nextTo"/>
        <c:crossAx val="3019458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1D4C-4D01-A0A8-42B635D9E4A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D4C-4D01-A0A8-42B635D9E4A0}"/>
              </c:ext>
            </c:extLst>
          </c:dPt>
          <c:val>
            <c:numRef>
              <c:f>Mechanical!$K$18</c:f>
              <c:numCache>
                <c:formatCode>General</c:formatCode>
                <c:ptCount val="1"/>
                <c:pt idx="0">
                  <c:v>0</c:v>
                </c:pt>
              </c:numCache>
            </c:numRef>
          </c:val>
          <c:extLst>
            <c:ext xmlns:c16="http://schemas.microsoft.com/office/drawing/2014/chart" uri="{C3380CC4-5D6E-409C-BE32-E72D297353CC}">
              <c16:uniqueId val="{00000003-1D4C-4D01-A0A8-42B635D9E4A0}"/>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1D4C-4D01-A0A8-42B635D9E4A0}"/>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1D4C-4D01-A0A8-42B635D9E4A0}"/>
            </c:ext>
          </c:extLst>
        </c:ser>
        <c:dLbls>
          <c:showLegendKey val="0"/>
          <c:showVal val="0"/>
          <c:showCatName val="0"/>
          <c:showSerName val="0"/>
          <c:showPercent val="0"/>
          <c:showBubbleSize val="0"/>
        </c:dLbls>
        <c:gapWidth val="150"/>
        <c:axId val="304140288"/>
        <c:axId val="285270592"/>
      </c:barChart>
      <c:catAx>
        <c:axId val="304140288"/>
        <c:scaling>
          <c:orientation val="minMax"/>
        </c:scaling>
        <c:delete val="1"/>
        <c:axPos val="b"/>
        <c:majorTickMark val="out"/>
        <c:minorTickMark val="none"/>
        <c:tickLblPos val="nextTo"/>
        <c:crossAx val="285270592"/>
        <c:crosses val="autoZero"/>
        <c:auto val="1"/>
        <c:lblAlgn val="ctr"/>
        <c:lblOffset val="100"/>
        <c:noMultiLvlLbl val="0"/>
      </c:catAx>
      <c:valAx>
        <c:axId val="285270592"/>
        <c:scaling>
          <c:orientation val="minMax"/>
          <c:max val="5"/>
          <c:min val="0"/>
        </c:scaling>
        <c:delete val="1"/>
        <c:axPos val="l"/>
        <c:majorGridlines/>
        <c:numFmt formatCode="General" sourceLinked="1"/>
        <c:majorTickMark val="out"/>
        <c:minorTickMark val="none"/>
        <c:tickLblPos val="nextTo"/>
        <c:crossAx val="3041402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17AB-4D07-96FA-D6948714C7D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7AB-4D07-96FA-D6948714C7D3}"/>
              </c:ext>
            </c:extLst>
          </c:dPt>
          <c:val>
            <c:numRef>
              <c:f>Mechanical!$K$19</c:f>
              <c:numCache>
                <c:formatCode>General</c:formatCode>
                <c:ptCount val="1"/>
                <c:pt idx="0">
                  <c:v>0</c:v>
                </c:pt>
              </c:numCache>
            </c:numRef>
          </c:val>
          <c:extLst>
            <c:ext xmlns:c16="http://schemas.microsoft.com/office/drawing/2014/chart" uri="{C3380CC4-5D6E-409C-BE32-E72D297353CC}">
              <c16:uniqueId val="{00000003-17AB-4D07-96FA-D6948714C7D3}"/>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17AB-4D07-96FA-D6948714C7D3}"/>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17AB-4D07-96FA-D6948714C7D3}"/>
            </c:ext>
          </c:extLst>
        </c:ser>
        <c:dLbls>
          <c:showLegendKey val="0"/>
          <c:showVal val="0"/>
          <c:showCatName val="0"/>
          <c:showSerName val="0"/>
          <c:showPercent val="0"/>
          <c:showBubbleSize val="0"/>
        </c:dLbls>
        <c:gapWidth val="150"/>
        <c:axId val="304143360"/>
        <c:axId val="285272320"/>
      </c:barChart>
      <c:catAx>
        <c:axId val="304143360"/>
        <c:scaling>
          <c:orientation val="minMax"/>
        </c:scaling>
        <c:delete val="1"/>
        <c:axPos val="b"/>
        <c:majorTickMark val="out"/>
        <c:minorTickMark val="none"/>
        <c:tickLblPos val="nextTo"/>
        <c:crossAx val="285272320"/>
        <c:crosses val="autoZero"/>
        <c:auto val="1"/>
        <c:lblAlgn val="ctr"/>
        <c:lblOffset val="100"/>
        <c:noMultiLvlLbl val="0"/>
      </c:catAx>
      <c:valAx>
        <c:axId val="285272320"/>
        <c:scaling>
          <c:orientation val="minMax"/>
          <c:max val="5"/>
          <c:min val="0"/>
        </c:scaling>
        <c:delete val="1"/>
        <c:axPos val="l"/>
        <c:majorGridlines/>
        <c:numFmt formatCode="General" sourceLinked="1"/>
        <c:majorTickMark val="out"/>
        <c:minorTickMark val="none"/>
        <c:tickLblPos val="nextTo"/>
        <c:crossAx val="3041433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951F-4F0D-8274-88DA6FF3DB1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51F-4F0D-8274-88DA6FF3DB1C}"/>
              </c:ext>
            </c:extLst>
          </c:dPt>
          <c:val>
            <c:numRef>
              <c:f>Mechanical!$K$20</c:f>
              <c:numCache>
                <c:formatCode>General</c:formatCode>
                <c:ptCount val="1"/>
                <c:pt idx="0">
                  <c:v>0</c:v>
                </c:pt>
              </c:numCache>
            </c:numRef>
          </c:val>
          <c:extLst>
            <c:ext xmlns:c16="http://schemas.microsoft.com/office/drawing/2014/chart" uri="{C3380CC4-5D6E-409C-BE32-E72D297353CC}">
              <c16:uniqueId val="{00000003-951F-4F0D-8274-88DA6FF3DB1C}"/>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951F-4F0D-8274-88DA6FF3DB1C}"/>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951F-4F0D-8274-88DA6FF3DB1C}"/>
            </c:ext>
          </c:extLst>
        </c:ser>
        <c:dLbls>
          <c:showLegendKey val="0"/>
          <c:showVal val="0"/>
          <c:showCatName val="0"/>
          <c:showSerName val="0"/>
          <c:showPercent val="0"/>
          <c:showBubbleSize val="0"/>
        </c:dLbls>
        <c:gapWidth val="150"/>
        <c:axId val="304143872"/>
        <c:axId val="285274048"/>
      </c:barChart>
      <c:catAx>
        <c:axId val="304143872"/>
        <c:scaling>
          <c:orientation val="minMax"/>
        </c:scaling>
        <c:delete val="1"/>
        <c:axPos val="b"/>
        <c:majorTickMark val="out"/>
        <c:minorTickMark val="none"/>
        <c:tickLblPos val="nextTo"/>
        <c:crossAx val="285274048"/>
        <c:crosses val="autoZero"/>
        <c:auto val="1"/>
        <c:lblAlgn val="ctr"/>
        <c:lblOffset val="100"/>
        <c:noMultiLvlLbl val="0"/>
      </c:catAx>
      <c:valAx>
        <c:axId val="285274048"/>
        <c:scaling>
          <c:orientation val="minMax"/>
          <c:max val="5"/>
          <c:min val="0"/>
        </c:scaling>
        <c:delete val="1"/>
        <c:axPos val="l"/>
        <c:majorGridlines/>
        <c:numFmt formatCode="General" sourceLinked="1"/>
        <c:majorTickMark val="out"/>
        <c:minorTickMark val="none"/>
        <c:tickLblPos val="nextTo"/>
        <c:crossAx val="3041438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7972-482A-A9D7-8F11CAAE05D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972-482A-A9D7-8F11CAAE05D0}"/>
              </c:ext>
            </c:extLst>
          </c:dPt>
          <c:val>
            <c:numRef>
              <c:f>Mechanical!$K$21</c:f>
              <c:numCache>
                <c:formatCode>General</c:formatCode>
                <c:ptCount val="1"/>
                <c:pt idx="0">
                  <c:v>0</c:v>
                </c:pt>
              </c:numCache>
            </c:numRef>
          </c:val>
          <c:extLst>
            <c:ext xmlns:c16="http://schemas.microsoft.com/office/drawing/2014/chart" uri="{C3380CC4-5D6E-409C-BE32-E72D297353CC}">
              <c16:uniqueId val="{00000003-7972-482A-A9D7-8F11CAAE05D0}"/>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7972-482A-A9D7-8F11CAAE05D0}"/>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7972-482A-A9D7-8F11CAAE05D0}"/>
            </c:ext>
          </c:extLst>
        </c:ser>
        <c:dLbls>
          <c:showLegendKey val="0"/>
          <c:showVal val="0"/>
          <c:showCatName val="0"/>
          <c:showSerName val="0"/>
          <c:showPercent val="0"/>
          <c:showBubbleSize val="0"/>
        </c:dLbls>
        <c:gapWidth val="150"/>
        <c:axId val="307232768"/>
        <c:axId val="285275776"/>
      </c:barChart>
      <c:catAx>
        <c:axId val="307232768"/>
        <c:scaling>
          <c:orientation val="minMax"/>
        </c:scaling>
        <c:delete val="1"/>
        <c:axPos val="b"/>
        <c:majorTickMark val="out"/>
        <c:minorTickMark val="none"/>
        <c:tickLblPos val="nextTo"/>
        <c:crossAx val="285275776"/>
        <c:crosses val="autoZero"/>
        <c:auto val="1"/>
        <c:lblAlgn val="ctr"/>
        <c:lblOffset val="100"/>
        <c:noMultiLvlLbl val="0"/>
      </c:catAx>
      <c:valAx>
        <c:axId val="285275776"/>
        <c:scaling>
          <c:orientation val="minMax"/>
          <c:max val="5"/>
          <c:min val="0"/>
        </c:scaling>
        <c:delete val="1"/>
        <c:axPos val="l"/>
        <c:majorGridlines/>
        <c:numFmt formatCode="General" sourceLinked="1"/>
        <c:majorTickMark val="out"/>
        <c:minorTickMark val="none"/>
        <c:tickLblPos val="nextTo"/>
        <c:crossAx val="3072327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0C07-4498-A54A-D4EE51D4BE7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C07-4498-A54A-D4EE51D4BE70}"/>
              </c:ext>
            </c:extLst>
          </c:dPt>
          <c:val>
            <c:numRef>
              <c:f>Mechanical!$K$22</c:f>
              <c:numCache>
                <c:formatCode>General</c:formatCode>
                <c:ptCount val="1"/>
                <c:pt idx="0">
                  <c:v>0</c:v>
                </c:pt>
              </c:numCache>
            </c:numRef>
          </c:val>
          <c:extLst>
            <c:ext xmlns:c16="http://schemas.microsoft.com/office/drawing/2014/chart" uri="{C3380CC4-5D6E-409C-BE32-E72D297353CC}">
              <c16:uniqueId val="{00000003-0C07-4498-A54A-D4EE51D4BE70}"/>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0C07-4498-A54A-D4EE51D4BE70}"/>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0C07-4498-A54A-D4EE51D4BE70}"/>
            </c:ext>
          </c:extLst>
        </c:ser>
        <c:dLbls>
          <c:showLegendKey val="0"/>
          <c:showVal val="0"/>
          <c:showCatName val="0"/>
          <c:showSerName val="0"/>
          <c:showPercent val="0"/>
          <c:showBubbleSize val="0"/>
        </c:dLbls>
        <c:gapWidth val="150"/>
        <c:axId val="307234816"/>
        <c:axId val="285277504"/>
      </c:barChart>
      <c:catAx>
        <c:axId val="307234816"/>
        <c:scaling>
          <c:orientation val="minMax"/>
        </c:scaling>
        <c:delete val="1"/>
        <c:axPos val="b"/>
        <c:majorTickMark val="out"/>
        <c:minorTickMark val="none"/>
        <c:tickLblPos val="nextTo"/>
        <c:crossAx val="285277504"/>
        <c:crosses val="autoZero"/>
        <c:auto val="1"/>
        <c:lblAlgn val="ctr"/>
        <c:lblOffset val="100"/>
        <c:noMultiLvlLbl val="0"/>
      </c:catAx>
      <c:valAx>
        <c:axId val="285277504"/>
        <c:scaling>
          <c:orientation val="minMax"/>
          <c:max val="5"/>
          <c:min val="0"/>
        </c:scaling>
        <c:delete val="1"/>
        <c:axPos val="l"/>
        <c:majorGridlines/>
        <c:numFmt formatCode="General" sourceLinked="1"/>
        <c:majorTickMark val="out"/>
        <c:minorTickMark val="none"/>
        <c:tickLblPos val="nextTo"/>
        <c:crossAx val="3072348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6450-458A-A923-4F8C0A7DA3B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450-458A-A923-4F8C0A7DA3B4}"/>
              </c:ext>
            </c:extLst>
          </c:dPt>
          <c:val>
            <c:numRef>
              <c:f>Mechanical!$K$23</c:f>
              <c:numCache>
                <c:formatCode>General</c:formatCode>
                <c:ptCount val="1"/>
                <c:pt idx="0">
                  <c:v>0</c:v>
                </c:pt>
              </c:numCache>
            </c:numRef>
          </c:val>
          <c:extLst>
            <c:ext xmlns:c16="http://schemas.microsoft.com/office/drawing/2014/chart" uri="{C3380CC4-5D6E-409C-BE32-E72D297353CC}">
              <c16:uniqueId val="{00000003-6450-458A-A923-4F8C0A7DA3B4}"/>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6450-458A-A923-4F8C0A7DA3B4}"/>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6450-458A-A923-4F8C0A7DA3B4}"/>
            </c:ext>
          </c:extLst>
        </c:ser>
        <c:dLbls>
          <c:showLegendKey val="0"/>
          <c:showVal val="0"/>
          <c:showCatName val="0"/>
          <c:showSerName val="0"/>
          <c:showPercent val="0"/>
          <c:showBubbleSize val="0"/>
        </c:dLbls>
        <c:gapWidth val="150"/>
        <c:axId val="307235328"/>
        <c:axId val="304186496"/>
      </c:barChart>
      <c:catAx>
        <c:axId val="307235328"/>
        <c:scaling>
          <c:orientation val="minMax"/>
        </c:scaling>
        <c:delete val="1"/>
        <c:axPos val="b"/>
        <c:majorTickMark val="out"/>
        <c:minorTickMark val="none"/>
        <c:tickLblPos val="nextTo"/>
        <c:crossAx val="304186496"/>
        <c:crosses val="autoZero"/>
        <c:auto val="1"/>
        <c:lblAlgn val="ctr"/>
        <c:lblOffset val="100"/>
        <c:noMultiLvlLbl val="0"/>
      </c:catAx>
      <c:valAx>
        <c:axId val="304186496"/>
        <c:scaling>
          <c:orientation val="minMax"/>
          <c:max val="5"/>
          <c:min val="0"/>
        </c:scaling>
        <c:delete val="1"/>
        <c:axPos val="l"/>
        <c:majorGridlines/>
        <c:numFmt formatCode="General" sourceLinked="1"/>
        <c:majorTickMark val="out"/>
        <c:minorTickMark val="none"/>
        <c:tickLblPos val="nextTo"/>
        <c:crossAx val="3072353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B57D-432D-AE14-9F641DB3DB5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57D-432D-AE14-9F641DB3DB57}"/>
              </c:ext>
            </c:extLst>
          </c:dPt>
          <c:val>
            <c:numRef>
              <c:f>Mechanical!$K$9</c:f>
              <c:numCache>
                <c:formatCode>General</c:formatCode>
                <c:ptCount val="1"/>
                <c:pt idx="0">
                  <c:v>0</c:v>
                </c:pt>
              </c:numCache>
            </c:numRef>
          </c:val>
          <c:extLst>
            <c:ext xmlns:c16="http://schemas.microsoft.com/office/drawing/2014/chart" uri="{C3380CC4-5D6E-409C-BE32-E72D297353CC}">
              <c16:uniqueId val="{00000003-B57D-432D-AE14-9F641DB3DB57}"/>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B57D-432D-AE14-9F641DB3DB57}"/>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B57D-432D-AE14-9F641DB3DB57}"/>
            </c:ext>
          </c:extLst>
        </c:ser>
        <c:dLbls>
          <c:showLegendKey val="0"/>
          <c:showVal val="0"/>
          <c:showCatName val="0"/>
          <c:showSerName val="0"/>
          <c:showPercent val="0"/>
          <c:showBubbleSize val="0"/>
        </c:dLbls>
        <c:gapWidth val="150"/>
        <c:axId val="307235840"/>
        <c:axId val="304188224"/>
      </c:barChart>
      <c:catAx>
        <c:axId val="307235840"/>
        <c:scaling>
          <c:orientation val="minMax"/>
        </c:scaling>
        <c:delete val="1"/>
        <c:axPos val="b"/>
        <c:majorTickMark val="out"/>
        <c:minorTickMark val="none"/>
        <c:tickLblPos val="nextTo"/>
        <c:crossAx val="304188224"/>
        <c:crosses val="autoZero"/>
        <c:auto val="1"/>
        <c:lblAlgn val="ctr"/>
        <c:lblOffset val="100"/>
        <c:noMultiLvlLbl val="0"/>
      </c:catAx>
      <c:valAx>
        <c:axId val="304188224"/>
        <c:scaling>
          <c:orientation val="minMax"/>
          <c:max val="5"/>
          <c:min val="0"/>
        </c:scaling>
        <c:delete val="1"/>
        <c:axPos val="l"/>
        <c:majorGridlines/>
        <c:numFmt formatCode="General" sourceLinked="1"/>
        <c:majorTickMark val="out"/>
        <c:minorTickMark val="none"/>
        <c:tickLblPos val="nextTo"/>
        <c:crossAx val="30723584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410B-4D4D-BBB4-44C84035213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10B-4D4D-BBB4-44C840352136}"/>
              </c:ext>
            </c:extLst>
          </c:dPt>
          <c:val>
            <c:numRef>
              <c:f>Mechanical!$K$8</c:f>
              <c:numCache>
                <c:formatCode>General</c:formatCode>
                <c:ptCount val="1"/>
              </c:numCache>
            </c:numRef>
          </c:val>
          <c:extLst>
            <c:ext xmlns:c16="http://schemas.microsoft.com/office/drawing/2014/chart" uri="{C3380CC4-5D6E-409C-BE32-E72D297353CC}">
              <c16:uniqueId val="{00000003-410B-4D4D-BBB4-44C840352136}"/>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410B-4D4D-BBB4-44C840352136}"/>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410B-4D4D-BBB4-44C840352136}"/>
            </c:ext>
          </c:extLst>
        </c:ser>
        <c:dLbls>
          <c:showLegendKey val="0"/>
          <c:showVal val="0"/>
          <c:showCatName val="0"/>
          <c:showSerName val="0"/>
          <c:showPercent val="0"/>
          <c:showBubbleSize val="0"/>
        </c:dLbls>
        <c:gapWidth val="150"/>
        <c:axId val="307236352"/>
        <c:axId val="304189952"/>
      </c:barChart>
      <c:catAx>
        <c:axId val="307236352"/>
        <c:scaling>
          <c:orientation val="minMax"/>
        </c:scaling>
        <c:delete val="1"/>
        <c:axPos val="b"/>
        <c:majorTickMark val="out"/>
        <c:minorTickMark val="none"/>
        <c:tickLblPos val="nextTo"/>
        <c:crossAx val="304189952"/>
        <c:crosses val="autoZero"/>
        <c:auto val="1"/>
        <c:lblAlgn val="ctr"/>
        <c:lblOffset val="100"/>
        <c:noMultiLvlLbl val="0"/>
      </c:catAx>
      <c:valAx>
        <c:axId val="304189952"/>
        <c:scaling>
          <c:orientation val="minMax"/>
          <c:max val="5"/>
          <c:min val="0"/>
        </c:scaling>
        <c:delete val="1"/>
        <c:axPos val="l"/>
        <c:majorGridlines/>
        <c:numFmt formatCode="General" sourceLinked="1"/>
        <c:majorTickMark val="out"/>
        <c:minorTickMark val="none"/>
        <c:tickLblPos val="nextTo"/>
        <c:crossAx val="30723635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8EA0-47E7-AB13-CD1C3E33305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EA0-47E7-AB13-CD1C3E33305B}"/>
              </c:ext>
            </c:extLst>
          </c:dPt>
          <c:val>
            <c:numRef>
              <c:f>Mechanical!$K$17</c:f>
              <c:numCache>
                <c:formatCode>General</c:formatCode>
                <c:ptCount val="1"/>
                <c:pt idx="0">
                  <c:v>0</c:v>
                </c:pt>
              </c:numCache>
            </c:numRef>
          </c:val>
          <c:extLst>
            <c:ext xmlns:c16="http://schemas.microsoft.com/office/drawing/2014/chart" uri="{C3380CC4-5D6E-409C-BE32-E72D297353CC}">
              <c16:uniqueId val="{00000003-8EA0-47E7-AB13-CD1C3E33305B}"/>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8EA0-47E7-AB13-CD1C3E33305B}"/>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8EA0-47E7-AB13-CD1C3E33305B}"/>
            </c:ext>
          </c:extLst>
        </c:ser>
        <c:dLbls>
          <c:showLegendKey val="0"/>
          <c:showVal val="0"/>
          <c:showCatName val="0"/>
          <c:showSerName val="0"/>
          <c:showPercent val="0"/>
          <c:showBubbleSize val="0"/>
        </c:dLbls>
        <c:gapWidth val="150"/>
        <c:axId val="310181888"/>
        <c:axId val="304191680"/>
      </c:barChart>
      <c:catAx>
        <c:axId val="310181888"/>
        <c:scaling>
          <c:orientation val="minMax"/>
        </c:scaling>
        <c:delete val="1"/>
        <c:axPos val="b"/>
        <c:majorTickMark val="out"/>
        <c:minorTickMark val="none"/>
        <c:tickLblPos val="nextTo"/>
        <c:crossAx val="304191680"/>
        <c:crosses val="autoZero"/>
        <c:auto val="1"/>
        <c:lblAlgn val="ctr"/>
        <c:lblOffset val="100"/>
        <c:noMultiLvlLbl val="0"/>
      </c:catAx>
      <c:valAx>
        <c:axId val="304191680"/>
        <c:scaling>
          <c:orientation val="minMax"/>
          <c:max val="5"/>
          <c:min val="0"/>
        </c:scaling>
        <c:delete val="1"/>
        <c:axPos val="l"/>
        <c:majorGridlines/>
        <c:numFmt formatCode="General" sourceLinked="1"/>
        <c:majorTickMark val="out"/>
        <c:minorTickMark val="none"/>
        <c:tickLblPos val="nextTo"/>
        <c:crossAx val="3101818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B6AE-46F2-B2C9-E0029A27DE1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6AE-46F2-B2C9-E0029A27DE17}"/>
              </c:ext>
            </c:extLst>
          </c:dPt>
          <c:val>
            <c:numRef>
              <c:f>Mechanical!$K$18</c:f>
              <c:numCache>
                <c:formatCode>General</c:formatCode>
                <c:ptCount val="1"/>
                <c:pt idx="0">
                  <c:v>0</c:v>
                </c:pt>
              </c:numCache>
            </c:numRef>
          </c:val>
          <c:extLst>
            <c:ext xmlns:c16="http://schemas.microsoft.com/office/drawing/2014/chart" uri="{C3380CC4-5D6E-409C-BE32-E72D297353CC}">
              <c16:uniqueId val="{00000003-B6AE-46F2-B2C9-E0029A27DE17}"/>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B6AE-46F2-B2C9-E0029A27DE17}"/>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B6AE-46F2-B2C9-E0029A27DE17}"/>
            </c:ext>
          </c:extLst>
        </c:ser>
        <c:dLbls>
          <c:showLegendKey val="0"/>
          <c:showVal val="0"/>
          <c:showCatName val="0"/>
          <c:showSerName val="0"/>
          <c:showPercent val="0"/>
          <c:showBubbleSize val="0"/>
        </c:dLbls>
        <c:gapWidth val="150"/>
        <c:axId val="310182912"/>
        <c:axId val="315604992"/>
      </c:barChart>
      <c:catAx>
        <c:axId val="310182912"/>
        <c:scaling>
          <c:orientation val="minMax"/>
        </c:scaling>
        <c:delete val="1"/>
        <c:axPos val="b"/>
        <c:majorTickMark val="out"/>
        <c:minorTickMark val="none"/>
        <c:tickLblPos val="nextTo"/>
        <c:crossAx val="315604992"/>
        <c:crosses val="autoZero"/>
        <c:auto val="1"/>
        <c:lblAlgn val="ctr"/>
        <c:lblOffset val="100"/>
        <c:noMultiLvlLbl val="0"/>
      </c:catAx>
      <c:valAx>
        <c:axId val="315604992"/>
        <c:scaling>
          <c:orientation val="minMax"/>
          <c:max val="5"/>
          <c:min val="0"/>
        </c:scaling>
        <c:delete val="1"/>
        <c:axPos val="l"/>
        <c:majorGridlines/>
        <c:numFmt formatCode="General" sourceLinked="1"/>
        <c:majorTickMark val="out"/>
        <c:minorTickMark val="none"/>
        <c:tickLblPos val="nextTo"/>
        <c:crossAx val="3101829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2D0D-4CC2-99BD-BBB1260CE9F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D0D-4CC2-99BD-BBB1260CE9F6}"/>
              </c:ext>
            </c:extLst>
          </c:dPt>
          <c:val>
            <c:numRef>
              <c:f>Mechanical!$K$19</c:f>
              <c:numCache>
                <c:formatCode>General</c:formatCode>
                <c:ptCount val="1"/>
                <c:pt idx="0">
                  <c:v>0</c:v>
                </c:pt>
              </c:numCache>
            </c:numRef>
          </c:val>
          <c:extLst>
            <c:ext xmlns:c16="http://schemas.microsoft.com/office/drawing/2014/chart" uri="{C3380CC4-5D6E-409C-BE32-E72D297353CC}">
              <c16:uniqueId val="{00000003-2D0D-4CC2-99BD-BBB1260CE9F6}"/>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2D0D-4CC2-99BD-BBB1260CE9F6}"/>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2D0D-4CC2-99BD-BBB1260CE9F6}"/>
            </c:ext>
          </c:extLst>
        </c:ser>
        <c:dLbls>
          <c:showLegendKey val="0"/>
          <c:showVal val="0"/>
          <c:showCatName val="0"/>
          <c:showSerName val="0"/>
          <c:showPercent val="0"/>
          <c:showBubbleSize val="0"/>
        </c:dLbls>
        <c:gapWidth val="150"/>
        <c:axId val="310182400"/>
        <c:axId val="315606720"/>
      </c:barChart>
      <c:catAx>
        <c:axId val="310182400"/>
        <c:scaling>
          <c:orientation val="minMax"/>
        </c:scaling>
        <c:delete val="1"/>
        <c:axPos val="b"/>
        <c:majorTickMark val="out"/>
        <c:minorTickMark val="none"/>
        <c:tickLblPos val="nextTo"/>
        <c:crossAx val="315606720"/>
        <c:crosses val="autoZero"/>
        <c:auto val="1"/>
        <c:lblAlgn val="ctr"/>
        <c:lblOffset val="100"/>
        <c:noMultiLvlLbl val="0"/>
      </c:catAx>
      <c:valAx>
        <c:axId val="315606720"/>
        <c:scaling>
          <c:orientation val="minMax"/>
          <c:max val="5"/>
          <c:min val="0"/>
        </c:scaling>
        <c:delete val="1"/>
        <c:axPos val="l"/>
        <c:majorGridlines/>
        <c:numFmt formatCode="General" sourceLinked="1"/>
        <c:majorTickMark val="out"/>
        <c:minorTickMark val="none"/>
        <c:tickLblPos val="nextTo"/>
        <c:crossAx val="3101824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1D5E-45B0-8C17-04D8132E3FD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D5E-45B0-8C17-04D8132E3FD5}"/>
              </c:ext>
            </c:extLst>
          </c:dPt>
          <c:val>
            <c:numRef>
              <c:f>Mechanical!$K$20</c:f>
              <c:numCache>
                <c:formatCode>General</c:formatCode>
                <c:ptCount val="1"/>
                <c:pt idx="0">
                  <c:v>0</c:v>
                </c:pt>
              </c:numCache>
            </c:numRef>
          </c:val>
          <c:extLst>
            <c:ext xmlns:c16="http://schemas.microsoft.com/office/drawing/2014/chart" uri="{C3380CC4-5D6E-409C-BE32-E72D297353CC}">
              <c16:uniqueId val="{00000003-1D5E-45B0-8C17-04D8132E3FD5}"/>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1D5E-45B0-8C17-04D8132E3FD5}"/>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1D5E-45B0-8C17-04D8132E3FD5}"/>
            </c:ext>
          </c:extLst>
        </c:ser>
        <c:dLbls>
          <c:showLegendKey val="0"/>
          <c:showVal val="0"/>
          <c:showCatName val="0"/>
          <c:showSerName val="0"/>
          <c:showPercent val="0"/>
          <c:showBubbleSize val="0"/>
        </c:dLbls>
        <c:gapWidth val="150"/>
        <c:axId val="312907776"/>
        <c:axId val="315609024"/>
      </c:barChart>
      <c:catAx>
        <c:axId val="312907776"/>
        <c:scaling>
          <c:orientation val="minMax"/>
        </c:scaling>
        <c:delete val="1"/>
        <c:axPos val="b"/>
        <c:majorTickMark val="out"/>
        <c:minorTickMark val="none"/>
        <c:tickLblPos val="nextTo"/>
        <c:crossAx val="315609024"/>
        <c:crosses val="autoZero"/>
        <c:auto val="1"/>
        <c:lblAlgn val="ctr"/>
        <c:lblOffset val="100"/>
        <c:noMultiLvlLbl val="0"/>
      </c:catAx>
      <c:valAx>
        <c:axId val="315609024"/>
        <c:scaling>
          <c:orientation val="minMax"/>
          <c:max val="5"/>
          <c:min val="0"/>
        </c:scaling>
        <c:delete val="1"/>
        <c:axPos val="l"/>
        <c:majorGridlines/>
        <c:numFmt formatCode="General" sourceLinked="1"/>
        <c:majorTickMark val="out"/>
        <c:minorTickMark val="none"/>
        <c:tickLblPos val="nextTo"/>
        <c:crossAx val="3129077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5D53-410D-98E0-9587B0EC3D9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D53-410D-98E0-9587B0EC3D99}"/>
              </c:ext>
            </c:extLst>
          </c:dPt>
          <c:val>
            <c:numRef>
              <c:f>Mechanical!$K$21</c:f>
              <c:numCache>
                <c:formatCode>General</c:formatCode>
                <c:ptCount val="1"/>
                <c:pt idx="0">
                  <c:v>0</c:v>
                </c:pt>
              </c:numCache>
            </c:numRef>
          </c:val>
          <c:extLst>
            <c:ext xmlns:c16="http://schemas.microsoft.com/office/drawing/2014/chart" uri="{C3380CC4-5D6E-409C-BE32-E72D297353CC}">
              <c16:uniqueId val="{00000003-5D53-410D-98E0-9587B0EC3D99}"/>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5D53-410D-98E0-9587B0EC3D99}"/>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5D53-410D-98E0-9587B0EC3D99}"/>
            </c:ext>
          </c:extLst>
        </c:ser>
        <c:dLbls>
          <c:showLegendKey val="0"/>
          <c:showVal val="0"/>
          <c:showCatName val="0"/>
          <c:showSerName val="0"/>
          <c:showPercent val="0"/>
          <c:showBubbleSize val="0"/>
        </c:dLbls>
        <c:gapWidth val="150"/>
        <c:axId val="312905728"/>
        <c:axId val="315610752"/>
      </c:barChart>
      <c:catAx>
        <c:axId val="312905728"/>
        <c:scaling>
          <c:orientation val="minMax"/>
        </c:scaling>
        <c:delete val="1"/>
        <c:axPos val="b"/>
        <c:majorTickMark val="out"/>
        <c:minorTickMark val="none"/>
        <c:tickLblPos val="nextTo"/>
        <c:crossAx val="315610752"/>
        <c:crosses val="autoZero"/>
        <c:auto val="1"/>
        <c:lblAlgn val="ctr"/>
        <c:lblOffset val="100"/>
        <c:noMultiLvlLbl val="0"/>
      </c:catAx>
      <c:valAx>
        <c:axId val="315610752"/>
        <c:scaling>
          <c:orientation val="minMax"/>
          <c:max val="5"/>
          <c:min val="0"/>
        </c:scaling>
        <c:delete val="1"/>
        <c:axPos val="l"/>
        <c:majorGridlines/>
        <c:numFmt formatCode="General" sourceLinked="1"/>
        <c:majorTickMark val="out"/>
        <c:minorTickMark val="none"/>
        <c:tickLblPos val="nextTo"/>
        <c:crossAx val="3129057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405A-48E1-9D36-469C4899A06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05A-48E1-9D36-469C4899A063}"/>
              </c:ext>
            </c:extLst>
          </c:dPt>
          <c:val>
            <c:numRef>
              <c:f>Mechanical!$K$22</c:f>
              <c:numCache>
                <c:formatCode>General</c:formatCode>
                <c:ptCount val="1"/>
                <c:pt idx="0">
                  <c:v>0</c:v>
                </c:pt>
              </c:numCache>
            </c:numRef>
          </c:val>
          <c:extLst>
            <c:ext xmlns:c16="http://schemas.microsoft.com/office/drawing/2014/chart" uri="{C3380CC4-5D6E-409C-BE32-E72D297353CC}">
              <c16:uniqueId val="{00000003-405A-48E1-9D36-469C4899A063}"/>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405A-48E1-9D36-469C4899A063}"/>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405A-48E1-9D36-469C4899A063}"/>
            </c:ext>
          </c:extLst>
        </c:ser>
        <c:dLbls>
          <c:showLegendKey val="0"/>
          <c:showVal val="0"/>
          <c:showCatName val="0"/>
          <c:showSerName val="0"/>
          <c:showPercent val="0"/>
          <c:showBubbleSize val="0"/>
        </c:dLbls>
        <c:gapWidth val="150"/>
        <c:axId val="310183424"/>
        <c:axId val="329531968"/>
      </c:barChart>
      <c:catAx>
        <c:axId val="310183424"/>
        <c:scaling>
          <c:orientation val="minMax"/>
        </c:scaling>
        <c:delete val="1"/>
        <c:axPos val="b"/>
        <c:majorTickMark val="out"/>
        <c:minorTickMark val="none"/>
        <c:tickLblPos val="nextTo"/>
        <c:crossAx val="329531968"/>
        <c:crosses val="autoZero"/>
        <c:auto val="1"/>
        <c:lblAlgn val="ctr"/>
        <c:lblOffset val="100"/>
        <c:noMultiLvlLbl val="0"/>
      </c:catAx>
      <c:valAx>
        <c:axId val="329531968"/>
        <c:scaling>
          <c:orientation val="minMax"/>
          <c:max val="5"/>
          <c:min val="0"/>
        </c:scaling>
        <c:delete val="1"/>
        <c:axPos val="l"/>
        <c:majorGridlines/>
        <c:numFmt formatCode="General" sourceLinked="1"/>
        <c:majorTickMark val="out"/>
        <c:minorTickMark val="none"/>
        <c:tickLblPos val="nextTo"/>
        <c:crossAx val="3101834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C3E5-4930-9C11-67069CB03D9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3E5-4930-9C11-67069CB03D92}"/>
              </c:ext>
            </c:extLst>
          </c:dPt>
          <c:val>
            <c:numRef>
              <c:f>Mechanical!$K$23</c:f>
              <c:numCache>
                <c:formatCode>General</c:formatCode>
                <c:ptCount val="1"/>
                <c:pt idx="0">
                  <c:v>0</c:v>
                </c:pt>
              </c:numCache>
            </c:numRef>
          </c:val>
          <c:extLst>
            <c:ext xmlns:c16="http://schemas.microsoft.com/office/drawing/2014/chart" uri="{C3380CC4-5D6E-409C-BE32-E72D297353CC}">
              <c16:uniqueId val="{00000003-C3E5-4930-9C11-67069CB03D92}"/>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C3E5-4930-9C11-67069CB03D92}"/>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C3E5-4930-9C11-67069CB03D92}"/>
            </c:ext>
          </c:extLst>
        </c:ser>
        <c:dLbls>
          <c:showLegendKey val="0"/>
          <c:showVal val="0"/>
          <c:showCatName val="0"/>
          <c:showSerName val="0"/>
          <c:showPercent val="0"/>
          <c:showBubbleSize val="0"/>
        </c:dLbls>
        <c:gapWidth val="150"/>
        <c:axId val="312908288"/>
        <c:axId val="329533696"/>
      </c:barChart>
      <c:catAx>
        <c:axId val="312908288"/>
        <c:scaling>
          <c:orientation val="minMax"/>
        </c:scaling>
        <c:delete val="1"/>
        <c:axPos val="b"/>
        <c:majorTickMark val="out"/>
        <c:minorTickMark val="none"/>
        <c:tickLblPos val="nextTo"/>
        <c:crossAx val="329533696"/>
        <c:crosses val="autoZero"/>
        <c:auto val="1"/>
        <c:lblAlgn val="ctr"/>
        <c:lblOffset val="100"/>
        <c:noMultiLvlLbl val="0"/>
      </c:catAx>
      <c:valAx>
        <c:axId val="329533696"/>
        <c:scaling>
          <c:orientation val="minMax"/>
          <c:max val="5"/>
          <c:min val="0"/>
        </c:scaling>
        <c:delete val="1"/>
        <c:axPos val="l"/>
        <c:majorGridlines/>
        <c:numFmt formatCode="General" sourceLinked="1"/>
        <c:majorTickMark val="out"/>
        <c:minorTickMark val="none"/>
        <c:tickLblPos val="nextTo"/>
        <c:crossAx val="3129082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16C4-4886-8291-829631B9803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6C4-4886-8291-829631B98038}"/>
              </c:ext>
            </c:extLst>
          </c:dPt>
          <c:val>
            <c:numRef>
              <c:f>Mechanical!$K$9</c:f>
              <c:numCache>
                <c:formatCode>General</c:formatCode>
                <c:ptCount val="1"/>
                <c:pt idx="0">
                  <c:v>0</c:v>
                </c:pt>
              </c:numCache>
            </c:numRef>
          </c:val>
          <c:extLst>
            <c:ext xmlns:c16="http://schemas.microsoft.com/office/drawing/2014/chart" uri="{C3380CC4-5D6E-409C-BE32-E72D297353CC}">
              <c16:uniqueId val="{00000003-16C4-4886-8291-829631B98038}"/>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16C4-4886-8291-829631B98038}"/>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16C4-4886-8291-829631B98038}"/>
            </c:ext>
          </c:extLst>
        </c:ser>
        <c:dLbls>
          <c:showLegendKey val="0"/>
          <c:showVal val="0"/>
          <c:showCatName val="0"/>
          <c:showSerName val="0"/>
          <c:showPercent val="0"/>
          <c:showBubbleSize val="0"/>
        </c:dLbls>
        <c:gapWidth val="150"/>
        <c:axId val="301862400"/>
        <c:axId val="329534848"/>
      </c:barChart>
      <c:catAx>
        <c:axId val="301862400"/>
        <c:scaling>
          <c:orientation val="minMax"/>
        </c:scaling>
        <c:delete val="1"/>
        <c:axPos val="b"/>
        <c:majorTickMark val="out"/>
        <c:minorTickMark val="none"/>
        <c:tickLblPos val="nextTo"/>
        <c:crossAx val="329534848"/>
        <c:crosses val="autoZero"/>
        <c:auto val="1"/>
        <c:lblAlgn val="ctr"/>
        <c:lblOffset val="100"/>
        <c:noMultiLvlLbl val="0"/>
      </c:catAx>
      <c:valAx>
        <c:axId val="329534848"/>
        <c:scaling>
          <c:orientation val="minMax"/>
          <c:max val="5"/>
          <c:min val="0"/>
        </c:scaling>
        <c:delete val="1"/>
        <c:axPos val="l"/>
        <c:majorGridlines/>
        <c:numFmt formatCode="General" sourceLinked="1"/>
        <c:majorTickMark val="out"/>
        <c:minorTickMark val="none"/>
        <c:tickLblPos val="nextTo"/>
        <c:crossAx val="30186240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90D2-4DDF-81CE-0D0DD9CD510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0D2-4DDF-81CE-0D0DD9CD5102}"/>
              </c:ext>
            </c:extLst>
          </c:dPt>
          <c:val>
            <c:numRef>
              <c:f>Mechanical!$K$10</c:f>
              <c:numCache>
                <c:formatCode>General</c:formatCode>
                <c:ptCount val="1"/>
                <c:pt idx="0">
                  <c:v>0</c:v>
                </c:pt>
              </c:numCache>
            </c:numRef>
          </c:val>
          <c:extLst>
            <c:ext xmlns:c16="http://schemas.microsoft.com/office/drawing/2014/chart" uri="{C3380CC4-5D6E-409C-BE32-E72D297353CC}">
              <c16:uniqueId val="{00000003-90D2-4DDF-81CE-0D0DD9CD5102}"/>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90D2-4DDF-81CE-0D0DD9CD5102}"/>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90D2-4DDF-81CE-0D0DD9CD5102}"/>
            </c:ext>
          </c:extLst>
        </c:ser>
        <c:dLbls>
          <c:showLegendKey val="0"/>
          <c:showVal val="0"/>
          <c:showCatName val="0"/>
          <c:showSerName val="0"/>
          <c:showPercent val="0"/>
          <c:showBubbleSize val="0"/>
        </c:dLbls>
        <c:gapWidth val="150"/>
        <c:axId val="315245056"/>
        <c:axId val="329536000"/>
      </c:barChart>
      <c:catAx>
        <c:axId val="315245056"/>
        <c:scaling>
          <c:orientation val="minMax"/>
        </c:scaling>
        <c:delete val="1"/>
        <c:axPos val="b"/>
        <c:majorTickMark val="out"/>
        <c:minorTickMark val="none"/>
        <c:tickLblPos val="nextTo"/>
        <c:crossAx val="329536000"/>
        <c:crosses val="autoZero"/>
        <c:auto val="1"/>
        <c:lblAlgn val="ctr"/>
        <c:lblOffset val="100"/>
        <c:noMultiLvlLbl val="0"/>
      </c:catAx>
      <c:valAx>
        <c:axId val="329536000"/>
        <c:scaling>
          <c:orientation val="minMax"/>
          <c:max val="5"/>
          <c:min val="0"/>
        </c:scaling>
        <c:delete val="1"/>
        <c:axPos val="l"/>
        <c:majorGridlines/>
        <c:numFmt formatCode="General" sourceLinked="1"/>
        <c:majorTickMark val="out"/>
        <c:minorTickMark val="none"/>
        <c:tickLblPos val="nextTo"/>
        <c:crossAx val="31524505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AEC8-4204-B1D4-6C9AB1F4914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EC8-4204-B1D4-6C9AB1F49148}"/>
              </c:ext>
            </c:extLst>
          </c:dPt>
          <c:val>
            <c:numRef>
              <c:f>Mechanical!$K$11</c:f>
              <c:numCache>
                <c:formatCode>General</c:formatCode>
                <c:ptCount val="1"/>
                <c:pt idx="0">
                  <c:v>0</c:v>
                </c:pt>
              </c:numCache>
            </c:numRef>
          </c:val>
          <c:extLst>
            <c:ext xmlns:c16="http://schemas.microsoft.com/office/drawing/2014/chart" uri="{C3380CC4-5D6E-409C-BE32-E72D297353CC}">
              <c16:uniqueId val="{00000003-AEC8-4204-B1D4-6C9AB1F49148}"/>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AEC8-4204-B1D4-6C9AB1F49148}"/>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AEC8-4204-B1D4-6C9AB1F49148}"/>
            </c:ext>
          </c:extLst>
        </c:ser>
        <c:dLbls>
          <c:showLegendKey val="0"/>
          <c:showVal val="0"/>
          <c:showCatName val="0"/>
          <c:showSerName val="0"/>
          <c:showPercent val="0"/>
          <c:showBubbleSize val="0"/>
        </c:dLbls>
        <c:gapWidth val="150"/>
        <c:axId val="315246592"/>
        <c:axId val="329537728"/>
      </c:barChart>
      <c:catAx>
        <c:axId val="315246592"/>
        <c:scaling>
          <c:orientation val="minMax"/>
        </c:scaling>
        <c:delete val="1"/>
        <c:axPos val="b"/>
        <c:majorTickMark val="out"/>
        <c:minorTickMark val="none"/>
        <c:tickLblPos val="nextTo"/>
        <c:crossAx val="329537728"/>
        <c:crosses val="autoZero"/>
        <c:auto val="1"/>
        <c:lblAlgn val="ctr"/>
        <c:lblOffset val="100"/>
        <c:noMultiLvlLbl val="0"/>
      </c:catAx>
      <c:valAx>
        <c:axId val="329537728"/>
        <c:scaling>
          <c:orientation val="minMax"/>
          <c:max val="5"/>
          <c:min val="0"/>
        </c:scaling>
        <c:delete val="1"/>
        <c:axPos val="l"/>
        <c:majorGridlines/>
        <c:numFmt formatCode="General" sourceLinked="1"/>
        <c:majorTickMark val="out"/>
        <c:minorTickMark val="none"/>
        <c:tickLblPos val="nextTo"/>
        <c:crossAx val="31524659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C5B7-49AB-A7DE-46F6E9F7C5A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5B7-49AB-A7DE-46F6E9F7C5A7}"/>
              </c:ext>
            </c:extLst>
          </c:dPt>
          <c:val>
            <c:numRef>
              <c:f>Mechanical!$K$8</c:f>
              <c:numCache>
                <c:formatCode>General</c:formatCode>
                <c:ptCount val="1"/>
              </c:numCache>
            </c:numRef>
          </c:val>
          <c:extLst>
            <c:ext xmlns:c16="http://schemas.microsoft.com/office/drawing/2014/chart" uri="{C3380CC4-5D6E-409C-BE32-E72D297353CC}">
              <c16:uniqueId val="{00000003-C5B7-49AB-A7DE-46F6E9F7C5A7}"/>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C5B7-49AB-A7DE-46F6E9F7C5A7}"/>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C5B7-49AB-A7DE-46F6E9F7C5A7}"/>
            </c:ext>
          </c:extLst>
        </c:ser>
        <c:dLbls>
          <c:showLegendKey val="0"/>
          <c:showVal val="0"/>
          <c:showCatName val="0"/>
          <c:showSerName val="0"/>
          <c:showPercent val="0"/>
          <c:showBubbleSize val="0"/>
        </c:dLbls>
        <c:gapWidth val="150"/>
        <c:axId val="315247616"/>
        <c:axId val="225501184"/>
      </c:barChart>
      <c:catAx>
        <c:axId val="315247616"/>
        <c:scaling>
          <c:orientation val="minMax"/>
        </c:scaling>
        <c:delete val="1"/>
        <c:axPos val="b"/>
        <c:majorTickMark val="out"/>
        <c:minorTickMark val="none"/>
        <c:tickLblPos val="nextTo"/>
        <c:crossAx val="225501184"/>
        <c:crosses val="autoZero"/>
        <c:auto val="1"/>
        <c:lblAlgn val="ctr"/>
        <c:lblOffset val="100"/>
        <c:noMultiLvlLbl val="0"/>
      </c:catAx>
      <c:valAx>
        <c:axId val="225501184"/>
        <c:scaling>
          <c:orientation val="minMax"/>
          <c:max val="5"/>
          <c:min val="0"/>
        </c:scaling>
        <c:delete val="1"/>
        <c:axPos val="l"/>
        <c:majorGridlines/>
        <c:numFmt formatCode="General" sourceLinked="1"/>
        <c:majorTickMark val="out"/>
        <c:minorTickMark val="none"/>
        <c:tickLblPos val="nextTo"/>
        <c:crossAx val="31524761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1"/>
          <c:order val="0"/>
          <c:tx>
            <c:strRef>
              <c:f>Mechanical!$J$7</c:f>
              <c:strCache>
                <c:ptCount val="1"/>
                <c:pt idx="0">
                  <c:v>Target Level</c:v>
                </c:pt>
              </c:strCache>
            </c:strRef>
          </c:tx>
          <c:spPr>
            <a:solidFill>
              <a:schemeClr val="bg1">
                <a:lumMod val="75000"/>
              </a:schemeClr>
            </a:solidFill>
          </c:spPr>
          <c:val>
            <c:numRef>
              <c:f>Mechanical!$P$8:$P$18</c:f>
              <c:numCache>
                <c:formatCode>General</c:formatCode>
                <c:ptCount val="11"/>
                <c:pt idx="0">
                  <c:v>2</c:v>
                </c:pt>
                <c:pt idx="1">
                  <c:v>4</c:v>
                </c:pt>
                <c:pt idx="2">
                  <c:v>3</c:v>
                </c:pt>
                <c:pt idx="3">
                  <c:v>4</c:v>
                </c:pt>
                <c:pt idx="4">
                  <c:v>0.75</c:v>
                </c:pt>
                <c:pt idx="5">
                  <c:v>2</c:v>
                </c:pt>
                <c:pt idx="6">
                  <c:v>2</c:v>
                </c:pt>
                <c:pt idx="7">
                  <c:v>2</c:v>
                </c:pt>
                <c:pt idx="8">
                  <c:v>2</c:v>
                </c:pt>
                <c:pt idx="9">
                  <c:v>3</c:v>
                </c:pt>
                <c:pt idx="10">
                  <c:v>1</c:v>
                </c:pt>
              </c:numCache>
            </c:numRef>
          </c:val>
          <c:extLst>
            <c:ext xmlns:c16="http://schemas.microsoft.com/office/drawing/2014/chart" uri="{C3380CC4-5D6E-409C-BE32-E72D297353CC}">
              <c16:uniqueId val="{00000000-11AF-4C11-94AE-FE2F3DEE279A}"/>
            </c:ext>
          </c:extLst>
        </c:ser>
        <c:ser>
          <c:idx val="0"/>
          <c:order val="1"/>
          <c:tx>
            <c:strRef>
              <c:f>Mechanical!$K$7</c:f>
              <c:strCache>
                <c:ptCount val="1"/>
                <c:pt idx="0">
                  <c:v>Current Level</c:v>
                </c:pt>
              </c:strCache>
            </c:strRef>
          </c:tx>
          <c:spPr>
            <a:solidFill>
              <a:srgbClr val="FFC000">
                <a:alpha val="75000"/>
              </a:srgbClr>
            </a:solidFill>
          </c:spPr>
          <c:val>
            <c:numRef>
              <c:f>Mechanical!$Q$8:$Q$18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1-11AF-4C11-94AE-FE2F3DEE279A}"/>
            </c:ext>
          </c:extLst>
        </c:ser>
        <c:dLbls>
          <c:showLegendKey val="0"/>
          <c:showVal val="0"/>
          <c:showCatName val="0"/>
          <c:showSerName val="0"/>
          <c:showPercent val="0"/>
          <c:showBubbleSize val="0"/>
        </c:dLbls>
        <c:axId val="318033920"/>
        <c:axId val="225502912"/>
      </c:radarChart>
      <c:catAx>
        <c:axId val="318033920"/>
        <c:scaling>
          <c:orientation val="minMax"/>
        </c:scaling>
        <c:delete val="1"/>
        <c:axPos val="b"/>
        <c:majorGridlines/>
        <c:majorTickMark val="none"/>
        <c:minorTickMark val="none"/>
        <c:tickLblPos val="nextTo"/>
        <c:crossAx val="225502912"/>
        <c:crosses val="autoZero"/>
        <c:auto val="1"/>
        <c:lblAlgn val="ctr"/>
        <c:lblOffset val="100"/>
        <c:noMultiLvlLbl val="0"/>
      </c:catAx>
      <c:valAx>
        <c:axId val="225502912"/>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318033920"/>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B18F-4B5A-8372-7E97D2EE9E0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18F-4B5A-8372-7E97D2EE9E07}"/>
              </c:ext>
            </c:extLst>
          </c:dPt>
          <c:val>
            <c:numRef>
              <c:f>Mechanical!$K$17</c:f>
              <c:numCache>
                <c:formatCode>General</c:formatCode>
                <c:ptCount val="1"/>
                <c:pt idx="0">
                  <c:v>0</c:v>
                </c:pt>
              </c:numCache>
            </c:numRef>
          </c:val>
          <c:extLst>
            <c:ext xmlns:c16="http://schemas.microsoft.com/office/drawing/2014/chart" uri="{C3380CC4-5D6E-409C-BE32-E72D297353CC}">
              <c16:uniqueId val="{00000003-B18F-4B5A-8372-7E97D2EE9E07}"/>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B18F-4B5A-8372-7E97D2EE9E07}"/>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B18F-4B5A-8372-7E97D2EE9E07}"/>
            </c:ext>
          </c:extLst>
        </c:ser>
        <c:dLbls>
          <c:showLegendKey val="0"/>
          <c:showVal val="0"/>
          <c:showCatName val="0"/>
          <c:showSerName val="0"/>
          <c:showPercent val="0"/>
          <c:showBubbleSize val="0"/>
        </c:dLbls>
        <c:gapWidth val="150"/>
        <c:axId val="318034432"/>
        <c:axId val="225504640"/>
      </c:barChart>
      <c:catAx>
        <c:axId val="318034432"/>
        <c:scaling>
          <c:orientation val="minMax"/>
        </c:scaling>
        <c:delete val="1"/>
        <c:axPos val="b"/>
        <c:majorTickMark val="out"/>
        <c:minorTickMark val="none"/>
        <c:tickLblPos val="nextTo"/>
        <c:crossAx val="225504640"/>
        <c:crosses val="autoZero"/>
        <c:auto val="1"/>
        <c:lblAlgn val="ctr"/>
        <c:lblOffset val="100"/>
        <c:noMultiLvlLbl val="0"/>
      </c:catAx>
      <c:valAx>
        <c:axId val="225504640"/>
        <c:scaling>
          <c:orientation val="minMax"/>
          <c:max val="5"/>
          <c:min val="0"/>
        </c:scaling>
        <c:delete val="1"/>
        <c:axPos val="l"/>
        <c:majorGridlines/>
        <c:numFmt formatCode="General" sourceLinked="1"/>
        <c:majorTickMark val="out"/>
        <c:minorTickMark val="none"/>
        <c:tickLblPos val="nextTo"/>
        <c:crossAx val="3180344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D097-4BB9-B52F-8D7147BB7EB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097-4BB9-B52F-8D7147BB7EB9}"/>
              </c:ext>
            </c:extLst>
          </c:dPt>
          <c:val>
            <c:numRef>
              <c:f>Mechanical!$K$18</c:f>
              <c:numCache>
                <c:formatCode>General</c:formatCode>
                <c:ptCount val="1"/>
                <c:pt idx="0">
                  <c:v>0</c:v>
                </c:pt>
              </c:numCache>
            </c:numRef>
          </c:val>
          <c:extLst>
            <c:ext xmlns:c16="http://schemas.microsoft.com/office/drawing/2014/chart" uri="{C3380CC4-5D6E-409C-BE32-E72D297353CC}">
              <c16:uniqueId val="{00000003-D097-4BB9-B52F-8D7147BB7EB9}"/>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D097-4BB9-B52F-8D7147BB7EB9}"/>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D097-4BB9-B52F-8D7147BB7EB9}"/>
            </c:ext>
          </c:extLst>
        </c:ser>
        <c:dLbls>
          <c:showLegendKey val="0"/>
          <c:showVal val="0"/>
          <c:showCatName val="0"/>
          <c:showSerName val="0"/>
          <c:showPercent val="0"/>
          <c:showBubbleSize val="0"/>
        </c:dLbls>
        <c:gapWidth val="150"/>
        <c:axId val="318035456"/>
        <c:axId val="225506368"/>
      </c:barChart>
      <c:catAx>
        <c:axId val="318035456"/>
        <c:scaling>
          <c:orientation val="minMax"/>
        </c:scaling>
        <c:delete val="1"/>
        <c:axPos val="b"/>
        <c:majorTickMark val="out"/>
        <c:minorTickMark val="none"/>
        <c:tickLblPos val="nextTo"/>
        <c:crossAx val="225506368"/>
        <c:crosses val="autoZero"/>
        <c:auto val="1"/>
        <c:lblAlgn val="ctr"/>
        <c:lblOffset val="100"/>
        <c:noMultiLvlLbl val="0"/>
      </c:catAx>
      <c:valAx>
        <c:axId val="225506368"/>
        <c:scaling>
          <c:orientation val="minMax"/>
          <c:max val="5"/>
          <c:min val="0"/>
        </c:scaling>
        <c:delete val="1"/>
        <c:axPos val="l"/>
        <c:majorGridlines/>
        <c:numFmt formatCode="General" sourceLinked="1"/>
        <c:majorTickMark val="out"/>
        <c:minorTickMark val="none"/>
        <c:tickLblPos val="nextTo"/>
        <c:crossAx val="3180354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935D-42BF-A5C2-8AD3131BEBB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35D-42BF-A5C2-8AD3131BEBBA}"/>
              </c:ext>
            </c:extLst>
          </c:dPt>
          <c:val>
            <c:numRef>
              <c:f>Mechanical!$K$19</c:f>
              <c:numCache>
                <c:formatCode>General</c:formatCode>
                <c:ptCount val="1"/>
                <c:pt idx="0">
                  <c:v>0</c:v>
                </c:pt>
              </c:numCache>
            </c:numRef>
          </c:val>
          <c:extLst>
            <c:ext xmlns:c16="http://schemas.microsoft.com/office/drawing/2014/chart" uri="{C3380CC4-5D6E-409C-BE32-E72D297353CC}">
              <c16:uniqueId val="{00000003-935D-42BF-A5C2-8AD3131BEBBA}"/>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935D-42BF-A5C2-8AD3131BEBBA}"/>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935D-42BF-A5C2-8AD3131BEBBA}"/>
            </c:ext>
          </c:extLst>
        </c:ser>
        <c:dLbls>
          <c:showLegendKey val="0"/>
          <c:showVal val="0"/>
          <c:showCatName val="0"/>
          <c:showSerName val="0"/>
          <c:showPercent val="0"/>
          <c:showBubbleSize val="0"/>
        </c:dLbls>
        <c:gapWidth val="150"/>
        <c:axId val="318035968"/>
        <c:axId val="225508096"/>
      </c:barChart>
      <c:catAx>
        <c:axId val="318035968"/>
        <c:scaling>
          <c:orientation val="minMax"/>
        </c:scaling>
        <c:delete val="1"/>
        <c:axPos val="b"/>
        <c:majorTickMark val="out"/>
        <c:minorTickMark val="none"/>
        <c:tickLblPos val="nextTo"/>
        <c:crossAx val="225508096"/>
        <c:crosses val="autoZero"/>
        <c:auto val="1"/>
        <c:lblAlgn val="ctr"/>
        <c:lblOffset val="100"/>
        <c:noMultiLvlLbl val="0"/>
      </c:catAx>
      <c:valAx>
        <c:axId val="225508096"/>
        <c:scaling>
          <c:orientation val="minMax"/>
          <c:max val="5"/>
          <c:min val="0"/>
        </c:scaling>
        <c:delete val="1"/>
        <c:axPos val="l"/>
        <c:majorGridlines/>
        <c:numFmt formatCode="General" sourceLinked="1"/>
        <c:majorTickMark val="out"/>
        <c:minorTickMark val="none"/>
        <c:tickLblPos val="nextTo"/>
        <c:crossAx val="318035968"/>
        <c:crosses val="autoZero"/>
        <c:crossBetween val="between"/>
        <c:majorUnit val="1"/>
        <c:minorUnit val="1"/>
      </c:valAx>
      <c:spPr>
        <a:ln>
          <a:noFill/>
        </a:ln>
      </c:spPr>
    </c:plotArea>
    <c:plotVisOnly val="1"/>
    <c:dispBlanksAs val="gap"/>
    <c:showDLblsOverMax val="0"/>
  </c:chart>
  <c:spPr>
    <a:ln w="12700">
      <a:noFill/>
    </a:ln>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FA25-4D8F-B782-55B955858E3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A25-4D8F-B782-55B955858E35}"/>
              </c:ext>
            </c:extLst>
          </c:dPt>
          <c:val>
            <c:numRef>
              <c:f>Mechanical!$K$20</c:f>
              <c:numCache>
                <c:formatCode>General</c:formatCode>
                <c:ptCount val="1"/>
                <c:pt idx="0">
                  <c:v>0</c:v>
                </c:pt>
              </c:numCache>
            </c:numRef>
          </c:val>
          <c:extLst>
            <c:ext xmlns:c16="http://schemas.microsoft.com/office/drawing/2014/chart" uri="{C3380CC4-5D6E-409C-BE32-E72D297353CC}">
              <c16:uniqueId val="{00000003-FA25-4D8F-B782-55B955858E35}"/>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FA25-4D8F-B782-55B955858E35}"/>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FA25-4D8F-B782-55B955858E35}"/>
            </c:ext>
          </c:extLst>
        </c:ser>
        <c:dLbls>
          <c:showLegendKey val="0"/>
          <c:showVal val="0"/>
          <c:showCatName val="0"/>
          <c:showSerName val="0"/>
          <c:showPercent val="0"/>
          <c:showBubbleSize val="0"/>
        </c:dLbls>
        <c:gapWidth val="150"/>
        <c:axId val="318036480"/>
        <c:axId val="196362816"/>
      </c:barChart>
      <c:catAx>
        <c:axId val="318036480"/>
        <c:scaling>
          <c:orientation val="minMax"/>
        </c:scaling>
        <c:delete val="1"/>
        <c:axPos val="b"/>
        <c:majorTickMark val="out"/>
        <c:minorTickMark val="none"/>
        <c:tickLblPos val="nextTo"/>
        <c:crossAx val="196362816"/>
        <c:crosses val="autoZero"/>
        <c:auto val="1"/>
        <c:lblAlgn val="ctr"/>
        <c:lblOffset val="100"/>
        <c:noMultiLvlLbl val="0"/>
      </c:catAx>
      <c:valAx>
        <c:axId val="196362816"/>
        <c:scaling>
          <c:orientation val="minMax"/>
          <c:max val="5"/>
          <c:min val="0"/>
        </c:scaling>
        <c:delete val="1"/>
        <c:axPos val="l"/>
        <c:majorGridlines/>
        <c:numFmt formatCode="General" sourceLinked="1"/>
        <c:majorTickMark val="out"/>
        <c:minorTickMark val="none"/>
        <c:tickLblPos val="nextTo"/>
        <c:crossAx val="318036480"/>
        <c:crosses val="autoZero"/>
        <c:crossBetween val="between"/>
        <c:majorUnit val="1"/>
        <c:minorUnit val="1"/>
      </c:valAx>
      <c:spPr>
        <a:ln>
          <a:noFill/>
        </a:ln>
      </c:spPr>
    </c:plotArea>
    <c:plotVisOnly val="1"/>
    <c:dispBlanksAs val="gap"/>
    <c:showDLblsOverMax val="0"/>
  </c:chart>
  <c:spPr>
    <a:ln w="12700">
      <a:noFill/>
    </a:ln>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D811-4D59-BB0A-2E52996F579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811-4D59-BB0A-2E52996F5796}"/>
              </c:ext>
            </c:extLst>
          </c:dPt>
          <c:val>
            <c:numRef>
              <c:f>Mechanical!$K$21</c:f>
              <c:numCache>
                <c:formatCode>General</c:formatCode>
                <c:ptCount val="1"/>
                <c:pt idx="0">
                  <c:v>0</c:v>
                </c:pt>
              </c:numCache>
            </c:numRef>
          </c:val>
          <c:extLst>
            <c:ext xmlns:c16="http://schemas.microsoft.com/office/drawing/2014/chart" uri="{C3380CC4-5D6E-409C-BE32-E72D297353CC}">
              <c16:uniqueId val="{00000003-D811-4D59-BB0A-2E52996F5796}"/>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D811-4D59-BB0A-2E52996F5796}"/>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D811-4D59-BB0A-2E52996F5796}"/>
            </c:ext>
          </c:extLst>
        </c:ser>
        <c:dLbls>
          <c:showLegendKey val="0"/>
          <c:showVal val="0"/>
          <c:showCatName val="0"/>
          <c:showSerName val="0"/>
          <c:showPercent val="0"/>
          <c:showBubbleSize val="0"/>
        </c:dLbls>
        <c:gapWidth val="150"/>
        <c:axId val="318036992"/>
        <c:axId val="196364544"/>
      </c:barChart>
      <c:catAx>
        <c:axId val="318036992"/>
        <c:scaling>
          <c:orientation val="minMax"/>
        </c:scaling>
        <c:delete val="1"/>
        <c:axPos val="b"/>
        <c:majorTickMark val="out"/>
        <c:minorTickMark val="none"/>
        <c:tickLblPos val="nextTo"/>
        <c:crossAx val="196364544"/>
        <c:crosses val="autoZero"/>
        <c:auto val="1"/>
        <c:lblAlgn val="ctr"/>
        <c:lblOffset val="100"/>
        <c:noMultiLvlLbl val="0"/>
      </c:catAx>
      <c:valAx>
        <c:axId val="196364544"/>
        <c:scaling>
          <c:orientation val="minMax"/>
          <c:max val="5"/>
          <c:min val="0"/>
        </c:scaling>
        <c:delete val="1"/>
        <c:axPos val="l"/>
        <c:majorGridlines/>
        <c:numFmt formatCode="General" sourceLinked="1"/>
        <c:majorTickMark val="out"/>
        <c:minorTickMark val="none"/>
        <c:tickLblPos val="nextTo"/>
        <c:crossAx val="3180369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D39E-4E4C-B673-C34CE530ED0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39E-4E4C-B673-C34CE530ED0E}"/>
              </c:ext>
            </c:extLst>
          </c:dPt>
          <c:val>
            <c:numRef>
              <c:f>Mechanical!$K$22</c:f>
              <c:numCache>
                <c:formatCode>General</c:formatCode>
                <c:ptCount val="1"/>
                <c:pt idx="0">
                  <c:v>0</c:v>
                </c:pt>
              </c:numCache>
            </c:numRef>
          </c:val>
          <c:extLst>
            <c:ext xmlns:c16="http://schemas.microsoft.com/office/drawing/2014/chart" uri="{C3380CC4-5D6E-409C-BE32-E72D297353CC}">
              <c16:uniqueId val="{00000003-D39E-4E4C-B673-C34CE530ED0E}"/>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D39E-4E4C-B673-C34CE530ED0E}"/>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D39E-4E4C-B673-C34CE530ED0E}"/>
            </c:ext>
          </c:extLst>
        </c:ser>
        <c:dLbls>
          <c:showLegendKey val="0"/>
          <c:showVal val="0"/>
          <c:showCatName val="0"/>
          <c:showSerName val="0"/>
          <c:showPercent val="0"/>
          <c:showBubbleSize val="0"/>
        </c:dLbls>
        <c:gapWidth val="150"/>
        <c:axId val="318037504"/>
        <c:axId val="196366272"/>
      </c:barChart>
      <c:catAx>
        <c:axId val="318037504"/>
        <c:scaling>
          <c:orientation val="minMax"/>
        </c:scaling>
        <c:delete val="1"/>
        <c:axPos val="b"/>
        <c:majorTickMark val="out"/>
        <c:minorTickMark val="none"/>
        <c:tickLblPos val="nextTo"/>
        <c:crossAx val="196366272"/>
        <c:crosses val="autoZero"/>
        <c:auto val="1"/>
        <c:lblAlgn val="ctr"/>
        <c:lblOffset val="100"/>
        <c:noMultiLvlLbl val="0"/>
      </c:catAx>
      <c:valAx>
        <c:axId val="196366272"/>
        <c:scaling>
          <c:orientation val="minMax"/>
          <c:max val="5"/>
          <c:min val="0"/>
        </c:scaling>
        <c:delete val="1"/>
        <c:axPos val="l"/>
        <c:majorGridlines/>
        <c:numFmt formatCode="General" sourceLinked="1"/>
        <c:majorTickMark val="out"/>
        <c:minorTickMark val="none"/>
        <c:tickLblPos val="nextTo"/>
        <c:crossAx val="3180375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FE32-4368-BA8C-57EC013930F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E32-4368-BA8C-57EC013930FF}"/>
              </c:ext>
            </c:extLst>
          </c:dPt>
          <c:val>
            <c:numRef>
              <c:f>Mechanical!$K$23</c:f>
              <c:numCache>
                <c:formatCode>General</c:formatCode>
                <c:ptCount val="1"/>
                <c:pt idx="0">
                  <c:v>0</c:v>
                </c:pt>
              </c:numCache>
            </c:numRef>
          </c:val>
          <c:extLst>
            <c:ext xmlns:c16="http://schemas.microsoft.com/office/drawing/2014/chart" uri="{C3380CC4-5D6E-409C-BE32-E72D297353CC}">
              <c16:uniqueId val="{00000003-FE32-4368-BA8C-57EC013930FF}"/>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FE32-4368-BA8C-57EC013930FF}"/>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FE32-4368-BA8C-57EC013930FF}"/>
            </c:ext>
          </c:extLst>
        </c:ser>
        <c:dLbls>
          <c:showLegendKey val="0"/>
          <c:showVal val="0"/>
          <c:showCatName val="0"/>
          <c:showSerName val="0"/>
          <c:showPercent val="0"/>
          <c:showBubbleSize val="0"/>
        </c:dLbls>
        <c:gapWidth val="150"/>
        <c:axId val="321388544"/>
        <c:axId val="196368000"/>
      </c:barChart>
      <c:catAx>
        <c:axId val="321388544"/>
        <c:scaling>
          <c:orientation val="minMax"/>
        </c:scaling>
        <c:delete val="1"/>
        <c:axPos val="b"/>
        <c:majorTickMark val="out"/>
        <c:minorTickMark val="none"/>
        <c:tickLblPos val="nextTo"/>
        <c:crossAx val="196368000"/>
        <c:crosses val="autoZero"/>
        <c:auto val="1"/>
        <c:lblAlgn val="ctr"/>
        <c:lblOffset val="100"/>
        <c:noMultiLvlLbl val="0"/>
      </c:catAx>
      <c:valAx>
        <c:axId val="196368000"/>
        <c:scaling>
          <c:orientation val="minMax"/>
          <c:max val="5"/>
          <c:min val="0"/>
        </c:scaling>
        <c:delete val="1"/>
        <c:axPos val="l"/>
        <c:majorGridlines/>
        <c:numFmt formatCode="General" sourceLinked="1"/>
        <c:majorTickMark val="out"/>
        <c:minorTickMark val="none"/>
        <c:tickLblPos val="nextTo"/>
        <c:crossAx val="3213885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42FB-458A-84F0-8E0FD824160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2FB-458A-84F0-8E0FD8241604}"/>
              </c:ext>
            </c:extLst>
          </c:dPt>
          <c:val>
            <c:numRef>
              <c:f>Mechanical!$K$17</c:f>
              <c:numCache>
                <c:formatCode>General</c:formatCode>
                <c:ptCount val="1"/>
                <c:pt idx="0">
                  <c:v>0</c:v>
                </c:pt>
              </c:numCache>
            </c:numRef>
          </c:val>
          <c:extLst>
            <c:ext xmlns:c16="http://schemas.microsoft.com/office/drawing/2014/chart" uri="{C3380CC4-5D6E-409C-BE32-E72D297353CC}">
              <c16:uniqueId val="{00000003-42FB-458A-84F0-8E0FD8241604}"/>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42FB-458A-84F0-8E0FD8241604}"/>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42FB-458A-84F0-8E0FD8241604}"/>
            </c:ext>
          </c:extLst>
        </c:ser>
        <c:dLbls>
          <c:showLegendKey val="0"/>
          <c:showVal val="0"/>
          <c:showCatName val="0"/>
          <c:showSerName val="0"/>
          <c:showPercent val="0"/>
          <c:showBubbleSize val="0"/>
        </c:dLbls>
        <c:gapWidth val="150"/>
        <c:axId val="321390592"/>
        <c:axId val="196369728"/>
      </c:barChart>
      <c:catAx>
        <c:axId val="321390592"/>
        <c:scaling>
          <c:orientation val="minMax"/>
        </c:scaling>
        <c:delete val="1"/>
        <c:axPos val="b"/>
        <c:majorTickMark val="out"/>
        <c:minorTickMark val="none"/>
        <c:tickLblPos val="nextTo"/>
        <c:crossAx val="196369728"/>
        <c:crosses val="autoZero"/>
        <c:auto val="1"/>
        <c:lblAlgn val="ctr"/>
        <c:lblOffset val="100"/>
        <c:noMultiLvlLbl val="0"/>
      </c:catAx>
      <c:valAx>
        <c:axId val="196369728"/>
        <c:scaling>
          <c:orientation val="minMax"/>
          <c:max val="5"/>
          <c:min val="0"/>
        </c:scaling>
        <c:delete val="1"/>
        <c:axPos val="l"/>
        <c:majorGridlines/>
        <c:numFmt formatCode="General" sourceLinked="1"/>
        <c:majorTickMark val="out"/>
        <c:minorTickMark val="none"/>
        <c:tickLblPos val="nextTo"/>
        <c:crossAx val="3213905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A094-44D7-A9FF-B8A2751C875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094-44D7-A9FF-B8A2751C875C}"/>
              </c:ext>
            </c:extLst>
          </c:dPt>
          <c:val>
            <c:numRef>
              <c:f>Mechanical!$K$18</c:f>
              <c:numCache>
                <c:formatCode>General</c:formatCode>
                <c:ptCount val="1"/>
                <c:pt idx="0">
                  <c:v>0</c:v>
                </c:pt>
              </c:numCache>
            </c:numRef>
          </c:val>
          <c:extLst>
            <c:ext xmlns:c16="http://schemas.microsoft.com/office/drawing/2014/chart" uri="{C3380CC4-5D6E-409C-BE32-E72D297353CC}">
              <c16:uniqueId val="{00000003-A094-44D7-A9FF-B8A2751C875C}"/>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A094-44D7-A9FF-B8A2751C875C}"/>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A094-44D7-A9FF-B8A2751C875C}"/>
            </c:ext>
          </c:extLst>
        </c:ser>
        <c:dLbls>
          <c:showLegendKey val="0"/>
          <c:showVal val="0"/>
          <c:showCatName val="0"/>
          <c:showSerName val="0"/>
          <c:showPercent val="0"/>
          <c:showBubbleSize val="0"/>
        </c:dLbls>
        <c:gapWidth val="150"/>
        <c:axId val="321392128"/>
        <c:axId val="196666496"/>
      </c:barChart>
      <c:catAx>
        <c:axId val="321392128"/>
        <c:scaling>
          <c:orientation val="minMax"/>
        </c:scaling>
        <c:delete val="1"/>
        <c:axPos val="b"/>
        <c:majorTickMark val="out"/>
        <c:minorTickMark val="none"/>
        <c:tickLblPos val="nextTo"/>
        <c:crossAx val="196666496"/>
        <c:crosses val="autoZero"/>
        <c:auto val="1"/>
        <c:lblAlgn val="ctr"/>
        <c:lblOffset val="100"/>
        <c:noMultiLvlLbl val="0"/>
      </c:catAx>
      <c:valAx>
        <c:axId val="196666496"/>
        <c:scaling>
          <c:orientation val="minMax"/>
          <c:max val="5"/>
          <c:min val="0"/>
        </c:scaling>
        <c:delete val="1"/>
        <c:axPos val="l"/>
        <c:majorGridlines/>
        <c:numFmt formatCode="General" sourceLinked="1"/>
        <c:majorTickMark val="out"/>
        <c:minorTickMark val="none"/>
        <c:tickLblPos val="nextTo"/>
        <c:crossAx val="3213921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ADE6-44C1-9E76-4580F01BA2F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DE6-44C1-9E76-4580F01BA2FF}"/>
              </c:ext>
            </c:extLst>
          </c:dPt>
          <c:val>
            <c:numRef>
              <c:f>Mechanical!$K$19</c:f>
              <c:numCache>
                <c:formatCode>General</c:formatCode>
                <c:ptCount val="1"/>
                <c:pt idx="0">
                  <c:v>0</c:v>
                </c:pt>
              </c:numCache>
            </c:numRef>
          </c:val>
          <c:extLst>
            <c:ext xmlns:c16="http://schemas.microsoft.com/office/drawing/2014/chart" uri="{C3380CC4-5D6E-409C-BE32-E72D297353CC}">
              <c16:uniqueId val="{00000003-ADE6-44C1-9E76-4580F01BA2FF}"/>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ADE6-44C1-9E76-4580F01BA2FF}"/>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ADE6-44C1-9E76-4580F01BA2FF}"/>
            </c:ext>
          </c:extLst>
        </c:ser>
        <c:dLbls>
          <c:showLegendKey val="0"/>
          <c:showVal val="0"/>
          <c:showCatName val="0"/>
          <c:showSerName val="0"/>
          <c:showPercent val="0"/>
          <c:showBubbleSize val="0"/>
        </c:dLbls>
        <c:gapWidth val="150"/>
        <c:axId val="329756672"/>
        <c:axId val="196668224"/>
      </c:barChart>
      <c:catAx>
        <c:axId val="329756672"/>
        <c:scaling>
          <c:orientation val="minMax"/>
        </c:scaling>
        <c:delete val="1"/>
        <c:axPos val="b"/>
        <c:majorTickMark val="out"/>
        <c:minorTickMark val="none"/>
        <c:tickLblPos val="nextTo"/>
        <c:crossAx val="196668224"/>
        <c:crosses val="autoZero"/>
        <c:auto val="1"/>
        <c:lblAlgn val="ctr"/>
        <c:lblOffset val="100"/>
        <c:noMultiLvlLbl val="0"/>
      </c:catAx>
      <c:valAx>
        <c:axId val="196668224"/>
        <c:scaling>
          <c:orientation val="minMax"/>
          <c:max val="5"/>
          <c:min val="0"/>
        </c:scaling>
        <c:delete val="1"/>
        <c:axPos val="l"/>
        <c:majorGridlines/>
        <c:numFmt formatCode="General" sourceLinked="1"/>
        <c:majorTickMark val="out"/>
        <c:minorTickMark val="none"/>
        <c:tickLblPos val="nextTo"/>
        <c:crossAx val="3297566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10F2-49A9-8F5B-B37777DA3B7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0F2-49A9-8F5B-B37777DA3B70}"/>
              </c:ext>
            </c:extLst>
          </c:dPt>
          <c:val>
            <c:numRef>
              <c:f>Mechanical!$K$20</c:f>
              <c:numCache>
                <c:formatCode>General</c:formatCode>
                <c:ptCount val="1"/>
                <c:pt idx="0">
                  <c:v>0</c:v>
                </c:pt>
              </c:numCache>
            </c:numRef>
          </c:val>
          <c:extLst>
            <c:ext xmlns:c16="http://schemas.microsoft.com/office/drawing/2014/chart" uri="{C3380CC4-5D6E-409C-BE32-E72D297353CC}">
              <c16:uniqueId val="{00000003-10F2-49A9-8F5B-B37777DA3B70}"/>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10F2-49A9-8F5B-B37777DA3B70}"/>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10F2-49A9-8F5B-B37777DA3B70}"/>
            </c:ext>
          </c:extLst>
        </c:ser>
        <c:dLbls>
          <c:showLegendKey val="0"/>
          <c:showVal val="0"/>
          <c:showCatName val="0"/>
          <c:showSerName val="0"/>
          <c:showPercent val="0"/>
          <c:showBubbleSize val="0"/>
        </c:dLbls>
        <c:gapWidth val="150"/>
        <c:axId val="329757184"/>
        <c:axId val="196669952"/>
      </c:barChart>
      <c:catAx>
        <c:axId val="329757184"/>
        <c:scaling>
          <c:orientation val="minMax"/>
        </c:scaling>
        <c:delete val="1"/>
        <c:axPos val="b"/>
        <c:majorTickMark val="out"/>
        <c:minorTickMark val="none"/>
        <c:tickLblPos val="nextTo"/>
        <c:crossAx val="196669952"/>
        <c:crosses val="autoZero"/>
        <c:auto val="1"/>
        <c:lblAlgn val="ctr"/>
        <c:lblOffset val="100"/>
        <c:noMultiLvlLbl val="0"/>
      </c:catAx>
      <c:valAx>
        <c:axId val="196669952"/>
        <c:scaling>
          <c:orientation val="minMax"/>
          <c:max val="5"/>
          <c:min val="0"/>
        </c:scaling>
        <c:delete val="1"/>
        <c:axPos val="l"/>
        <c:majorGridlines/>
        <c:numFmt formatCode="General" sourceLinked="1"/>
        <c:majorTickMark val="out"/>
        <c:minorTickMark val="none"/>
        <c:tickLblPos val="nextTo"/>
        <c:crossAx val="3297571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A80C-4EC1-9774-0AF1AD2A6F2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80C-4EC1-9774-0AF1AD2A6F2B}"/>
              </c:ext>
            </c:extLst>
          </c:dPt>
          <c:val>
            <c:numRef>
              <c:f>Mechanical!$K$21</c:f>
              <c:numCache>
                <c:formatCode>General</c:formatCode>
                <c:ptCount val="1"/>
                <c:pt idx="0">
                  <c:v>0</c:v>
                </c:pt>
              </c:numCache>
            </c:numRef>
          </c:val>
          <c:extLst>
            <c:ext xmlns:c16="http://schemas.microsoft.com/office/drawing/2014/chart" uri="{C3380CC4-5D6E-409C-BE32-E72D297353CC}">
              <c16:uniqueId val="{00000003-A80C-4EC1-9774-0AF1AD2A6F2B}"/>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A80C-4EC1-9774-0AF1AD2A6F2B}"/>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A80C-4EC1-9774-0AF1AD2A6F2B}"/>
            </c:ext>
          </c:extLst>
        </c:ser>
        <c:dLbls>
          <c:showLegendKey val="0"/>
          <c:showVal val="0"/>
          <c:showCatName val="0"/>
          <c:showSerName val="0"/>
          <c:showPercent val="0"/>
          <c:showBubbleSize val="0"/>
        </c:dLbls>
        <c:gapWidth val="150"/>
        <c:axId val="329757696"/>
        <c:axId val="196670528"/>
      </c:barChart>
      <c:catAx>
        <c:axId val="329757696"/>
        <c:scaling>
          <c:orientation val="minMax"/>
        </c:scaling>
        <c:delete val="1"/>
        <c:axPos val="b"/>
        <c:majorTickMark val="out"/>
        <c:minorTickMark val="none"/>
        <c:tickLblPos val="nextTo"/>
        <c:crossAx val="196670528"/>
        <c:crosses val="autoZero"/>
        <c:auto val="1"/>
        <c:lblAlgn val="ctr"/>
        <c:lblOffset val="100"/>
        <c:noMultiLvlLbl val="0"/>
      </c:catAx>
      <c:valAx>
        <c:axId val="196670528"/>
        <c:scaling>
          <c:orientation val="minMax"/>
          <c:max val="5"/>
          <c:min val="0"/>
        </c:scaling>
        <c:delete val="1"/>
        <c:axPos val="l"/>
        <c:majorGridlines/>
        <c:numFmt formatCode="General" sourceLinked="1"/>
        <c:majorTickMark val="out"/>
        <c:minorTickMark val="none"/>
        <c:tickLblPos val="nextTo"/>
        <c:crossAx val="3297576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3966-4698-954F-80FE1B2F2E7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966-4698-954F-80FE1B2F2E7C}"/>
              </c:ext>
            </c:extLst>
          </c:dPt>
          <c:val>
            <c:numRef>
              <c:f>Mechanical!$K$22</c:f>
              <c:numCache>
                <c:formatCode>General</c:formatCode>
                <c:ptCount val="1"/>
                <c:pt idx="0">
                  <c:v>0</c:v>
                </c:pt>
              </c:numCache>
            </c:numRef>
          </c:val>
          <c:extLst>
            <c:ext xmlns:c16="http://schemas.microsoft.com/office/drawing/2014/chart" uri="{C3380CC4-5D6E-409C-BE32-E72D297353CC}">
              <c16:uniqueId val="{00000003-3966-4698-954F-80FE1B2F2E7C}"/>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3966-4698-954F-80FE1B2F2E7C}"/>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3966-4698-954F-80FE1B2F2E7C}"/>
            </c:ext>
          </c:extLst>
        </c:ser>
        <c:dLbls>
          <c:showLegendKey val="0"/>
          <c:showVal val="0"/>
          <c:showCatName val="0"/>
          <c:showSerName val="0"/>
          <c:showPercent val="0"/>
          <c:showBubbleSize val="0"/>
        </c:dLbls>
        <c:gapWidth val="150"/>
        <c:axId val="329758208"/>
        <c:axId val="196672256"/>
      </c:barChart>
      <c:catAx>
        <c:axId val="329758208"/>
        <c:scaling>
          <c:orientation val="minMax"/>
        </c:scaling>
        <c:delete val="1"/>
        <c:axPos val="b"/>
        <c:majorTickMark val="out"/>
        <c:minorTickMark val="none"/>
        <c:tickLblPos val="nextTo"/>
        <c:crossAx val="196672256"/>
        <c:crosses val="autoZero"/>
        <c:auto val="1"/>
        <c:lblAlgn val="ctr"/>
        <c:lblOffset val="100"/>
        <c:noMultiLvlLbl val="0"/>
      </c:catAx>
      <c:valAx>
        <c:axId val="196672256"/>
        <c:scaling>
          <c:orientation val="minMax"/>
          <c:max val="5"/>
          <c:min val="0"/>
        </c:scaling>
        <c:delete val="1"/>
        <c:axPos val="l"/>
        <c:majorGridlines/>
        <c:numFmt formatCode="General" sourceLinked="1"/>
        <c:majorTickMark val="out"/>
        <c:minorTickMark val="none"/>
        <c:tickLblPos val="nextTo"/>
        <c:crossAx val="3297582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9CE4-40F8-8231-0AF81E5E539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CE4-40F8-8231-0AF81E5E539F}"/>
              </c:ext>
            </c:extLst>
          </c:dPt>
          <c:val>
            <c:numRef>
              <c:f>Mechanical!$K$23</c:f>
              <c:numCache>
                <c:formatCode>General</c:formatCode>
                <c:ptCount val="1"/>
                <c:pt idx="0">
                  <c:v>0</c:v>
                </c:pt>
              </c:numCache>
            </c:numRef>
          </c:val>
          <c:extLst>
            <c:ext xmlns:c16="http://schemas.microsoft.com/office/drawing/2014/chart" uri="{C3380CC4-5D6E-409C-BE32-E72D297353CC}">
              <c16:uniqueId val="{00000003-9CE4-40F8-8231-0AF81E5E539F}"/>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9CE4-40F8-8231-0AF81E5E539F}"/>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9CE4-40F8-8231-0AF81E5E539F}"/>
            </c:ext>
          </c:extLst>
        </c:ser>
        <c:dLbls>
          <c:showLegendKey val="0"/>
          <c:showVal val="0"/>
          <c:showCatName val="0"/>
          <c:showSerName val="0"/>
          <c:showPercent val="0"/>
          <c:showBubbleSize val="0"/>
        </c:dLbls>
        <c:gapWidth val="150"/>
        <c:axId val="194330624"/>
        <c:axId val="204497472"/>
      </c:barChart>
      <c:catAx>
        <c:axId val="194330624"/>
        <c:scaling>
          <c:orientation val="minMax"/>
        </c:scaling>
        <c:delete val="1"/>
        <c:axPos val="b"/>
        <c:majorTickMark val="out"/>
        <c:minorTickMark val="none"/>
        <c:tickLblPos val="nextTo"/>
        <c:crossAx val="204497472"/>
        <c:crosses val="autoZero"/>
        <c:auto val="1"/>
        <c:lblAlgn val="ctr"/>
        <c:lblOffset val="100"/>
        <c:noMultiLvlLbl val="0"/>
      </c:catAx>
      <c:valAx>
        <c:axId val="204497472"/>
        <c:scaling>
          <c:orientation val="minMax"/>
          <c:max val="5"/>
          <c:min val="0"/>
        </c:scaling>
        <c:delete val="1"/>
        <c:axPos val="l"/>
        <c:majorGridlines/>
        <c:numFmt formatCode="General" sourceLinked="1"/>
        <c:majorTickMark val="out"/>
        <c:minorTickMark val="none"/>
        <c:tickLblPos val="nextTo"/>
        <c:crossAx val="1943306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BAC2-4BDA-BF84-7A8792707E4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AC2-4BDA-BF84-7A8792707E44}"/>
              </c:ext>
            </c:extLst>
          </c:dPt>
          <c:val>
            <c:numRef>
              <c:f>Mechanical!$K$8</c:f>
              <c:numCache>
                <c:formatCode>General</c:formatCode>
                <c:ptCount val="1"/>
              </c:numCache>
            </c:numRef>
          </c:val>
          <c:extLst>
            <c:ext xmlns:c16="http://schemas.microsoft.com/office/drawing/2014/chart" uri="{C3380CC4-5D6E-409C-BE32-E72D297353CC}">
              <c16:uniqueId val="{00000003-BAC2-4BDA-BF84-7A8792707E44}"/>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BAC2-4BDA-BF84-7A8792707E44}"/>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BAC2-4BDA-BF84-7A8792707E44}"/>
            </c:ext>
          </c:extLst>
        </c:ser>
        <c:dLbls>
          <c:showLegendKey val="0"/>
          <c:showVal val="0"/>
          <c:showCatName val="0"/>
          <c:showSerName val="0"/>
          <c:showPercent val="0"/>
          <c:showBubbleSize val="0"/>
        </c:dLbls>
        <c:gapWidth val="150"/>
        <c:axId val="194332672"/>
        <c:axId val="204499776"/>
      </c:barChart>
      <c:catAx>
        <c:axId val="194332672"/>
        <c:scaling>
          <c:orientation val="minMax"/>
        </c:scaling>
        <c:delete val="1"/>
        <c:axPos val="b"/>
        <c:majorTickMark val="out"/>
        <c:minorTickMark val="none"/>
        <c:tickLblPos val="nextTo"/>
        <c:crossAx val="204499776"/>
        <c:crosses val="autoZero"/>
        <c:auto val="1"/>
        <c:lblAlgn val="ctr"/>
        <c:lblOffset val="100"/>
        <c:noMultiLvlLbl val="0"/>
      </c:catAx>
      <c:valAx>
        <c:axId val="204499776"/>
        <c:scaling>
          <c:orientation val="minMax"/>
          <c:max val="5"/>
          <c:min val="0"/>
        </c:scaling>
        <c:delete val="1"/>
        <c:axPos val="l"/>
        <c:majorGridlines/>
        <c:numFmt formatCode="General" sourceLinked="1"/>
        <c:majorTickMark val="out"/>
        <c:minorTickMark val="none"/>
        <c:tickLblPos val="nextTo"/>
        <c:crossAx val="19433267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77BC-4E52-BE24-4CD82A81E92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7BC-4E52-BE24-4CD82A81E923}"/>
              </c:ext>
            </c:extLst>
          </c:dPt>
          <c:val>
            <c:numRef>
              <c:f>Mechanical!$K$9</c:f>
              <c:numCache>
                <c:formatCode>General</c:formatCode>
                <c:ptCount val="1"/>
                <c:pt idx="0">
                  <c:v>0</c:v>
                </c:pt>
              </c:numCache>
            </c:numRef>
          </c:val>
          <c:extLst>
            <c:ext xmlns:c16="http://schemas.microsoft.com/office/drawing/2014/chart" uri="{C3380CC4-5D6E-409C-BE32-E72D297353CC}">
              <c16:uniqueId val="{00000003-77BC-4E52-BE24-4CD82A81E923}"/>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77BC-4E52-BE24-4CD82A81E923}"/>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77BC-4E52-BE24-4CD82A81E923}"/>
            </c:ext>
          </c:extLst>
        </c:ser>
        <c:dLbls>
          <c:showLegendKey val="0"/>
          <c:showVal val="0"/>
          <c:showCatName val="0"/>
          <c:showSerName val="0"/>
          <c:showPercent val="0"/>
          <c:showBubbleSize val="0"/>
        </c:dLbls>
        <c:gapWidth val="150"/>
        <c:axId val="194333184"/>
        <c:axId val="204501504"/>
      </c:barChart>
      <c:catAx>
        <c:axId val="194333184"/>
        <c:scaling>
          <c:orientation val="minMax"/>
        </c:scaling>
        <c:delete val="1"/>
        <c:axPos val="b"/>
        <c:majorTickMark val="out"/>
        <c:minorTickMark val="none"/>
        <c:tickLblPos val="nextTo"/>
        <c:crossAx val="204501504"/>
        <c:crosses val="autoZero"/>
        <c:auto val="1"/>
        <c:lblAlgn val="ctr"/>
        <c:lblOffset val="100"/>
        <c:noMultiLvlLbl val="0"/>
      </c:catAx>
      <c:valAx>
        <c:axId val="204501504"/>
        <c:scaling>
          <c:orientation val="minMax"/>
          <c:max val="5"/>
          <c:min val="0"/>
        </c:scaling>
        <c:delete val="1"/>
        <c:axPos val="l"/>
        <c:majorGridlines/>
        <c:numFmt formatCode="General" sourceLinked="1"/>
        <c:majorTickMark val="out"/>
        <c:minorTickMark val="none"/>
        <c:tickLblPos val="nextTo"/>
        <c:crossAx val="19433318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04B7-4846-8B24-6F2BCF7186E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4B7-4846-8B24-6F2BCF7186EB}"/>
              </c:ext>
            </c:extLst>
          </c:dPt>
          <c:val>
            <c:numRef>
              <c:f>Mechanical!$K$10</c:f>
              <c:numCache>
                <c:formatCode>General</c:formatCode>
                <c:ptCount val="1"/>
                <c:pt idx="0">
                  <c:v>0</c:v>
                </c:pt>
              </c:numCache>
            </c:numRef>
          </c:val>
          <c:extLst>
            <c:ext xmlns:c16="http://schemas.microsoft.com/office/drawing/2014/chart" uri="{C3380CC4-5D6E-409C-BE32-E72D297353CC}">
              <c16:uniqueId val="{00000003-04B7-4846-8B24-6F2BCF7186EB}"/>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04B7-4846-8B24-6F2BCF7186EB}"/>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04B7-4846-8B24-6F2BCF7186EB}"/>
            </c:ext>
          </c:extLst>
        </c:ser>
        <c:dLbls>
          <c:showLegendKey val="0"/>
          <c:showVal val="0"/>
          <c:showCatName val="0"/>
          <c:showSerName val="0"/>
          <c:showPercent val="0"/>
          <c:showBubbleSize val="0"/>
        </c:dLbls>
        <c:gapWidth val="150"/>
        <c:axId val="194334208"/>
        <c:axId val="204503232"/>
      </c:barChart>
      <c:catAx>
        <c:axId val="194334208"/>
        <c:scaling>
          <c:orientation val="minMax"/>
        </c:scaling>
        <c:delete val="1"/>
        <c:axPos val="b"/>
        <c:majorTickMark val="out"/>
        <c:minorTickMark val="none"/>
        <c:tickLblPos val="nextTo"/>
        <c:crossAx val="204503232"/>
        <c:crosses val="autoZero"/>
        <c:auto val="1"/>
        <c:lblAlgn val="ctr"/>
        <c:lblOffset val="100"/>
        <c:noMultiLvlLbl val="0"/>
      </c:catAx>
      <c:valAx>
        <c:axId val="204503232"/>
        <c:scaling>
          <c:orientation val="minMax"/>
          <c:max val="5"/>
          <c:min val="0"/>
        </c:scaling>
        <c:delete val="1"/>
        <c:axPos val="l"/>
        <c:majorGridlines/>
        <c:numFmt formatCode="General" sourceLinked="1"/>
        <c:majorTickMark val="out"/>
        <c:minorTickMark val="none"/>
        <c:tickLblPos val="nextTo"/>
        <c:crossAx val="194334208"/>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7465-4996-8F45-ED44F7CBBB8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465-4996-8F45-ED44F7CBBB8D}"/>
              </c:ext>
            </c:extLst>
          </c:dPt>
          <c:val>
            <c:numRef>
              <c:f>Mechanical!$K$11</c:f>
              <c:numCache>
                <c:formatCode>General</c:formatCode>
                <c:ptCount val="1"/>
                <c:pt idx="0">
                  <c:v>0</c:v>
                </c:pt>
              </c:numCache>
            </c:numRef>
          </c:val>
          <c:extLst>
            <c:ext xmlns:c16="http://schemas.microsoft.com/office/drawing/2014/chart" uri="{C3380CC4-5D6E-409C-BE32-E72D297353CC}">
              <c16:uniqueId val="{00000003-7465-4996-8F45-ED44F7CBBB8D}"/>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7465-4996-8F45-ED44F7CBBB8D}"/>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7465-4996-8F45-ED44F7CBBB8D}"/>
            </c:ext>
          </c:extLst>
        </c:ser>
        <c:dLbls>
          <c:showLegendKey val="0"/>
          <c:showVal val="0"/>
          <c:showCatName val="0"/>
          <c:showSerName val="0"/>
          <c:showPercent val="0"/>
          <c:showBubbleSize val="0"/>
        </c:dLbls>
        <c:gapWidth val="150"/>
        <c:axId val="194985984"/>
        <c:axId val="204652544"/>
      </c:barChart>
      <c:catAx>
        <c:axId val="194985984"/>
        <c:scaling>
          <c:orientation val="minMax"/>
        </c:scaling>
        <c:delete val="1"/>
        <c:axPos val="b"/>
        <c:majorTickMark val="out"/>
        <c:minorTickMark val="none"/>
        <c:tickLblPos val="nextTo"/>
        <c:crossAx val="204652544"/>
        <c:crosses val="autoZero"/>
        <c:auto val="1"/>
        <c:lblAlgn val="ctr"/>
        <c:lblOffset val="100"/>
        <c:noMultiLvlLbl val="0"/>
      </c:catAx>
      <c:valAx>
        <c:axId val="204652544"/>
        <c:scaling>
          <c:orientation val="minMax"/>
          <c:max val="5"/>
          <c:min val="0"/>
        </c:scaling>
        <c:delete val="1"/>
        <c:axPos val="l"/>
        <c:majorGridlines/>
        <c:numFmt formatCode="General" sourceLinked="1"/>
        <c:majorTickMark val="out"/>
        <c:minorTickMark val="none"/>
        <c:tickLblPos val="nextTo"/>
        <c:crossAx val="19498598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B0F0">
                <a:alpha val="75000"/>
              </a:srgbClr>
            </a:solidFill>
          </c:spPr>
          <c:val>
            <c:numRef>
              <c:f>Electrical!$Q$8:$Q$18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EC3B-4881-8AB0-94E194D4388C}"/>
            </c:ext>
          </c:extLst>
        </c:ser>
        <c:dLbls>
          <c:showLegendKey val="0"/>
          <c:showVal val="0"/>
          <c:showCatName val="0"/>
          <c:showSerName val="0"/>
          <c:showPercent val="0"/>
          <c:showBubbleSize val="0"/>
        </c:dLbls>
        <c:axId val="194986496"/>
        <c:axId val="204654272"/>
      </c:radarChart>
      <c:catAx>
        <c:axId val="194986496"/>
        <c:scaling>
          <c:orientation val="minMax"/>
        </c:scaling>
        <c:delete val="1"/>
        <c:axPos val="b"/>
        <c:majorGridlines/>
        <c:majorTickMark val="none"/>
        <c:minorTickMark val="none"/>
        <c:tickLblPos val="nextTo"/>
        <c:crossAx val="204654272"/>
        <c:crosses val="autoZero"/>
        <c:auto val="1"/>
        <c:lblAlgn val="ctr"/>
        <c:lblOffset val="100"/>
        <c:noMultiLvlLbl val="0"/>
      </c:catAx>
      <c:valAx>
        <c:axId val="204654272"/>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194986496"/>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AB22-49CD-B0BF-E826906F802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B22-49CD-B0BF-E826906F8025}"/>
              </c:ext>
            </c:extLst>
          </c:dPt>
          <c:val>
            <c:numRef>
              <c:f>Mechanical!$K$17</c:f>
              <c:numCache>
                <c:formatCode>General</c:formatCode>
                <c:ptCount val="1"/>
                <c:pt idx="0">
                  <c:v>0</c:v>
                </c:pt>
              </c:numCache>
            </c:numRef>
          </c:val>
          <c:extLst>
            <c:ext xmlns:c16="http://schemas.microsoft.com/office/drawing/2014/chart" uri="{C3380CC4-5D6E-409C-BE32-E72D297353CC}">
              <c16:uniqueId val="{00000003-AB22-49CD-B0BF-E826906F8025}"/>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AB22-49CD-B0BF-E826906F8025}"/>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AB22-49CD-B0BF-E826906F8025}"/>
            </c:ext>
          </c:extLst>
        </c:ser>
        <c:dLbls>
          <c:showLegendKey val="0"/>
          <c:showVal val="0"/>
          <c:showCatName val="0"/>
          <c:showSerName val="0"/>
          <c:showPercent val="0"/>
          <c:showBubbleSize val="0"/>
        </c:dLbls>
        <c:gapWidth val="150"/>
        <c:axId val="194987008"/>
        <c:axId val="204656000"/>
      </c:barChart>
      <c:catAx>
        <c:axId val="194987008"/>
        <c:scaling>
          <c:orientation val="minMax"/>
        </c:scaling>
        <c:delete val="1"/>
        <c:axPos val="b"/>
        <c:majorTickMark val="out"/>
        <c:minorTickMark val="none"/>
        <c:tickLblPos val="nextTo"/>
        <c:crossAx val="204656000"/>
        <c:crosses val="autoZero"/>
        <c:auto val="1"/>
        <c:lblAlgn val="ctr"/>
        <c:lblOffset val="100"/>
        <c:noMultiLvlLbl val="0"/>
      </c:catAx>
      <c:valAx>
        <c:axId val="204656000"/>
        <c:scaling>
          <c:orientation val="minMax"/>
          <c:max val="5"/>
          <c:min val="0"/>
        </c:scaling>
        <c:delete val="1"/>
        <c:axPos val="l"/>
        <c:majorGridlines/>
        <c:numFmt formatCode="General" sourceLinked="1"/>
        <c:majorTickMark val="out"/>
        <c:minorTickMark val="none"/>
        <c:tickLblPos val="nextTo"/>
        <c:crossAx val="1949870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1A1B-4CC2-B0F0-BA969362F54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A1B-4CC2-B0F0-BA969362F543}"/>
              </c:ext>
            </c:extLst>
          </c:dPt>
          <c:val>
            <c:numRef>
              <c:f>Mechanical!$K$18</c:f>
              <c:numCache>
                <c:formatCode>General</c:formatCode>
                <c:ptCount val="1"/>
                <c:pt idx="0">
                  <c:v>0</c:v>
                </c:pt>
              </c:numCache>
            </c:numRef>
          </c:val>
          <c:extLst>
            <c:ext xmlns:c16="http://schemas.microsoft.com/office/drawing/2014/chart" uri="{C3380CC4-5D6E-409C-BE32-E72D297353CC}">
              <c16:uniqueId val="{00000003-1A1B-4CC2-B0F0-BA969362F543}"/>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1A1B-4CC2-B0F0-BA969362F543}"/>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1A1B-4CC2-B0F0-BA969362F543}"/>
            </c:ext>
          </c:extLst>
        </c:ser>
        <c:dLbls>
          <c:showLegendKey val="0"/>
          <c:showVal val="0"/>
          <c:showCatName val="0"/>
          <c:showSerName val="0"/>
          <c:showPercent val="0"/>
          <c:showBubbleSize val="0"/>
        </c:dLbls>
        <c:gapWidth val="150"/>
        <c:axId val="194987520"/>
        <c:axId val="204657728"/>
      </c:barChart>
      <c:catAx>
        <c:axId val="194987520"/>
        <c:scaling>
          <c:orientation val="minMax"/>
        </c:scaling>
        <c:delete val="1"/>
        <c:axPos val="b"/>
        <c:majorTickMark val="out"/>
        <c:minorTickMark val="none"/>
        <c:tickLblPos val="nextTo"/>
        <c:crossAx val="204657728"/>
        <c:crosses val="autoZero"/>
        <c:auto val="1"/>
        <c:lblAlgn val="ctr"/>
        <c:lblOffset val="100"/>
        <c:noMultiLvlLbl val="0"/>
      </c:catAx>
      <c:valAx>
        <c:axId val="204657728"/>
        <c:scaling>
          <c:orientation val="minMax"/>
          <c:max val="5"/>
          <c:min val="0"/>
        </c:scaling>
        <c:delete val="1"/>
        <c:axPos val="l"/>
        <c:majorGridlines/>
        <c:numFmt formatCode="General" sourceLinked="1"/>
        <c:majorTickMark val="out"/>
        <c:minorTickMark val="none"/>
        <c:tickLblPos val="nextTo"/>
        <c:crossAx val="1949875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E088-4C47-A8E3-9A2555B42D0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088-4C47-A8E3-9A2555B42D0B}"/>
              </c:ext>
            </c:extLst>
          </c:dPt>
          <c:val>
            <c:numRef>
              <c:f>Mechanical!$K$19</c:f>
              <c:numCache>
                <c:formatCode>General</c:formatCode>
                <c:ptCount val="1"/>
                <c:pt idx="0">
                  <c:v>0</c:v>
                </c:pt>
              </c:numCache>
            </c:numRef>
          </c:val>
          <c:extLst>
            <c:ext xmlns:c16="http://schemas.microsoft.com/office/drawing/2014/chart" uri="{C3380CC4-5D6E-409C-BE32-E72D297353CC}">
              <c16:uniqueId val="{00000003-E088-4C47-A8E3-9A2555B42D0B}"/>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E088-4C47-A8E3-9A2555B42D0B}"/>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E088-4C47-A8E3-9A2555B42D0B}"/>
            </c:ext>
          </c:extLst>
        </c:ser>
        <c:dLbls>
          <c:showLegendKey val="0"/>
          <c:showVal val="0"/>
          <c:showCatName val="0"/>
          <c:showSerName val="0"/>
          <c:showPercent val="0"/>
          <c:showBubbleSize val="0"/>
        </c:dLbls>
        <c:gapWidth val="150"/>
        <c:axId val="194988032"/>
        <c:axId val="204659456"/>
      </c:barChart>
      <c:catAx>
        <c:axId val="194988032"/>
        <c:scaling>
          <c:orientation val="minMax"/>
        </c:scaling>
        <c:delete val="1"/>
        <c:axPos val="b"/>
        <c:majorTickMark val="out"/>
        <c:minorTickMark val="none"/>
        <c:tickLblPos val="nextTo"/>
        <c:crossAx val="204659456"/>
        <c:crosses val="autoZero"/>
        <c:auto val="1"/>
        <c:lblAlgn val="ctr"/>
        <c:lblOffset val="100"/>
        <c:noMultiLvlLbl val="0"/>
      </c:catAx>
      <c:valAx>
        <c:axId val="204659456"/>
        <c:scaling>
          <c:orientation val="minMax"/>
          <c:max val="5"/>
          <c:min val="0"/>
        </c:scaling>
        <c:delete val="1"/>
        <c:axPos val="l"/>
        <c:majorGridlines/>
        <c:numFmt formatCode="General" sourceLinked="1"/>
        <c:majorTickMark val="out"/>
        <c:minorTickMark val="none"/>
        <c:tickLblPos val="nextTo"/>
        <c:crossAx val="1949880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0471-479D-8B8F-4BF859B109D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471-479D-8B8F-4BF859B109D4}"/>
              </c:ext>
            </c:extLst>
          </c:dPt>
          <c:val>
            <c:numRef>
              <c:f>Mechanical!$K$20</c:f>
              <c:numCache>
                <c:formatCode>General</c:formatCode>
                <c:ptCount val="1"/>
                <c:pt idx="0">
                  <c:v>0</c:v>
                </c:pt>
              </c:numCache>
            </c:numRef>
          </c:val>
          <c:extLst>
            <c:ext xmlns:c16="http://schemas.microsoft.com/office/drawing/2014/chart" uri="{C3380CC4-5D6E-409C-BE32-E72D297353CC}">
              <c16:uniqueId val="{00000003-0471-479D-8B8F-4BF859B109D4}"/>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0471-479D-8B8F-4BF859B109D4}"/>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0471-479D-8B8F-4BF859B109D4}"/>
            </c:ext>
          </c:extLst>
        </c:ser>
        <c:dLbls>
          <c:showLegendKey val="0"/>
          <c:showVal val="0"/>
          <c:showCatName val="0"/>
          <c:showSerName val="0"/>
          <c:showPercent val="0"/>
          <c:showBubbleSize val="0"/>
        </c:dLbls>
        <c:gapWidth val="150"/>
        <c:axId val="194988544"/>
        <c:axId val="209699392"/>
      </c:barChart>
      <c:catAx>
        <c:axId val="194988544"/>
        <c:scaling>
          <c:orientation val="minMax"/>
        </c:scaling>
        <c:delete val="1"/>
        <c:axPos val="b"/>
        <c:majorTickMark val="out"/>
        <c:minorTickMark val="none"/>
        <c:tickLblPos val="nextTo"/>
        <c:crossAx val="209699392"/>
        <c:crosses val="autoZero"/>
        <c:auto val="1"/>
        <c:lblAlgn val="ctr"/>
        <c:lblOffset val="100"/>
        <c:noMultiLvlLbl val="0"/>
      </c:catAx>
      <c:valAx>
        <c:axId val="209699392"/>
        <c:scaling>
          <c:orientation val="minMax"/>
          <c:max val="5"/>
          <c:min val="0"/>
        </c:scaling>
        <c:delete val="1"/>
        <c:axPos val="l"/>
        <c:majorGridlines/>
        <c:numFmt formatCode="General" sourceLinked="1"/>
        <c:majorTickMark val="out"/>
        <c:minorTickMark val="none"/>
        <c:tickLblPos val="nextTo"/>
        <c:crossAx val="1949885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CC49-4035-B6B1-F8213BDFD54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C49-4035-B6B1-F8213BDFD549}"/>
              </c:ext>
            </c:extLst>
          </c:dPt>
          <c:val>
            <c:numRef>
              <c:f>Mechanical!$K$21</c:f>
              <c:numCache>
                <c:formatCode>General</c:formatCode>
                <c:ptCount val="1"/>
                <c:pt idx="0">
                  <c:v>0</c:v>
                </c:pt>
              </c:numCache>
            </c:numRef>
          </c:val>
          <c:extLst>
            <c:ext xmlns:c16="http://schemas.microsoft.com/office/drawing/2014/chart" uri="{C3380CC4-5D6E-409C-BE32-E72D297353CC}">
              <c16:uniqueId val="{00000003-CC49-4035-B6B1-F8213BDFD549}"/>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CC49-4035-B6B1-F8213BDFD549}"/>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CC49-4035-B6B1-F8213BDFD549}"/>
            </c:ext>
          </c:extLst>
        </c:ser>
        <c:dLbls>
          <c:showLegendKey val="0"/>
          <c:showVal val="0"/>
          <c:showCatName val="0"/>
          <c:showSerName val="0"/>
          <c:showPercent val="0"/>
          <c:showBubbleSize val="0"/>
        </c:dLbls>
        <c:gapWidth val="150"/>
        <c:axId val="194989056"/>
        <c:axId val="209701120"/>
      </c:barChart>
      <c:catAx>
        <c:axId val="194989056"/>
        <c:scaling>
          <c:orientation val="minMax"/>
        </c:scaling>
        <c:delete val="1"/>
        <c:axPos val="b"/>
        <c:majorTickMark val="out"/>
        <c:minorTickMark val="none"/>
        <c:tickLblPos val="nextTo"/>
        <c:crossAx val="209701120"/>
        <c:crosses val="autoZero"/>
        <c:auto val="1"/>
        <c:lblAlgn val="ctr"/>
        <c:lblOffset val="100"/>
        <c:noMultiLvlLbl val="0"/>
      </c:catAx>
      <c:valAx>
        <c:axId val="209701120"/>
        <c:scaling>
          <c:orientation val="minMax"/>
          <c:max val="5"/>
          <c:min val="0"/>
        </c:scaling>
        <c:delete val="1"/>
        <c:axPos val="l"/>
        <c:majorGridlines/>
        <c:numFmt formatCode="General" sourceLinked="1"/>
        <c:majorTickMark val="out"/>
        <c:minorTickMark val="none"/>
        <c:tickLblPos val="nextTo"/>
        <c:crossAx val="1949890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05A6-404A-B658-655ECEF3799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5A6-404A-B658-655ECEF3799B}"/>
              </c:ext>
            </c:extLst>
          </c:dPt>
          <c:val>
            <c:numRef>
              <c:f>Mechanical!$K$22</c:f>
              <c:numCache>
                <c:formatCode>General</c:formatCode>
                <c:ptCount val="1"/>
                <c:pt idx="0">
                  <c:v>0</c:v>
                </c:pt>
              </c:numCache>
            </c:numRef>
          </c:val>
          <c:extLst>
            <c:ext xmlns:c16="http://schemas.microsoft.com/office/drawing/2014/chart" uri="{C3380CC4-5D6E-409C-BE32-E72D297353CC}">
              <c16:uniqueId val="{00000003-05A6-404A-B658-655ECEF3799B}"/>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05A6-404A-B658-655ECEF3799B}"/>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05A6-404A-B658-655ECEF3799B}"/>
            </c:ext>
          </c:extLst>
        </c:ser>
        <c:dLbls>
          <c:showLegendKey val="0"/>
          <c:showVal val="0"/>
          <c:showCatName val="0"/>
          <c:showSerName val="0"/>
          <c:showPercent val="0"/>
          <c:showBubbleSize val="0"/>
        </c:dLbls>
        <c:gapWidth val="150"/>
        <c:axId val="194989568"/>
        <c:axId val="209702848"/>
      </c:barChart>
      <c:catAx>
        <c:axId val="194989568"/>
        <c:scaling>
          <c:orientation val="minMax"/>
        </c:scaling>
        <c:delete val="1"/>
        <c:axPos val="b"/>
        <c:majorTickMark val="out"/>
        <c:minorTickMark val="none"/>
        <c:tickLblPos val="nextTo"/>
        <c:crossAx val="209702848"/>
        <c:crosses val="autoZero"/>
        <c:auto val="1"/>
        <c:lblAlgn val="ctr"/>
        <c:lblOffset val="100"/>
        <c:noMultiLvlLbl val="0"/>
      </c:catAx>
      <c:valAx>
        <c:axId val="209702848"/>
        <c:scaling>
          <c:orientation val="minMax"/>
          <c:max val="5"/>
          <c:min val="0"/>
        </c:scaling>
        <c:delete val="1"/>
        <c:axPos val="l"/>
        <c:majorGridlines/>
        <c:numFmt formatCode="General" sourceLinked="1"/>
        <c:majorTickMark val="out"/>
        <c:minorTickMark val="none"/>
        <c:tickLblPos val="nextTo"/>
        <c:crossAx val="1949895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806D-47AC-8D00-0E0A46A56F8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06D-47AC-8D00-0E0A46A56F8D}"/>
              </c:ext>
            </c:extLst>
          </c:dPt>
          <c:val>
            <c:numRef>
              <c:f>Mechanical!$K$23</c:f>
              <c:numCache>
                <c:formatCode>General</c:formatCode>
                <c:ptCount val="1"/>
                <c:pt idx="0">
                  <c:v>0</c:v>
                </c:pt>
              </c:numCache>
            </c:numRef>
          </c:val>
          <c:extLst>
            <c:ext xmlns:c16="http://schemas.microsoft.com/office/drawing/2014/chart" uri="{C3380CC4-5D6E-409C-BE32-E72D297353CC}">
              <c16:uniqueId val="{00000003-806D-47AC-8D00-0E0A46A56F8D}"/>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806D-47AC-8D00-0E0A46A56F8D}"/>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806D-47AC-8D00-0E0A46A56F8D}"/>
            </c:ext>
          </c:extLst>
        </c:ser>
        <c:dLbls>
          <c:showLegendKey val="0"/>
          <c:showVal val="0"/>
          <c:showCatName val="0"/>
          <c:showSerName val="0"/>
          <c:showPercent val="0"/>
          <c:showBubbleSize val="0"/>
        </c:dLbls>
        <c:gapWidth val="150"/>
        <c:axId val="197693440"/>
        <c:axId val="209704576"/>
      </c:barChart>
      <c:catAx>
        <c:axId val="197693440"/>
        <c:scaling>
          <c:orientation val="minMax"/>
        </c:scaling>
        <c:delete val="1"/>
        <c:axPos val="b"/>
        <c:majorTickMark val="out"/>
        <c:minorTickMark val="none"/>
        <c:tickLblPos val="nextTo"/>
        <c:crossAx val="209704576"/>
        <c:crosses val="autoZero"/>
        <c:auto val="1"/>
        <c:lblAlgn val="ctr"/>
        <c:lblOffset val="100"/>
        <c:noMultiLvlLbl val="0"/>
      </c:catAx>
      <c:valAx>
        <c:axId val="209704576"/>
        <c:scaling>
          <c:orientation val="minMax"/>
          <c:max val="5"/>
          <c:min val="0"/>
        </c:scaling>
        <c:delete val="1"/>
        <c:axPos val="l"/>
        <c:majorGridlines/>
        <c:numFmt formatCode="General" sourceLinked="1"/>
        <c:majorTickMark val="out"/>
        <c:minorTickMark val="none"/>
        <c:tickLblPos val="nextTo"/>
        <c:crossAx val="1976934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21CD-4BD1-B313-5EA616F7D1E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1CD-4BD1-B313-5EA616F7D1E9}"/>
              </c:ext>
            </c:extLst>
          </c:dPt>
          <c:val>
            <c:numRef>
              <c:f>Mechanical!$K$17</c:f>
              <c:numCache>
                <c:formatCode>General</c:formatCode>
                <c:ptCount val="1"/>
                <c:pt idx="0">
                  <c:v>0</c:v>
                </c:pt>
              </c:numCache>
            </c:numRef>
          </c:val>
          <c:extLst>
            <c:ext xmlns:c16="http://schemas.microsoft.com/office/drawing/2014/chart" uri="{C3380CC4-5D6E-409C-BE32-E72D297353CC}">
              <c16:uniqueId val="{00000003-21CD-4BD1-B313-5EA616F7D1E9}"/>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21CD-4BD1-B313-5EA616F7D1E9}"/>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21CD-4BD1-B313-5EA616F7D1E9}"/>
            </c:ext>
          </c:extLst>
        </c:ser>
        <c:dLbls>
          <c:showLegendKey val="0"/>
          <c:showVal val="0"/>
          <c:showCatName val="0"/>
          <c:showSerName val="0"/>
          <c:showPercent val="0"/>
          <c:showBubbleSize val="0"/>
        </c:dLbls>
        <c:gapWidth val="150"/>
        <c:axId val="197693952"/>
        <c:axId val="209706304"/>
      </c:barChart>
      <c:catAx>
        <c:axId val="197693952"/>
        <c:scaling>
          <c:orientation val="minMax"/>
        </c:scaling>
        <c:delete val="1"/>
        <c:axPos val="b"/>
        <c:majorTickMark val="out"/>
        <c:minorTickMark val="none"/>
        <c:tickLblPos val="nextTo"/>
        <c:crossAx val="209706304"/>
        <c:crosses val="autoZero"/>
        <c:auto val="1"/>
        <c:lblAlgn val="ctr"/>
        <c:lblOffset val="100"/>
        <c:noMultiLvlLbl val="0"/>
      </c:catAx>
      <c:valAx>
        <c:axId val="209706304"/>
        <c:scaling>
          <c:orientation val="minMax"/>
          <c:max val="5"/>
          <c:min val="0"/>
        </c:scaling>
        <c:delete val="1"/>
        <c:axPos val="l"/>
        <c:majorGridlines/>
        <c:numFmt formatCode="General" sourceLinked="1"/>
        <c:majorTickMark val="out"/>
        <c:minorTickMark val="none"/>
        <c:tickLblPos val="nextTo"/>
        <c:crossAx val="1976939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A9C9-468F-9145-C26189DC92C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9C9-468F-9145-C26189DC92C6}"/>
              </c:ext>
            </c:extLst>
          </c:dPt>
          <c:val>
            <c:numRef>
              <c:f>Mechanical!$K$18</c:f>
              <c:numCache>
                <c:formatCode>General</c:formatCode>
                <c:ptCount val="1"/>
                <c:pt idx="0">
                  <c:v>0</c:v>
                </c:pt>
              </c:numCache>
            </c:numRef>
          </c:val>
          <c:extLst>
            <c:ext xmlns:c16="http://schemas.microsoft.com/office/drawing/2014/chart" uri="{C3380CC4-5D6E-409C-BE32-E72D297353CC}">
              <c16:uniqueId val="{00000003-A9C9-468F-9145-C26189DC92C6}"/>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A9C9-468F-9145-C26189DC92C6}"/>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A9C9-468F-9145-C26189DC92C6}"/>
            </c:ext>
          </c:extLst>
        </c:ser>
        <c:dLbls>
          <c:showLegendKey val="0"/>
          <c:showVal val="0"/>
          <c:showCatName val="0"/>
          <c:showSerName val="0"/>
          <c:showPercent val="0"/>
          <c:showBubbleSize val="0"/>
        </c:dLbls>
        <c:gapWidth val="150"/>
        <c:axId val="197694464"/>
        <c:axId val="129197184"/>
      </c:barChart>
      <c:catAx>
        <c:axId val="197694464"/>
        <c:scaling>
          <c:orientation val="minMax"/>
        </c:scaling>
        <c:delete val="1"/>
        <c:axPos val="b"/>
        <c:majorTickMark val="out"/>
        <c:minorTickMark val="none"/>
        <c:tickLblPos val="nextTo"/>
        <c:crossAx val="129197184"/>
        <c:crosses val="autoZero"/>
        <c:auto val="1"/>
        <c:lblAlgn val="ctr"/>
        <c:lblOffset val="100"/>
        <c:noMultiLvlLbl val="0"/>
      </c:catAx>
      <c:valAx>
        <c:axId val="129197184"/>
        <c:scaling>
          <c:orientation val="minMax"/>
          <c:max val="5"/>
          <c:min val="0"/>
        </c:scaling>
        <c:delete val="1"/>
        <c:axPos val="l"/>
        <c:majorGridlines/>
        <c:numFmt formatCode="General" sourceLinked="1"/>
        <c:majorTickMark val="out"/>
        <c:minorTickMark val="none"/>
        <c:tickLblPos val="nextTo"/>
        <c:crossAx val="1976944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EC1D-47C9-A141-735259BE681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C1D-47C9-A141-735259BE6815}"/>
              </c:ext>
            </c:extLst>
          </c:dPt>
          <c:val>
            <c:numRef>
              <c:f>Mechanical!$K$19</c:f>
              <c:numCache>
                <c:formatCode>General</c:formatCode>
                <c:ptCount val="1"/>
                <c:pt idx="0">
                  <c:v>0</c:v>
                </c:pt>
              </c:numCache>
            </c:numRef>
          </c:val>
          <c:extLst>
            <c:ext xmlns:c16="http://schemas.microsoft.com/office/drawing/2014/chart" uri="{C3380CC4-5D6E-409C-BE32-E72D297353CC}">
              <c16:uniqueId val="{00000003-EC1D-47C9-A141-735259BE6815}"/>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EC1D-47C9-A141-735259BE6815}"/>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EC1D-47C9-A141-735259BE6815}"/>
            </c:ext>
          </c:extLst>
        </c:ser>
        <c:dLbls>
          <c:showLegendKey val="0"/>
          <c:showVal val="0"/>
          <c:showCatName val="0"/>
          <c:showSerName val="0"/>
          <c:showPercent val="0"/>
          <c:showBubbleSize val="0"/>
        </c:dLbls>
        <c:gapWidth val="150"/>
        <c:axId val="197694976"/>
        <c:axId val="129198912"/>
      </c:barChart>
      <c:catAx>
        <c:axId val="197694976"/>
        <c:scaling>
          <c:orientation val="minMax"/>
        </c:scaling>
        <c:delete val="1"/>
        <c:axPos val="b"/>
        <c:majorTickMark val="out"/>
        <c:minorTickMark val="none"/>
        <c:tickLblPos val="nextTo"/>
        <c:crossAx val="129198912"/>
        <c:crosses val="autoZero"/>
        <c:auto val="1"/>
        <c:lblAlgn val="ctr"/>
        <c:lblOffset val="100"/>
        <c:noMultiLvlLbl val="0"/>
      </c:catAx>
      <c:valAx>
        <c:axId val="129198912"/>
        <c:scaling>
          <c:orientation val="minMax"/>
          <c:max val="5"/>
          <c:min val="0"/>
        </c:scaling>
        <c:delete val="1"/>
        <c:axPos val="l"/>
        <c:majorGridlines/>
        <c:numFmt formatCode="General" sourceLinked="1"/>
        <c:majorTickMark val="out"/>
        <c:minorTickMark val="none"/>
        <c:tickLblPos val="nextTo"/>
        <c:crossAx val="1976949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2517-44C2-8E60-FCB15E2EA62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517-44C2-8E60-FCB15E2EA62F}"/>
              </c:ext>
            </c:extLst>
          </c:dPt>
          <c:val>
            <c:numRef>
              <c:f>Mechanical!$K$20</c:f>
              <c:numCache>
                <c:formatCode>General</c:formatCode>
                <c:ptCount val="1"/>
                <c:pt idx="0">
                  <c:v>0</c:v>
                </c:pt>
              </c:numCache>
            </c:numRef>
          </c:val>
          <c:extLst>
            <c:ext xmlns:c16="http://schemas.microsoft.com/office/drawing/2014/chart" uri="{C3380CC4-5D6E-409C-BE32-E72D297353CC}">
              <c16:uniqueId val="{00000003-2517-44C2-8E60-FCB15E2EA62F}"/>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2517-44C2-8E60-FCB15E2EA62F}"/>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2517-44C2-8E60-FCB15E2EA62F}"/>
            </c:ext>
          </c:extLst>
        </c:ser>
        <c:dLbls>
          <c:showLegendKey val="0"/>
          <c:showVal val="0"/>
          <c:showCatName val="0"/>
          <c:showSerName val="0"/>
          <c:showPercent val="0"/>
          <c:showBubbleSize val="0"/>
        </c:dLbls>
        <c:gapWidth val="150"/>
        <c:axId val="197695488"/>
        <c:axId val="129200640"/>
      </c:barChart>
      <c:catAx>
        <c:axId val="197695488"/>
        <c:scaling>
          <c:orientation val="minMax"/>
        </c:scaling>
        <c:delete val="1"/>
        <c:axPos val="b"/>
        <c:majorTickMark val="out"/>
        <c:minorTickMark val="none"/>
        <c:tickLblPos val="nextTo"/>
        <c:crossAx val="129200640"/>
        <c:crosses val="autoZero"/>
        <c:auto val="1"/>
        <c:lblAlgn val="ctr"/>
        <c:lblOffset val="100"/>
        <c:noMultiLvlLbl val="0"/>
      </c:catAx>
      <c:valAx>
        <c:axId val="129200640"/>
        <c:scaling>
          <c:orientation val="minMax"/>
          <c:max val="5"/>
          <c:min val="0"/>
        </c:scaling>
        <c:delete val="1"/>
        <c:axPos val="l"/>
        <c:majorGridlines/>
        <c:numFmt formatCode="General" sourceLinked="1"/>
        <c:majorTickMark val="out"/>
        <c:minorTickMark val="none"/>
        <c:tickLblPos val="nextTo"/>
        <c:crossAx val="1976954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2A37-4BA4-8978-A23EFEFC68E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A37-4BA4-8978-A23EFEFC68E2}"/>
              </c:ext>
            </c:extLst>
          </c:dPt>
          <c:val>
            <c:numRef>
              <c:f>Mechanical!$K$21</c:f>
              <c:numCache>
                <c:formatCode>General</c:formatCode>
                <c:ptCount val="1"/>
                <c:pt idx="0">
                  <c:v>0</c:v>
                </c:pt>
              </c:numCache>
            </c:numRef>
          </c:val>
          <c:extLst>
            <c:ext xmlns:c16="http://schemas.microsoft.com/office/drawing/2014/chart" uri="{C3380CC4-5D6E-409C-BE32-E72D297353CC}">
              <c16:uniqueId val="{00000003-2A37-4BA4-8978-A23EFEFC68E2}"/>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2A37-4BA4-8978-A23EFEFC68E2}"/>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2A37-4BA4-8978-A23EFEFC68E2}"/>
            </c:ext>
          </c:extLst>
        </c:ser>
        <c:dLbls>
          <c:showLegendKey val="0"/>
          <c:showVal val="0"/>
          <c:showCatName val="0"/>
          <c:showSerName val="0"/>
          <c:showPercent val="0"/>
          <c:showBubbleSize val="0"/>
        </c:dLbls>
        <c:gapWidth val="150"/>
        <c:axId val="197696000"/>
        <c:axId val="129202368"/>
      </c:barChart>
      <c:catAx>
        <c:axId val="197696000"/>
        <c:scaling>
          <c:orientation val="minMax"/>
        </c:scaling>
        <c:delete val="1"/>
        <c:axPos val="b"/>
        <c:majorTickMark val="out"/>
        <c:minorTickMark val="none"/>
        <c:tickLblPos val="nextTo"/>
        <c:crossAx val="129202368"/>
        <c:crosses val="autoZero"/>
        <c:auto val="1"/>
        <c:lblAlgn val="ctr"/>
        <c:lblOffset val="100"/>
        <c:noMultiLvlLbl val="0"/>
      </c:catAx>
      <c:valAx>
        <c:axId val="129202368"/>
        <c:scaling>
          <c:orientation val="minMax"/>
          <c:max val="5"/>
          <c:min val="0"/>
        </c:scaling>
        <c:delete val="1"/>
        <c:axPos val="l"/>
        <c:majorGridlines/>
        <c:numFmt formatCode="General" sourceLinked="1"/>
        <c:majorTickMark val="out"/>
        <c:minorTickMark val="none"/>
        <c:tickLblPos val="nextTo"/>
        <c:crossAx val="1976960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C4C8-4932-8FF9-134A8E7A090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4C8-4932-8FF9-134A8E7A090B}"/>
              </c:ext>
            </c:extLst>
          </c:dPt>
          <c:val>
            <c:numRef>
              <c:f>Mechanical!$K$22</c:f>
              <c:numCache>
                <c:formatCode>General</c:formatCode>
                <c:ptCount val="1"/>
                <c:pt idx="0">
                  <c:v>0</c:v>
                </c:pt>
              </c:numCache>
            </c:numRef>
          </c:val>
          <c:extLst>
            <c:ext xmlns:c16="http://schemas.microsoft.com/office/drawing/2014/chart" uri="{C3380CC4-5D6E-409C-BE32-E72D297353CC}">
              <c16:uniqueId val="{00000003-C4C8-4932-8FF9-134A8E7A090B}"/>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C4C8-4932-8FF9-134A8E7A090B}"/>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C4C8-4932-8FF9-134A8E7A090B}"/>
            </c:ext>
          </c:extLst>
        </c:ser>
        <c:dLbls>
          <c:showLegendKey val="0"/>
          <c:showVal val="0"/>
          <c:showCatName val="0"/>
          <c:showSerName val="0"/>
          <c:showPercent val="0"/>
          <c:showBubbleSize val="0"/>
        </c:dLbls>
        <c:gapWidth val="150"/>
        <c:axId val="197696512"/>
        <c:axId val="133455872"/>
      </c:barChart>
      <c:catAx>
        <c:axId val="197696512"/>
        <c:scaling>
          <c:orientation val="minMax"/>
        </c:scaling>
        <c:delete val="1"/>
        <c:axPos val="b"/>
        <c:majorTickMark val="out"/>
        <c:minorTickMark val="none"/>
        <c:tickLblPos val="nextTo"/>
        <c:crossAx val="133455872"/>
        <c:crosses val="autoZero"/>
        <c:auto val="1"/>
        <c:lblAlgn val="ctr"/>
        <c:lblOffset val="100"/>
        <c:noMultiLvlLbl val="0"/>
      </c:catAx>
      <c:valAx>
        <c:axId val="133455872"/>
        <c:scaling>
          <c:orientation val="minMax"/>
          <c:max val="5"/>
          <c:min val="0"/>
        </c:scaling>
        <c:delete val="1"/>
        <c:axPos val="l"/>
        <c:majorGridlines/>
        <c:numFmt formatCode="General" sourceLinked="1"/>
        <c:majorTickMark val="out"/>
        <c:minorTickMark val="none"/>
        <c:tickLblPos val="nextTo"/>
        <c:crossAx val="1976965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86ED-49CF-ADF4-31F27E6A699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6ED-49CF-ADF4-31F27E6A6994}"/>
              </c:ext>
            </c:extLst>
          </c:dPt>
          <c:val>
            <c:numRef>
              <c:f>Mechanical!$K$23</c:f>
              <c:numCache>
                <c:formatCode>General</c:formatCode>
                <c:ptCount val="1"/>
                <c:pt idx="0">
                  <c:v>0</c:v>
                </c:pt>
              </c:numCache>
            </c:numRef>
          </c:val>
          <c:extLst>
            <c:ext xmlns:c16="http://schemas.microsoft.com/office/drawing/2014/chart" uri="{C3380CC4-5D6E-409C-BE32-E72D297353CC}">
              <c16:uniqueId val="{00000003-86ED-49CF-ADF4-31F27E6A6994}"/>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86ED-49CF-ADF4-31F27E6A6994}"/>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86ED-49CF-ADF4-31F27E6A6994}"/>
            </c:ext>
          </c:extLst>
        </c:ser>
        <c:dLbls>
          <c:showLegendKey val="0"/>
          <c:showVal val="0"/>
          <c:showCatName val="0"/>
          <c:showSerName val="0"/>
          <c:showPercent val="0"/>
          <c:showBubbleSize val="0"/>
        </c:dLbls>
        <c:gapWidth val="150"/>
        <c:axId val="197697024"/>
        <c:axId val="133457600"/>
      </c:barChart>
      <c:catAx>
        <c:axId val="197697024"/>
        <c:scaling>
          <c:orientation val="minMax"/>
        </c:scaling>
        <c:delete val="1"/>
        <c:axPos val="b"/>
        <c:majorTickMark val="out"/>
        <c:minorTickMark val="none"/>
        <c:tickLblPos val="nextTo"/>
        <c:crossAx val="133457600"/>
        <c:crosses val="autoZero"/>
        <c:auto val="1"/>
        <c:lblAlgn val="ctr"/>
        <c:lblOffset val="100"/>
        <c:noMultiLvlLbl val="0"/>
      </c:catAx>
      <c:valAx>
        <c:axId val="133457600"/>
        <c:scaling>
          <c:orientation val="minMax"/>
          <c:max val="5"/>
          <c:min val="0"/>
        </c:scaling>
        <c:delete val="1"/>
        <c:axPos val="l"/>
        <c:majorGridlines/>
        <c:numFmt formatCode="General" sourceLinked="1"/>
        <c:majorTickMark val="out"/>
        <c:minorTickMark val="none"/>
        <c:tickLblPos val="nextTo"/>
        <c:crossAx val="1976970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3CF8-4DB2-BDFD-4141B359AD9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CF8-4DB2-BDFD-4141B359AD93}"/>
              </c:ext>
            </c:extLst>
          </c:dPt>
          <c:val>
            <c:numRef>
              <c:f>Mechanical!$K$9</c:f>
              <c:numCache>
                <c:formatCode>General</c:formatCode>
                <c:ptCount val="1"/>
                <c:pt idx="0">
                  <c:v>0</c:v>
                </c:pt>
              </c:numCache>
            </c:numRef>
          </c:val>
          <c:extLst>
            <c:ext xmlns:c16="http://schemas.microsoft.com/office/drawing/2014/chart" uri="{C3380CC4-5D6E-409C-BE32-E72D297353CC}">
              <c16:uniqueId val="{00000003-3CF8-4DB2-BDFD-4141B359AD93}"/>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3CF8-4DB2-BDFD-4141B359AD93}"/>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3CF8-4DB2-BDFD-4141B359AD93}"/>
            </c:ext>
          </c:extLst>
        </c:ser>
        <c:dLbls>
          <c:showLegendKey val="0"/>
          <c:showVal val="0"/>
          <c:showCatName val="0"/>
          <c:showSerName val="0"/>
          <c:showPercent val="0"/>
          <c:showBubbleSize val="0"/>
        </c:dLbls>
        <c:gapWidth val="150"/>
        <c:axId val="199166464"/>
        <c:axId val="133461056"/>
      </c:barChart>
      <c:catAx>
        <c:axId val="199166464"/>
        <c:scaling>
          <c:orientation val="minMax"/>
        </c:scaling>
        <c:delete val="1"/>
        <c:axPos val="b"/>
        <c:majorTickMark val="out"/>
        <c:minorTickMark val="none"/>
        <c:tickLblPos val="nextTo"/>
        <c:crossAx val="133461056"/>
        <c:crosses val="autoZero"/>
        <c:auto val="1"/>
        <c:lblAlgn val="ctr"/>
        <c:lblOffset val="100"/>
        <c:noMultiLvlLbl val="0"/>
      </c:catAx>
      <c:valAx>
        <c:axId val="133461056"/>
        <c:scaling>
          <c:orientation val="minMax"/>
          <c:max val="5"/>
          <c:min val="0"/>
        </c:scaling>
        <c:delete val="1"/>
        <c:axPos val="l"/>
        <c:majorGridlines/>
        <c:numFmt formatCode="General" sourceLinked="1"/>
        <c:majorTickMark val="out"/>
        <c:minorTickMark val="none"/>
        <c:tickLblPos val="nextTo"/>
        <c:crossAx val="19916646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36A6-467A-969F-3B404C0EB3F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6A6-467A-969F-3B404C0EB3FA}"/>
              </c:ext>
            </c:extLst>
          </c:dPt>
          <c:val>
            <c:numRef>
              <c:f>Mechanical!$K$10</c:f>
              <c:numCache>
                <c:formatCode>General</c:formatCode>
                <c:ptCount val="1"/>
                <c:pt idx="0">
                  <c:v>0</c:v>
                </c:pt>
              </c:numCache>
            </c:numRef>
          </c:val>
          <c:extLst>
            <c:ext xmlns:c16="http://schemas.microsoft.com/office/drawing/2014/chart" uri="{C3380CC4-5D6E-409C-BE32-E72D297353CC}">
              <c16:uniqueId val="{00000003-36A6-467A-969F-3B404C0EB3FA}"/>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36A6-467A-969F-3B404C0EB3FA}"/>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36A6-467A-969F-3B404C0EB3FA}"/>
            </c:ext>
          </c:extLst>
        </c:ser>
        <c:dLbls>
          <c:showLegendKey val="0"/>
          <c:showVal val="0"/>
          <c:showCatName val="0"/>
          <c:showSerName val="0"/>
          <c:showPercent val="0"/>
          <c:showBubbleSize val="0"/>
        </c:dLbls>
        <c:gapWidth val="150"/>
        <c:axId val="199644672"/>
        <c:axId val="133459328"/>
      </c:barChart>
      <c:catAx>
        <c:axId val="199644672"/>
        <c:scaling>
          <c:orientation val="minMax"/>
        </c:scaling>
        <c:delete val="1"/>
        <c:axPos val="b"/>
        <c:majorTickMark val="out"/>
        <c:minorTickMark val="none"/>
        <c:tickLblPos val="nextTo"/>
        <c:crossAx val="133459328"/>
        <c:crosses val="autoZero"/>
        <c:auto val="1"/>
        <c:lblAlgn val="ctr"/>
        <c:lblOffset val="100"/>
        <c:noMultiLvlLbl val="0"/>
      </c:catAx>
      <c:valAx>
        <c:axId val="133459328"/>
        <c:scaling>
          <c:orientation val="minMax"/>
          <c:max val="5"/>
          <c:min val="0"/>
        </c:scaling>
        <c:delete val="1"/>
        <c:axPos val="l"/>
        <c:majorGridlines/>
        <c:numFmt formatCode="General" sourceLinked="1"/>
        <c:majorTickMark val="out"/>
        <c:minorTickMark val="none"/>
        <c:tickLblPos val="nextTo"/>
        <c:crossAx val="19964467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310B-46A7-A171-4A636C01A2F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10B-46A7-A171-4A636C01A2FA}"/>
              </c:ext>
            </c:extLst>
          </c:dPt>
          <c:val>
            <c:numRef>
              <c:f>Mechanical!$K$11</c:f>
              <c:numCache>
                <c:formatCode>General</c:formatCode>
                <c:ptCount val="1"/>
                <c:pt idx="0">
                  <c:v>0</c:v>
                </c:pt>
              </c:numCache>
            </c:numRef>
          </c:val>
          <c:extLst>
            <c:ext xmlns:c16="http://schemas.microsoft.com/office/drawing/2014/chart" uri="{C3380CC4-5D6E-409C-BE32-E72D297353CC}">
              <c16:uniqueId val="{00000003-310B-46A7-A171-4A636C01A2FA}"/>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310B-46A7-A171-4A636C01A2FA}"/>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310B-46A7-A171-4A636C01A2FA}"/>
            </c:ext>
          </c:extLst>
        </c:ser>
        <c:dLbls>
          <c:showLegendKey val="0"/>
          <c:showVal val="0"/>
          <c:showCatName val="0"/>
          <c:showSerName val="0"/>
          <c:showPercent val="0"/>
          <c:showBubbleSize val="0"/>
        </c:dLbls>
        <c:gapWidth val="150"/>
        <c:axId val="199645184"/>
        <c:axId val="133463360"/>
      </c:barChart>
      <c:catAx>
        <c:axId val="199645184"/>
        <c:scaling>
          <c:orientation val="minMax"/>
        </c:scaling>
        <c:delete val="1"/>
        <c:axPos val="b"/>
        <c:majorTickMark val="out"/>
        <c:minorTickMark val="none"/>
        <c:tickLblPos val="nextTo"/>
        <c:crossAx val="133463360"/>
        <c:crosses val="autoZero"/>
        <c:auto val="1"/>
        <c:lblAlgn val="ctr"/>
        <c:lblOffset val="100"/>
        <c:noMultiLvlLbl val="0"/>
      </c:catAx>
      <c:valAx>
        <c:axId val="133463360"/>
        <c:scaling>
          <c:orientation val="minMax"/>
          <c:max val="5"/>
          <c:min val="0"/>
        </c:scaling>
        <c:delete val="1"/>
        <c:axPos val="l"/>
        <c:majorGridlines/>
        <c:numFmt formatCode="General" sourceLinked="1"/>
        <c:majorTickMark val="out"/>
        <c:minorTickMark val="none"/>
        <c:tickLblPos val="nextTo"/>
        <c:crossAx val="19964518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6C3E-4316-80A4-BF4A1D05306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C3E-4316-80A4-BF4A1D05306E}"/>
              </c:ext>
            </c:extLst>
          </c:dPt>
          <c:val>
            <c:numRef>
              <c:f>Mechanical!$K$8</c:f>
              <c:numCache>
                <c:formatCode>General</c:formatCode>
                <c:ptCount val="1"/>
              </c:numCache>
            </c:numRef>
          </c:val>
          <c:extLst>
            <c:ext xmlns:c16="http://schemas.microsoft.com/office/drawing/2014/chart" uri="{C3380CC4-5D6E-409C-BE32-E72D297353CC}">
              <c16:uniqueId val="{00000003-6C3E-4316-80A4-BF4A1D05306E}"/>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6C3E-4316-80A4-BF4A1D05306E}"/>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6C3E-4316-80A4-BF4A1D05306E}"/>
            </c:ext>
          </c:extLst>
        </c:ser>
        <c:dLbls>
          <c:showLegendKey val="0"/>
          <c:showVal val="0"/>
          <c:showCatName val="0"/>
          <c:showSerName val="0"/>
          <c:showPercent val="0"/>
          <c:showBubbleSize val="0"/>
        </c:dLbls>
        <c:gapWidth val="150"/>
        <c:axId val="199645696"/>
        <c:axId val="173474944"/>
      </c:barChart>
      <c:catAx>
        <c:axId val="199645696"/>
        <c:scaling>
          <c:orientation val="minMax"/>
        </c:scaling>
        <c:delete val="1"/>
        <c:axPos val="b"/>
        <c:majorTickMark val="out"/>
        <c:minorTickMark val="none"/>
        <c:tickLblPos val="nextTo"/>
        <c:crossAx val="173474944"/>
        <c:crosses val="autoZero"/>
        <c:auto val="1"/>
        <c:lblAlgn val="ctr"/>
        <c:lblOffset val="100"/>
        <c:noMultiLvlLbl val="0"/>
      </c:catAx>
      <c:valAx>
        <c:axId val="173474944"/>
        <c:scaling>
          <c:orientation val="minMax"/>
          <c:max val="5"/>
          <c:min val="0"/>
        </c:scaling>
        <c:delete val="1"/>
        <c:axPos val="l"/>
        <c:majorGridlines/>
        <c:numFmt formatCode="General" sourceLinked="1"/>
        <c:majorTickMark val="out"/>
        <c:minorTickMark val="none"/>
        <c:tickLblPos val="nextTo"/>
        <c:crossAx val="19964569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7030A0">
                <a:alpha val="75000"/>
              </a:srgbClr>
            </a:solidFill>
          </c:spPr>
          <c:val>
            <c:numRef>
              <c:f>'Public Health'!$Q$8:$Q$18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EDC5-4ECF-92DF-C5AE51D30B49}"/>
            </c:ext>
          </c:extLst>
        </c:ser>
        <c:dLbls>
          <c:showLegendKey val="0"/>
          <c:showVal val="0"/>
          <c:showCatName val="0"/>
          <c:showSerName val="0"/>
          <c:showPercent val="0"/>
          <c:showBubbleSize val="0"/>
        </c:dLbls>
        <c:axId val="199646208"/>
        <c:axId val="173476672"/>
      </c:radarChart>
      <c:catAx>
        <c:axId val="199646208"/>
        <c:scaling>
          <c:orientation val="minMax"/>
        </c:scaling>
        <c:delete val="1"/>
        <c:axPos val="b"/>
        <c:majorGridlines/>
        <c:majorTickMark val="none"/>
        <c:minorTickMark val="none"/>
        <c:tickLblPos val="nextTo"/>
        <c:crossAx val="173476672"/>
        <c:crosses val="autoZero"/>
        <c:auto val="1"/>
        <c:lblAlgn val="ctr"/>
        <c:lblOffset val="100"/>
        <c:noMultiLvlLbl val="0"/>
      </c:catAx>
      <c:valAx>
        <c:axId val="173476672"/>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199646208"/>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C311-4E50-B464-3141918022A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311-4E50-B464-3141918022A5}"/>
              </c:ext>
            </c:extLst>
          </c:dPt>
          <c:val>
            <c:numRef>
              <c:f>Mechanical!$K$17</c:f>
              <c:numCache>
                <c:formatCode>General</c:formatCode>
                <c:ptCount val="1"/>
                <c:pt idx="0">
                  <c:v>0</c:v>
                </c:pt>
              </c:numCache>
            </c:numRef>
          </c:val>
          <c:extLst>
            <c:ext xmlns:c16="http://schemas.microsoft.com/office/drawing/2014/chart" uri="{C3380CC4-5D6E-409C-BE32-E72D297353CC}">
              <c16:uniqueId val="{00000003-C311-4E50-B464-3141918022A5}"/>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C311-4E50-B464-3141918022A5}"/>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C311-4E50-B464-3141918022A5}"/>
            </c:ext>
          </c:extLst>
        </c:ser>
        <c:dLbls>
          <c:showLegendKey val="0"/>
          <c:showVal val="0"/>
          <c:showCatName val="0"/>
          <c:showSerName val="0"/>
          <c:showPercent val="0"/>
          <c:showBubbleSize val="0"/>
        </c:dLbls>
        <c:gapWidth val="150"/>
        <c:axId val="199646720"/>
        <c:axId val="173478400"/>
      </c:barChart>
      <c:catAx>
        <c:axId val="199646720"/>
        <c:scaling>
          <c:orientation val="minMax"/>
        </c:scaling>
        <c:delete val="1"/>
        <c:axPos val="b"/>
        <c:majorTickMark val="out"/>
        <c:minorTickMark val="none"/>
        <c:tickLblPos val="nextTo"/>
        <c:crossAx val="173478400"/>
        <c:crosses val="autoZero"/>
        <c:auto val="1"/>
        <c:lblAlgn val="ctr"/>
        <c:lblOffset val="100"/>
        <c:noMultiLvlLbl val="0"/>
      </c:catAx>
      <c:valAx>
        <c:axId val="173478400"/>
        <c:scaling>
          <c:orientation val="minMax"/>
          <c:max val="5"/>
          <c:min val="0"/>
        </c:scaling>
        <c:delete val="1"/>
        <c:axPos val="l"/>
        <c:majorGridlines/>
        <c:numFmt formatCode="General" sourceLinked="1"/>
        <c:majorTickMark val="out"/>
        <c:minorTickMark val="none"/>
        <c:tickLblPos val="nextTo"/>
        <c:crossAx val="1996467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A2D0-4E8F-AA91-FF0364EDCAD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2D0-4E8F-AA91-FF0364EDCADE}"/>
              </c:ext>
            </c:extLst>
          </c:dPt>
          <c:val>
            <c:numRef>
              <c:f>Mechanical!$K$18</c:f>
              <c:numCache>
                <c:formatCode>General</c:formatCode>
                <c:ptCount val="1"/>
                <c:pt idx="0">
                  <c:v>0</c:v>
                </c:pt>
              </c:numCache>
            </c:numRef>
          </c:val>
          <c:extLst>
            <c:ext xmlns:c16="http://schemas.microsoft.com/office/drawing/2014/chart" uri="{C3380CC4-5D6E-409C-BE32-E72D297353CC}">
              <c16:uniqueId val="{00000003-A2D0-4E8F-AA91-FF0364EDCADE}"/>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A2D0-4E8F-AA91-FF0364EDCADE}"/>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A2D0-4E8F-AA91-FF0364EDCADE}"/>
            </c:ext>
          </c:extLst>
        </c:ser>
        <c:dLbls>
          <c:showLegendKey val="0"/>
          <c:showVal val="0"/>
          <c:showCatName val="0"/>
          <c:showSerName val="0"/>
          <c:showPercent val="0"/>
          <c:showBubbleSize val="0"/>
        </c:dLbls>
        <c:gapWidth val="150"/>
        <c:axId val="200466432"/>
        <c:axId val="173480128"/>
      </c:barChart>
      <c:catAx>
        <c:axId val="200466432"/>
        <c:scaling>
          <c:orientation val="minMax"/>
        </c:scaling>
        <c:delete val="1"/>
        <c:axPos val="b"/>
        <c:majorTickMark val="out"/>
        <c:minorTickMark val="none"/>
        <c:tickLblPos val="nextTo"/>
        <c:crossAx val="173480128"/>
        <c:crosses val="autoZero"/>
        <c:auto val="1"/>
        <c:lblAlgn val="ctr"/>
        <c:lblOffset val="100"/>
        <c:noMultiLvlLbl val="0"/>
      </c:catAx>
      <c:valAx>
        <c:axId val="173480128"/>
        <c:scaling>
          <c:orientation val="minMax"/>
          <c:max val="5"/>
          <c:min val="0"/>
        </c:scaling>
        <c:delete val="1"/>
        <c:axPos val="l"/>
        <c:majorGridlines/>
        <c:numFmt formatCode="General" sourceLinked="1"/>
        <c:majorTickMark val="out"/>
        <c:minorTickMark val="none"/>
        <c:tickLblPos val="nextTo"/>
        <c:crossAx val="2004664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36A3-47F5-AB09-15E2350EBD7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6A3-47F5-AB09-15E2350EBD77}"/>
              </c:ext>
            </c:extLst>
          </c:dPt>
          <c:val>
            <c:numRef>
              <c:f>Mechanical!$K$19</c:f>
              <c:numCache>
                <c:formatCode>General</c:formatCode>
                <c:ptCount val="1"/>
                <c:pt idx="0">
                  <c:v>0</c:v>
                </c:pt>
              </c:numCache>
            </c:numRef>
          </c:val>
          <c:extLst>
            <c:ext xmlns:c16="http://schemas.microsoft.com/office/drawing/2014/chart" uri="{C3380CC4-5D6E-409C-BE32-E72D297353CC}">
              <c16:uniqueId val="{00000003-36A3-47F5-AB09-15E2350EBD77}"/>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36A3-47F5-AB09-15E2350EBD77}"/>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36A3-47F5-AB09-15E2350EBD77}"/>
            </c:ext>
          </c:extLst>
        </c:ser>
        <c:dLbls>
          <c:showLegendKey val="0"/>
          <c:showVal val="0"/>
          <c:showCatName val="0"/>
          <c:showSerName val="0"/>
          <c:showPercent val="0"/>
          <c:showBubbleSize val="0"/>
        </c:dLbls>
        <c:gapWidth val="150"/>
        <c:axId val="200466944"/>
        <c:axId val="137084928"/>
      </c:barChart>
      <c:catAx>
        <c:axId val="200466944"/>
        <c:scaling>
          <c:orientation val="minMax"/>
        </c:scaling>
        <c:delete val="1"/>
        <c:axPos val="b"/>
        <c:majorTickMark val="out"/>
        <c:minorTickMark val="none"/>
        <c:tickLblPos val="nextTo"/>
        <c:crossAx val="137084928"/>
        <c:crosses val="autoZero"/>
        <c:auto val="1"/>
        <c:lblAlgn val="ctr"/>
        <c:lblOffset val="100"/>
        <c:noMultiLvlLbl val="0"/>
      </c:catAx>
      <c:valAx>
        <c:axId val="137084928"/>
        <c:scaling>
          <c:orientation val="minMax"/>
          <c:max val="5"/>
          <c:min val="0"/>
        </c:scaling>
        <c:delete val="1"/>
        <c:axPos val="l"/>
        <c:majorGridlines/>
        <c:numFmt formatCode="General" sourceLinked="1"/>
        <c:majorTickMark val="out"/>
        <c:minorTickMark val="none"/>
        <c:tickLblPos val="nextTo"/>
        <c:crossAx val="2004669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3F8A-4344-B637-83C05789F6F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F8A-4344-B637-83C05789F6F0}"/>
              </c:ext>
            </c:extLst>
          </c:dPt>
          <c:val>
            <c:numRef>
              <c:f>Mechanical!$K$20</c:f>
              <c:numCache>
                <c:formatCode>General</c:formatCode>
                <c:ptCount val="1"/>
                <c:pt idx="0">
                  <c:v>0</c:v>
                </c:pt>
              </c:numCache>
            </c:numRef>
          </c:val>
          <c:extLst>
            <c:ext xmlns:c16="http://schemas.microsoft.com/office/drawing/2014/chart" uri="{C3380CC4-5D6E-409C-BE32-E72D297353CC}">
              <c16:uniqueId val="{00000003-3F8A-4344-B637-83C05789F6F0}"/>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3F8A-4344-B637-83C05789F6F0}"/>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3F8A-4344-B637-83C05789F6F0}"/>
            </c:ext>
          </c:extLst>
        </c:ser>
        <c:dLbls>
          <c:showLegendKey val="0"/>
          <c:showVal val="0"/>
          <c:showCatName val="0"/>
          <c:showSerName val="0"/>
          <c:showPercent val="0"/>
          <c:showBubbleSize val="0"/>
        </c:dLbls>
        <c:gapWidth val="150"/>
        <c:axId val="200467456"/>
        <c:axId val="137086656"/>
      </c:barChart>
      <c:catAx>
        <c:axId val="200467456"/>
        <c:scaling>
          <c:orientation val="minMax"/>
        </c:scaling>
        <c:delete val="1"/>
        <c:axPos val="b"/>
        <c:majorTickMark val="out"/>
        <c:minorTickMark val="none"/>
        <c:tickLblPos val="nextTo"/>
        <c:crossAx val="137086656"/>
        <c:crosses val="autoZero"/>
        <c:auto val="1"/>
        <c:lblAlgn val="ctr"/>
        <c:lblOffset val="100"/>
        <c:noMultiLvlLbl val="0"/>
      </c:catAx>
      <c:valAx>
        <c:axId val="137086656"/>
        <c:scaling>
          <c:orientation val="minMax"/>
          <c:max val="5"/>
          <c:min val="0"/>
        </c:scaling>
        <c:delete val="1"/>
        <c:axPos val="l"/>
        <c:majorGridlines/>
        <c:numFmt formatCode="General" sourceLinked="1"/>
        <c:majorTickMark val="out"/>
        <c:minorTickMark val="none"/>
        <c:tickLblPos val="nextTo"/>
        <c:crossAx val="2004674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C8F6-457E-940F-2C4415F2136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8F6-457E-940F-2C4415F21368}"/>
              </c:ext>
            </c:extLst>
          </c:dPt>
          <c:val>
            <c:numRef>
              <c:f>Mechanical!$K$21</c:f>
              <c:numCache>
                <c:formatCode>General</c:formatCode>
                <c:ptCount val="1"/>
                <c:pt idx="0">
                  <c:v>0</c:v>
                </c:pt>
              </c:numCache>
            </c:numRef>
          </c:val>
          <c:extLst>
            <c:ext xmlns:c16="http://schemas.microsoft.com/office/drawing/2014/chart" uri="{C3380CC4-5D6E-409C-BE32-E72D297353CC}">
              <c16:uniqueId val="{00000003-C8F6-457E-940F-2C4415F21368}"/>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C8F6-457E-940F-2C4415F21368}"/>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C8F6-457E-940F-2C4415F21368}"/>
            </c:ext>
          </c:extLst>
        </c:ser>
        <c:dLbls>
          <c:showLegendKey val="0"/>
          <c:showVal val="0"/>
          <c:showCatName val="0"/>
          <c:showSerName val="0"/>
          <c:showPercent val="0"/>
          <c:showBubbleSize val="0"/>
        </c:dLbls>
        <c:gapWidth val="150"/>
        <c:axId val="199643648"/>
        <c:axId val="137088384"/>
      </c:barChart>
      <c:catAx>
        <c:axId val="199643648"/>
        <c:scaling>
          <c:orientation val="minMax"/>
        </c:scaling>
        <c:delete val="1"/>
        <c:axPos val="b"/>
        <c:majorTickMark val="out"/>
        <c:minorTickMark val="none"/>
        <c:tickLblPos val="nextTo"/>
        <c:crossAx val="137088384"/>
        <c:crosses val="autoZero"/>
        <c:auto val="1"/>
        <c:lblAlgn val="ctr"/>
        <c:lblOffset val="100"/>
        <c:noMultiLvlLbl val="0"/>
      </c:catAx>
      <c:valAx>
        <c:axId val="137088384"/>
        <c:scaling>
          <c:orientation val="minMax"/>
          <c:max val="5"/>
          <c:min val="0"/>
        </c:scaling>
        <c:delete val="1"/>
        <c:axPos val="l"/>
        <c:majorGridlines/>
        <c:numFmt formatCode="General" sourceLinked="1"/>
        <c:majorTickMark val="out"/>
        <c:minorTickMark val="none"/>
        <c:tickLblPos val="nextTo"/>
        <c:crossAx val="1996436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8F0D-44E9-9A0D-4AFD36B4673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F0D-44E9-9A0D-4AFD36B4673C}"/>
              </c:ext>
            </c:extLst>
          </c:dPt>
          <c:val>
            <c:numRef>
              <c:f>Mechanical!$K$22</c:f>
              <c:numCache>
                <c:formatCode>General</c:formatCode>
                <c:ptCount val="1"/>
                <c:pt idx="0">
                  <c:v>0</c:v>
                </c:pt>
              </c:numCache>
            </c:numRef>
          </c:val>
          <c:extLst>
            <c:ext xmlns:c16="http://schemas.microsoft.com/office/drawing/2014/chart" uri="{C3380CC4-5D6E-409C-BE32-E72D297353CC}">
              <c16:uniqueId val="{00000003-8F0D-44E9-9A0D-4AFD36B4673C}"/>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8F0D-44E9-9A0D-4AFD36B4673C}"/>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8F0D-44E9-9A0D-4AFD36B4673C}"/>
            </c:ext>
          </c:extLst>
        </c:ser>
        <c:dLbls>
          <c:showLegendKey val="0"/>
          <c:showVal val="0"/>
          <c:showCatName val="0"/>
          <c:showSerName val="0"/>
          <c:showPercent val="0"/>
          <c:showBubbleSize val="0"/>
        </c:dLbls>
        <c:gapWidth val="150"/>
        <c:axId val="200467968"/>
        <c:axId val="137090112"/>
      </c:barChart>
      <c:catAx>
        <c:axId val="200467968"/>
        <c:scaling>
          <c:orientation val="minMax"/>
        </c:scaling>
        <c:delete val="1"/>
        <c:axPos val="b"/>
        <c:majorTickMark val="out"/>
        <c:minorTickMark val="none"/>
        <c:tickLblPos val="nextTo"/>
        <c:crossAx val="137090112"/>
        <c:crosses val="autoZero"/>
        <c:auto val="1"/>
        <c:lblAlgn val="ctr"/>
        <c:lblOffset val="100"/>
        <c:noMultiLvlLbl val="0"/>
      </c:catAx>
      <c:valAx>
        <c:axId val="137090112"/>
        <c:scaling>
          <c:orientation val="minMax"/>
          <c:max val="5"/>
          <c:min val="0"/>
        </c:scaling>
        <c:delete val="1"/>
        <c:axPos val="l"/>
        <c:majorGridlines/>
        <c:numFmt formatCode="General" sourceLinked="1"/>
        <c:majorTickMark val="out"/>
        <c:minorTickMark val="none"/>
        <c:tickLblPos val="nextTo"/>
        <c:crossAx val="2004679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0FF4-45A4-869B-E60E943028F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FF4-45A4-869B-E60E943028F1}"/>
              </c:ext>
            </c:extLst>
          </c:dPt>
          <c:val>
            <c:numRef>
              <c:f>Mechanical!$K$23</c:f>
              <c:numCache>
                <c:formatCode>General</c:formatCode>
                <c:ptCount val="1"/>
                <c:pt idx="0">
                  <c:v>0</c:v>
                </c:pt>
              </c:numCache>
            </c:numRef>
          </c:val>
          <c:extLst>
            <c:ext xmlns:c16="http://schemas.microsoft.com/office/drawing/2014/chart" uri="{C3380CC4-5D6E-409C-BE32-E72D297353CC}">
              <c16:uniqueId val="{00000003-0FF4-45A4-869B-E60E943028F1}"/>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0FF4-45A4-869B-E60E943028F1}"/>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0FF4-45A4-869B-E60E943028F1}"/>
            </c:ext>
          </c:extLst>
        </c:ser>
        <c:dLbls>
          <c:showLegendKey val="0"/>
          <c:showVal val="0"/>
          <c:showCatName val="0"/>
          <c:showSerName val="0"/>
          <c:showPercent val="0"/>
          <c:showBubbleSize val="0"/>
        </c:dLbls>
        <c:gapWidth val="150"/>
        <c:axId val="200468480"/>
        <c:axId val="137091840"/>
      </c:barChart>
      <c:catAx>
        <c:axId val="200468480"/>
        <c:scaling>
          <c:orientation val="minMax"/>
        </c:scaling>
        <c:delete val="1"/>
        <c:axPos val="b"/>
        <c:majorTickMark val="out"/>
        <c:minorTickMark val="none"/>
        <c:tickLblPos val="nextTo"/>
        <c:crossAx val="137091840"/>
        <c:crosses val="autoZero"/>
        <c:auto val="1"/>
        <c:lblAlgn val="ctr"/>
        <c:lblOffset val="100"/>
        <c:noMultiLvlLbl val="0"/>
      </c:catAx>
      <c:valAx>
        <c:axId val="137091840"/>
        <c:scaling>
          <c:orientation val="minMax"/>
          <c:max val="5"/>
          <c:min val="0"/>
        </c:scaling>
        <c:delete val="1"/>
        <c:axPos val="l"/>
        <c:majorGridlines/>
        <c:numFmt formatCode="General" sourceLinked="1"/>
        <c:majorTickMark val="out"/>
        <c:minorTickMark val="none"/>
        <c:tickLblPos val="nextTo"/>
        <c:crossAx val="2004684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0E44-4A66-9313-00B9A74F20C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E44-4A66-9313-00B9A74F20C7}"/>
              </c:ext>
            </c:extLst>
          </c:dPt>
          <c:val>
            <c:numRef>
              <c:f>Mechanical!$K$17</c:f>
              <c:numCache>
                <c:formatCode>General</c:formatCode>
                <c:ptCount val="1"/>
                <c:pt idx="0">
                  <c:v>0</c:v>
                </c:pt>
              </c:numCache>
            </c:numRef>
          </c:val>
          <c:extLst>
            <c:ext xmlns:c16="http://schemas.microsoft.com/office/drawing/2014/chart" uri="{C3380CC4-5D6E-409C-BE32-E72D297353CC}">
              <c16:uniqueId val="{00000003-0E44-4A66-9313-00B9A74F20C7}"/>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0E44-4A66-9313-00B9A74F20C7}"/>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0E44-4A66-9313-00B9A74F20C7}"/>
            </c:ext>
          </c:extLst>
        </c:ser>
        <c:dLbls>
          <c:showLegendKey val="0"/>
          <c:showVal val="0"/>
          <c:showCatName val="0"/>
          <c:showSerName val="0"/>
          <c:showPercent val="0"/>
          <c:showBubbleSize val="0"/>
        </c:dLbls>
        <c:gapWidth val="150"/>
        <c:axId val="200468992"/>
        <c:axId val="166273600"/>
      </c:barChart>
      <c:catAx>
        <c:axId val="200468992"/>
        <c:scaling>
          <c:orientation val="minMax"/>
        </c:scaling>
        <c:delete val="1"/>
        <c:axPos val="b"/>
        <c:majorTickMark val="out"/>
        <c:minorTickMark val="none"/>
        <c:tickLblPos val="nextTo"/>
        <c:crossAx val="166273600"/>
        <c:crosses val="autoZero"/>
        <c:auto val="1"/>
        <c:lblAlgn val="ctr"/>
        <c:lblOffset val="100"/>
        <c:noMultiLvlLbl val="0"/>
      </c:catAx>
      <c:valAx>
        <c:axId val="166273600"/>
        <c:scaling>
          <c:orientation val="minMax"/>
          <c:max val="5"/>
          <c:min val="0"/>
        </c:scaling>
        <c:delete val="1"/>
        <c:axPos val="l"/>
        <c:majorGridlines/>
        <c:numFmt formatCode="General" sourceLinked="1"/>
        <c:majorTickMark val="out"/>
        <c:minorTickMark val="none"/>
        <c:tickLblPos val="nextTo"/>
        <c:crossAx val="2004689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72F1-445F-B416-852BF4A202A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2F1-445F-B416-852BF4A202A7}"/>
              </c:ext>
            </c:extLst>
          </c:dPt>
          <c:val>
            <c:numRef>
              <c:f>Mechanical!$K$18</c:f>
              <c:numCache>
                <c:formatCode>General</c:formatCode>
                <c:ptCount val="1"/>
                <c:pt idx="0">
                  <c:v>0</c:v>
                </c:pt>
              </c:numCache>
            </c:numRef>
          </c:val>
          <c:extLst>
            <c:ext xmlns:c16="http://schemas.microsoft.com/office/drawing/2014/chart" uri="{C3380CC4-5D6E-409C-BE32-E72D297353CC}">
              <c16:uniqueId val="{00000003-72F1-445F-B416-852BF4A202A7}"/>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72F1-445F-B416-852BF4A202A7}"/>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72F1-445F-B416-852BF4A202A7}"/>
            </c:ext>
          </c:extLst>
        </c:ser>
        <c:dLbls>
          <c:showLegendKey val="0"/>
          <c:showVal val="0"/>
          <c:showCatName val="0"/>
          <c:showSerName val="0"/>
          <c:showPercent val="0"/>
          <c:showBubbleSize val="0"/>
        </c:dLbls>
        <c:gapWidth val="150"/>
        <c:axId val="200470016"/>
        <c:axId val="166275328"/>
      </c:barChart>
      <c:catAx>
        <c:axId val="200470016"/>
        <c:scaling>
          <c:orientation val="minMax"/>
        </c:scaling>
        <c:delete val="1"/>
        <c:axPos val="b"/>
        <c:majorTickMark val="out"/>
        <c:minorTickMark val="none"/>
        <c:tickLblPos val="nextTo"/>
        <c:crossAx val="166275328"/>
        <c:crosses val="autoZero"/>
        <c:auto val="1"/>
        <c:lblAlgn val="ctr"/>
        <c:lblOffset val="100"/>
        <c:noMultiLvlLbl val="0"/>
      </c:catAx>
      <c:valAx>
        <c:axId val="166275328"/>
        <c:scaling>
          <c:orientation val="minMax"/>
          <c:max val="5"/>
          <c:min val="0"/>
        </c:scaling>
        <c:delete val="1"/>
        <c:axPos val="l"/>
        <c:majorGridlines/>
        <c:numFmt formatCode="General" sourceLinked="1"/>
        <c:majorTickMark val="out"/>
        <c:minorTickMark val="none"/>
        <c:tickLblPos val="nextTo"/>
        <c:crossAx val="2004700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9935-4051-BEBD-FFC262A04AD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935-4051-BEBD-FFC262A04ADF}"/>
              </c:ext>
            </c:extLst>
          </c:dPt>
          <c:val>
            <c:numRef>
              <c:f>Mechanical!$K$19</c:f>
              <c:numCache>
                <c:formatCode>General</c:formatCode>
                <c:ptCount val="1"/>
                <c:pt idx="0">
                  <c:v>0</c:v>
                </c:pt>
              </c:numCache>
            </c:numRef>
          </c:val>
          <c:extLst>
            <c:ext xmlns:c16="http://schemas.microsoft.com/office/drawing/2014/chart" uri="{C3380CC4-5D6E-409C-BE32-E72D297353CC}">
              <c16:uniqueId val="{00000003-9935-4051-BEBD-FFC262A04ADF}"/>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9935-4051-BEBD-FFC262A04ADF}"/>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9935-4051-BEBD-FFC262A04ADF}"/>
            </c:ext>
          </c:extLst>
        </c:ser>
        <c:dLbls>
          <c:showLegendKey val="0"/>
          <c:showVal val="0"/>
          <c:showCatName val="0"/>
          <c:showSerName val="0"/>
          <c:showPercent val="0"/>
          <c:showBubbleSize val="0"/>
        </c:dLbls>
        <c:gapWidth val="150"/>
        <c:axId val="286550528"/>
        <c:axId val="166277056"/>
      </c:barChart>
      <c:catAx>
        <c:axId val="286550528"/>
        <c:scaling>
          <c:orientation val="minMax"/>
        </c:scaling>
        <c:delete val="1"/>
        <c:axPos val="b"/>
        <c:majorTickMark val="out"/>
        <c:minorTickMark val="none"/>
        <c:tickLblPos val="nextTo"/>
        <c:crossAx val="166277056"/>
        <c:crosses val="autoZero"/>
        <c:auto val="1"/>
        <c:lblAlgn val="ctr"/>
        <c:lblOffset val="100"/>
        <c:noMultiLvlLbl val="0"/>
      </c:catAx>
      <c:valAx>
        <c:axId val="166277056"/>
        <c:scaling>
          <c:orientation val="minMax"/>
          <c:max val="5"/>
          <c:min val="0"/>
        </c:scaling>
        <c:delete val="1"/>
        <c:axPos val="l"/>
        <c:majorGridlines/>
        <c:numFmt formatCode="General" sourceLinked="1"/>
        <c:majorTickMark val="out"/>
        <c:minorTickMark val="none"/>
        <c:tickLblPos val="nextTo"/>
        <c:crossAx val="2865505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297F-4534-8E1E-2C6867458D4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97F-4534-8E1E-2C6867458D4F}"/>
              </c:ext>
            </c:extLst>
          </c:dPt>
          <c:val>
            <c:numRef>
              <c:f>Mechanical!$K$20</c:f>
              <c:numCache>
                <c:formatCode>General</c:formatCode>
                <c:ptCount val="1"/>
                <c:pt idx="0">
                  <c:v>0</c:v>
                </c:pt>
              </c:numCache>
            </c:numRef>
          </c:val>
          <c:extLst>
            <c:ext xmlns:c16="http://schemas.microsoft.com/office/drawing/2014/chart" uri="{C3380CC4-5D6E-409C-BE32-E72D297353CC}">
              <c16:uniqueId val="{00000003-297F-4534-8E1E-2C6867458D4F}"/>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297F-4534-8E1E-2C6867458D4F}"/>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297F-4534-8E1E-2C6867458D4F}"/>
            </c:ext>
          </c:extLst>
        </c:ser>
        <c:dLbls>
          <c:showLegendKey val="0"/>
          <c:showVal val="0"/>
          <c:showCatName val="0"/>
          <c:showSerName val="0"/>
          <c:showPercent val="0"/>
          <c:showBubbleSize val="0"/>
        </c:dLbls>
        <c:gapWidth val="150"/>
        <c:axId val="301009408"/>
        <c:axId val="166278784"/>
      </c:barChart>
      <c:catAx>
        <c:axId val="301009408"/>
        <c:scaling>
          <c:orientation val="minMax"/>
        </c:scaling>
        <c:delete val="1"/>
        <c:axPos val="b"/>
        <c:majorTickMark val="out"/>
        <c:minorTickMark val="none"/>
        <c:tickLblPos val="nextTo"/>
        <c:crossAx val="166278784"/>
        <c:crosses val="autoZero"/>
        <c:auto val="1"/>
        <c:lblAlgn val="ctr"/>
        <c:lblOffset val="100"/>
        <c:noMultiLvlLbl val="0"/>
      </c:catAx>
      <c:valAx>
        <c:axId val="166278784"/>
        <c:scaling>
          <c:orientation val="minMax"/>
          <c:max val="5"/>
          <c:min val="0"/>
        </c:scaling>
        <c:delete val="1"/>
        <c:axPos val="l"/>
        <c:majorGridlines/>
        <c:numFmt formatCode="General" sourceLinked="1"/>
        <c:majorTickMark val="out"/>
        <c:minorTickMark val="none"/>
        <c:tickLblPos val="nextTo"/>
        <c:crossAx val="3010094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8367-4BD5-9A4B-71F103C663A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367-4BD5-9A4B-71F103C663A4}"/>
              </c:ext>
            </c:extLst>
          </c:dPt>
          <c:val>
            <c:numRef>
              <c:f>Mechanical!$K$21</c:f>
              <c:numCache>
                <c:formatCode>General</c:formatCode>
                <c:ptCount val="1"/>
                <c:pt idx="0">
                  <c:v>0</c:v>
                </c:pt>
              </c:numCache>
            </c:numRef>
          </c:val>
          <c:extLst>
            <c:ext xmlns:c16="http://schemas.microsoft.com/office/drawing/2014/chart" uri="{C3380CC4-5D6E-409C-BE32-E72D297353CC}">
              <c16:uniqueId val="{00000003-8367-4BD5-9A4B-71F103C663A4}"/>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8367-4BD5-9A4B-71F103C663A4}"/>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8367-4BD5-9A4B-71F103C663A4}"/>
            </c:ext>
          </c:extLst>
        </c:ser>
        <c:dLbls>
          <c:showLegendKey val="0"/>
          <c:showVal val="0"/>
          <c:showCatName val="0"/>
          <c:showSerName val="0"/>
          <c:showPercent val="0"/>
          <c:showBubbleSize val="0"/>
        </c:dLbls>
        <c:gapWidth val="150"/>
        <c:axId val="301860864"/>
        <c:axId val="166280512"/>
      </c:barChart>
      <c:catAx>
        <c:axId val="301860864"/>
        <c:scaling>
          <c:orientation val="minMax"/>
        </c:scaling>
        <c:delete val="1"/>
        <c:axPos val="b"/>
        <c:majorTickMark val="out"/>
        <c:minorTickMark val="none"/>
        <c:tickLblPos val="nextTo"/>
        <c:crossAx val="166280512"/>
        <c:crosses val="autoZero"/>
        <c:auto val="1"/>
        <c:lblAlgn val="ctr"/>
        <c:lblOffset val="100"/>
        <c:noMultiLvlLbl val="0"/>
      </c:catAx>
      <c:valAx>
        <c:axId val="166280512"/>
        <c:scaling>
          <c:orientation val="minMax"/>
          <c:max val="5"/>
          <c:min val="0"/>
        </c:scaling>
        <c:delete val="1"/>
        <c:axPos val="l"/>
        <c:majorGridlines/>
        <c:numFmt formatCode="General" sourceLinked="1"/>
        <c:majorTickMark val="out"/>
        <c:minorTickMark val="none"/>
        <c:tickLblPos val="nextTo"/>
        <c:crossAx val="3018608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0731-4B6F-BA20-56F10F850F7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731-4B6F-BA20-56F10F850F72}"/>
              </c:ext>
            </c:extLst>
          </c:dPt>
          <c:val>
            <c:numRef>
              <c:f>Mechanical!$K$22</c:f>
              <c:numCache>
                <c:formatCode>General</c:formatCode>
                <c:ptCount val="1"/>
                <c:pt idx="0">
                  <c:v>0</c:v>
                </c:pt>
              </c:numCache>
            </c:numRef>
          </c:val>
          <c:extLst>
            <c:ext xmlns:c16="http://schemas.microsoft.com/office/drawing/2014/chart" uri="{C3380CC4-5D6E-409C-BE32-E72D297353CC}">
              <c16:uniqueId val="{00000003-0731-4B6F-BA20-56F10F850F72}"/>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0731-4B6F-BA20-56F10F850F72}"/>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0731-4B6F-BA20-56F10F850F72}"/>
            </c:ext>
          </c:extLst>
        </c:ser>
        <c:dLbls>
          <c:showLegendKey val="0"/>
          <c:showVal val="0"/>
          <c:showCatName val="0"/>
          <c:showSerName val="0"/>
          <c:showPercent val="0"/>
          <c:showBubbleSize val="0"/>
        </c:dLbls>
        <c:gapWidth val="150"/>
        <c:axId val="199644160"/>
        <c:axId val="166421632"/>
      </c:barChart>
      <c:catAx>
        <c:axId val="199644160"/>
        <c:scaling>
          <c:orientation val="minMax"/>
        </c:scaling>
        <c:delete val="1"/>
        <c:axPos val="b"/>
        <c:majorTickMark val="out"/>
        <c:minorTickMark val="none"/>
        <c:tickLblPos val="nextTo"/>
        <c:crossAx val="166421632"/>
        <c:crosses val="autoZero"/>
        <c:auto val="1"/>
        <c:lblAlgn val="ctr"/>
        <c:lblOffset val="100"/>
        <c:noMultiLvlLbl val="0"/>
      </c:catAx>
      <c:valAx>
        <c:axId val="166421632"/>
        <c:scaling>
          <c:orientation val="minMax"/>
          <c:max val="5"/>
          <c:min val="0"/>
        </c:scaling>
        <c:delete val="1"/>
        <c:axPos val="l"/>
        <c:majorGridlines/>
        <c:numFmt formatCode="General" sourceLinked="1"/>
        <c:majorTickMark val="out"/>
        <c:minorTickMark val="none"/>
        <c:tickLblPos val="nextTo"/>
        <c:crossAx val="1996441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2667-49FB-A6B6-B376FE2BC62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667-49FB-A6B6-B376FE2BC62D}"/>
              </c:ext>
            </c:extLst>
          </c:dPt>
          <c:val>
            <c:numRef>
              <c:f>Mechanical!$K$23</c:f>
              <c:numCache>
                <c:formatCode>General</c:formatCode>
                <c:ptCount val="1"/>
                <c:pt idx="0">
                  <c:v>0</c:v>
                </c:pt>
              </c:numCache>
            </c:numRef>
          </c:val>
          <c:extLst>
            <c:ext xmlns:c16="http://schemas.microsoft.com/office/drawing/2014/chart" uri="{C3380CC4-5D6E-409C-BE32-E72D297353CC}">
              <c16:uniqueId val="{00000003-2667-49FB-A6B6-B376FE2BC62D}"/>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2667-49FB-A6B6-B376FE2BC62D}"/>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2667-49FB-A6B6-B376FE2BC62D}"/>
            </c:ext>
          </c:extLst>
        </c:ser>
        <c:dLbls>
          <c:showLegendKey val="0"/>
          <c:showVal val="0"/>
          <c:showCatName val="0"/>
          <c:showSerName val="0"/>
          <c:showPercent val="0"/>
          <c:showBubbleSize val="0"/>
        </c:dLbls>
        <c:gapWidth val="150"/>
        <c:axId val="201453568"/>
        <c:axId val="166423360"/>
      </c:barChart>
      <c:catAx>
        <c:axId val="201453568"/>
        <c:scaling>
          <c:orientation val="minMax"/>
        </c:scaling>
        <c:delete val="1"/>
        <c:axPos val="b"/>
        <c:majorTickMark val="out"/>
        <c:minorTickMark val="none"/>
        <c:tickLblPos val="nextTo"/>
        <c:crossAx val="166423360"/>
        <c:crosses val="autoZero"/>
        <c:auto val="1"/>
        <c:lblAlgn val="ctr"/>
        <c:lblOffset val="100"/>
        <c:noMultiLvlLbl val="0"/>
      </c:catAx>
      <c:valAx>
        <c:axId val="166423360"/>
        <c:scaling>
          <c:orientation val="minMax"/>
          <c:max val="5"/>
          <c:min val="0"/>
        </c:scaling>
        <c:delete val="1"/>
        <c:axPos val="l"/>
        <c:majorGridlines/>
        <c:numFmt formatCode="General" sourceLinked="1"/>
        <c:majorTickMark val="out"/>
        <c:minorTickMark val="none"/>
        <c:tickLblPos val="nextTo"/>
        <c:crossAx val="2014535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889F-4E81-89B1-9E280CA97C3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89F-4E81-89B1-9E280CA97C3A}"/>
              </c:ext>
            </c:extLst>
          </c:dPt>
          <c:val>
            <c:numRef>
              <c:f>Mechanical!$K$17</c:f>
              <c:numCache>
                <c:formatCode>General</c:formatCode>
                <c:ptCount val="1"/>
                <c:pt idx="0">
                  <c:v>0</c:v>
                </c:pt>
              </c:numCache>
            </c:numRef>
          </c:val>
          <c:extLst>
            <c:ext xmlns:c16="http://schemas.microsoft.com/office/drawing/2014/chart" uri="{C3380CC4-5D6E-409C-BE32-E72D297353CC}">
              <c16:uniqueId val="{00000003-889F-4E81-89B1-9E280CA97C3A}"/>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889F-4E81-89B1-9E280CA97C3A}"/>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889F-4E81-89B1-9E280CA97C3A}"/>
            </c:ext>
          </c:extLst>
        </c:ser>
        <c:dLbls>
          <c:showLegendKey val="0"/>
          <c:showVal val="0"/>
          <c:showCatName val="0"/>
          <c:showSerName val="0"/>
          <c:showPercent val="0"/>
          <c:showBubbleSize val="0"/>
        </c:dLbls>
        <c:gapWidth val="150"/>
        <c:axId val="201454080"/>
        <c:axId val="166425088"/>
      </c:barChart>
      <c:catAx>
        <c:axId val="201454080"/>
        <c:scaling>
          <c:orientation val="minMax"/>
        </c:scaling>
        <c:delete val="1"/>
        <c:axPos val="b"/>
        <c:majorTickMark val="out"/>
        <c:minorTickMark val="none"/>
        <c:tickLblPos val="nextTo"/>
        <c:crossAx val="166425088"/>
        <c:crosses val="autoZero"/>
        <c:auto val="1"/>
        <c:lblAlgn val="ctr"/>
        <c:lblOffset val="100"/>
        <c:noMultiLvlLbl val="0"/>
      </c:catAx>
      <c:valAx>
        <c:axId val="166425088"/>
        <c:scaling>
          <c:orientation val="minMax"/>
          <c:max val="5"/>
          <c:min val="0"/>
        </c:scaling>
        <c:delete val="1"/>
        <c:axPos val="l"/>
        <c:majorGridlines/>
        <c:numFmt formatCode="General" sourceLinked="1"/>
        <c:majorTickMark val="out"/>
        <c:minorTickMark val="none"/>
        <c:tickLblPos val="nextTo"/>
        <c:crossAx val="2014540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B5FB-4483-AF86-3610EEFEFB0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5FB-4483-AF86-3610EEFEFB05}"/>
              </c:ext>
            </c:extLst>
          </c:dPt>
          <c:val>
            <c:numRef>
              <c:f>Mechanical!$K$18</c:f>
              <c:numCache>
                <c:formatCode>General</c:formatCode>
                <c:ptCount val="1"/>
                <c:pt idx="0">
                  <c:v>0</c:v>
                </c:pt>
              </c:numCache>
            </c:numRef>
          </c:val>
          <c:extLst>
            <c:ext xmlns:c16="http://schemas.microsoft.com/office/drawing/2014/chart" uri="{C3380CC4-5D6E-409C-BE32-E72D297353CC}">
              <c16:uniqueId val="{00000003-B5FB-4483-AF86-3610EEFEFB05}"/>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B5FB-4483-AF86-3610EEFEFB05}"/>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B5FB-4483-AF86-3610EEFEFB05}"/>
            </c:ext>
          </c:extLst>
        </c:ser>
        <c:dLbls>
          <c:showLegendKey val="0"/>
          <c:showVal val="0"/>
          <c:showCatName val="0"/>
          <c:showSerName val="0"/>
          <c:showPercent val="0"/>
          <c:showBubbleSize val="0"/>
        </c:dLbls>
        <c:gapWidth val="150"/>
        <c:axId val="201454592"/>
        <c:axId val="166426816"/>
      </c:barChart>
      <c:catAx>
        <c:axId val="201454592"/>
        <c:scaling>
          <c:orientation val="minMax"/>
        </c:scaling>
        <c:delete val="1"/>
        <c:axPos val="b"/>
        <c:majorTickMark val="out"/>
        <c:minorTickMark val="none"/>
        <c:tickLblPos val="nextTo"/>
        <c:crossAx val="166426816"/>
        <c:crosses val="autoZero"/>
        <c:auto val="1"/>
        <c:lblAlgn val="ctr"/>
        <c:lblOffset val="100"/>
        <c:noMultiLvlLbl val="0"/>
      </c:catAx>
      <c:valAx>
        <c:axId val="166426816"/>
        <c:scaling>
          <c:orientation val="minMax"/>
          <c:max val="5"/>
          <c:min val="0"/>
        </c:scaling>
        <c:delete val="1"/>
        <c:axPos val="l"/>
        <c:majorGridlines/>
        <c:numFmt formatCode="General" sourceLinked="1"/>
        <c:majorTickMark val="out"/>
        <c:minorTickMark val="none"/>
        <c:tickLblPos val="nextTo"/>
        <c:crossAx val="2014545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7134-45B6-BE8F-5EBB2FC4D1C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134-45B6-BE8F-5EBB2FC4D1CA}"/>
              </c:ext>
            </c:extLst>
          </c:dPt>
          <c:val>
            <c:numRef>
              <c:f>Mechanical!$K$19</c:f>
              <c:numCache>
                <c:formatCode>General</c:formatCode>
                <c:ptCount val="1"/>
                <c:pt idx="0">
                  <c:v>0</c:v>
                </c:pt>
              </c:numCache>
            </c:numRef>
          </c:val>
          <c:extLst>
            <c:ext xmlns:c16="http://schemas.microsoft.com/office/drawing/2014/chart" uri="{C3380CC4-5D6E-409C-BE32-E72D297353CC}">
              <c16:uniqueId val="{00000003-7134-45B6-BE8F-5EBB2FC4D1CA}"/>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7134-45B6-BE8F-5EBB2FC4D1CA}"/>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7134-45B6-BE8F-5EBB2FC4D1CA}"/>
            </c:ext>
          </c:extLst>
        </c:ser>
        <c:dLbls>
          <c:showLegendKey val="0"/>
          <c:showVal val="0"/>
          <c:showCatName val="0"/>
          <c:showSerName val="0"/>
          <c:showPercent val="0"/>
          <c:showBubbleSize val="0"/>
        </c:dLbls>
        <c:gapWidth val="150"/>
        <c:axId val="201455104"/>
        <c:axId val="166641664"/>
      </c:barChart>
      <c:catAx>
        <c:axId val="201455104"/>
        <c:scaling>
          <c:orientation val="minMax"/>
        </c:scaling>
        <c:delete val="1"/>
        <c:axPos val="b"/>
        <c:majorTickMark val="out"/>
        <c:minorTickMark val="none"/>
        <c:tickLblPos val="nextTo"/>
        <c:crossAx val="166641664"/>
        <c:crosses val="autoZero"/>
        <c:auto val="1"/>
        <c:lblAlgn val="ctr"/>
        <c:lblOffset val="100"/>
        <c:noMultiLvlLbl val="0"/>
      </c:catAx>
      <c:valAx>
        <c:axId val="166641664"/>
        <c:scaling>
          <c:orientation val="minMax"/>
          <c:max val="5"/>
          <c:min val="0"/>
        </c:scaling>
        <c:delete val="1"/>
        <c:axPos val="l"/>
        <c:majorGridlines/>
        <c:numFmt formatCode="General" sourceLinked="1"/>
        <c:majorTickMark val="out"/>
        <c:minorTickMark val="none"/>
        <c:tickLblPos val="nextTo"/>
        <c:crossAx val="2014551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595C-4D74-B6D3-AA3E40C4589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95C-4D74-B6D3-AA3E40C45892}"/>
              </c:ext>
            </c:extLst>
          </c:dPt>
          <c:val>
            <c:numRef>
              <c:f>Mechanical!$K$20</c:f>
              <c:numCache>
                <c:formatCode>General</c:formatCode>
                <c:ptCount val="1"/>
                <c:pt idx="0">
                  <c:v>0</c:v>
                </c:pt>
              </c:numCache>
            </c:numRef>
          </c:val>
          <c:extLst>
            <c:ext xmlns:c16="http://schemas.microsoft.com/office/drawing/2014/chart" uri="{C3380CC4-5D6E-409C-BE32-E72D297353CC}">
              <c16:uniqueId val="{00000003-595C-4D74-B6D3-AA3E40C45892}"/>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595C-4D74-B6D3-AA3E40C45892}"/>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595C-4D74-B6D3-AA3E40C45892}"/>
            </c:ext>
          </c:extLst>
        </c:ser>
        <c:dLbls>
          <c:showLegendKey val="0"/>
          <c:showVal val="0"/>
          <c:showCatName val="0"/>
          <c:showSerName val="0"/>
          <c:showPercent val="0"/>
          <c:showBubbleSize val="0"/>
        </c:dLbls>
        <c:gapWidth val="150"/>
        <c:axId val="201455616"/>
        <c:axId val="166643392"/>
      </c:barChart>
      <c:catAx>
        <c:axId val="201455616"/>
        <c:scaling>
          <c:orientation val="minMax"/>
        </c:scaling>
        <c:delete val="1"/>
        <c:axPos val="b"/>
        <c:majorTickMark val="out"/>
        <c:minorTickMark val="none"/>
        <c:tickLblPos val="nextTo"/>
        <c:crossAx val="166643392"/>
        <c:crosses val="autoZero"/>
        <c:auto val="1"/>
        <c:lblAlgn val="ctr"/>
        <c:lblOffset val="100"/>
        <c:noMultiLvlLbl val="0"/>
      </c:catAx>
      <c:valAx>
        <c:axId val="166643392"/>
        <c:scaling>
          <c:orientation val="minMax"/>
          <c:max val="5"/>
          <c:min val="0"/>
        </c:scaling>
        <c:delete val="1"/>
        <c:axPos val="l"/>
        <c:majorGridlines/>
        <c:numFmt formatCode="General" sourceLinked="1"/>
        <c:majorTickMark val="out"/>
        <c:minorTickMark val="none"/>
        <c:tickLblPos val="nextTo"/>
        <c:crossAx val="2014556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3BBA-479A-8919-2ACF05B5B23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BBA-479A-8919-2ACF05B5B23B}"/>
              </c:ext>
            </c:extLst>
          </c:dPt>
          <c:val>
            <c:numRef>
              <c:f>Mechanical!$K$21</c:f>
              <c:numCache>
                <c:formatCode>General</c:formatCode>
                <c:ptCount val="1"/>
                <c:pt idx="0">
                  <c:v>0</c:v>
                </c:pt>
              </c:numCache>
            </c:numRef>
          </c:val>
          <c:extLst>
            <c:ext xmlns:c16="http://schemas.microsoft.com/office/drawing/2014/chart" uri="{C3380CC4-5D6E-409C-BE32-E72D297353CC}">
              <c16:uniqueId val="{00000003-3BBA-479A-8919-2ACF05B5B23B}"/>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3BBA-479A-8919-2ACF05B5B23B}"/>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3BBA-479A-8919-2ACF05B5B23B}"/>
            </c:ext>
          </c:extLst>
        </c:ser>
        <c:dLbls>
          <c:showLegendKey val="0"/>
          <c:showVal val="0"/>
          <c:showCatName val="0"/>
          <c:showSerName val="0"/>
          <c:showPercent val="0"/>
          <c:showBubbleSize val="0"/>
        </c:dLbls>
        <c:gapWidth val="150"/>
        <c:axId val="201456128"/>
        <c:axId val="166645120"/>
      </c:barChart>
      <c:catAx>
        <c:axId val="201456128"/>
        <c:scaling>
          <c:orientation val="minMax"/>
        </c:scaling>
        <c:delete val="1"/>
        <c:axPos val="b"/>
        <c:majorTickMark val="out"/>
        <c:minorTickMark val="none"/>
        <c:tickLblPos val="nextTo"/>
        <c:crossAx val="166645120"/>
        <c:crosses val="autoZero"/>
        <c:auto val="1"/>
        <c:lblAlgn val="ctr"/>
        <c:lblOffset val="100"/>
        <c:noMultiLvlLbl val="0"/>
      </c:catAx>
      <c:valAx>
        <c:axId val="166645120"/>
        <c:scaling>
          <c:orientation val="minMax"/>
          <c:max val="5"/>
          <c:min val="0"/>
        </c:scaling>
        <c:delete val="1"/>
        <c:axPos val="l"/>
        <c:majorGridlines/>
        <c:numFmt formatCode="General" sourceLinked="1"/>
        <c:majorTickMark val="out"/>
        <c:minorTickMark val="none"/>
        <c:tickLblPos val="nextTo"/>
        <c:crossAx val="2014561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1BA2-4125-9ED7-1CA1B1675BF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BA2-4125-9ED7-1CA1B1675BF6}"/>
              </c:ext>
            </c:extLst>
          </c:dPt>
          <c:val>
            <c:numRef>
              <c:f>Mechanical!$K$22</c:f>
              <c:numCache>
                <c:formatCode>General</c:formatCode>
                <c:ptCount val="1"/>
                <c:pt idx="0">
                  <c:v>0</c:v>
                </c:pt>
              </c:numCache>
            </c:numRef>
          </c:val>
          <c:extLst>
            <c:ext xmlns:c16="http://schemas.microsoft.com/office/drawing/2014/chart" uri="{C3380CC4-5D6E-409C-BE32-E72D297353CC}">
              <c16:uniqueId val="{00000003-1BA2-4125-9ED7-1CA1B1675BF6}"/>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1BA2-4125-9ED7-1CA1B1675BF6}"/>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1BA2-4125-9ED7-1CA1B1675BF6}"/>
            </c:ext>
          </c:extLst>
        </c:ser>
        <c:dLbls>
          <c:showLegendKey val="0"/>
          <c:showVal val="0"/>
          <c:showCatName val="0"/>
          <c:showSerName val="0"/>
          <c:showPercent val="0"/>
          <c:showBubbleSize val="0"/>
        </c:dLbls>
        <c:gapWidth val="150"/>
        <c:axId val="201456640"/>
        <c:axId val="166647424"/>
      </c:barChart>
      <c:catAx>
        <c:axId val="201456640"/>
        <c:scaling>
          <c:orientation val="minMax"/>
        </c:scaling>
        <c:delete val="1"/>
        <c:axPos val="b"/>
        <c:majorTickMark val="out"/>
        <c:minorTickMark val="none"/>
        <c:tickLblPos val="nextTo"/>
        <c:crossAx val="166647424"/>
        <c:crosses val="autoZero"/>
        <c:auto val="1"/>
        <c:lblAlgn val="ctr"/>
        <c:lblOffset val="100"/>
        <c:noMultiLvlLbl val="0"/>
      </c:catAx>
      <c:valAx>
        <c:axId val="166647424"/>
        <c:scaling>
          <c:orientation val="minMax"/>
          <c:max val="5"/>
          <c:min val="0"/>
        </c:scaling>
        <c:delete val="1"/>
        <c:axPos val="l"/>
        <c:majorGridlines/>
        <c:numFmt formatCode="General" sourceLinked="1"/>
        <c:majorTickMark val="out"/>
        <c:minorTickMark val="none"/>
        <c:tickLblPos val="nextTo"/>
        <c:crossAx val="2014566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58C8-47B0-B69D-AA08CD3D8D7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8C8-47B0-B69D-AA08CD3D8D72}"/>
              </c:ext>
            </c:extLst>
          </c:dPt>
          <c:val>
            <c:numRef>
              <c:f>Mechanical!$K$23</c:f>
              <c:numCache>
                <c:formatCode>General</c:formatCode>
                <c:ptCount val="1"/>
                <c:pt idx="0">
                  <c:v>0</c:v>
                </c:pt>
              </c:numCache>
            </c:numRef>
          </c:val>
          <c:extLst>
            <c:ext xmlns:c16="http://schemas.microsoft.com/office/drawing/2014/chart" uri="{C3380CC4-5D6E-409C-BE32-E72D297353CC}">
              <c16:uniqueId val="{00000003-58C8-47B0-B69D-AA08CD3D8D72}"/>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58C8-47B0-B69D-AA08CD3D8D72}"/>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58C8-47B0-B69D-AA08CD3D8D72}"/>
            </c:ext>
          </c:extLst>
        </c:ser>
        <c:dLbls>
          <c:showLegendKey val="0"/>
          <c:showVal val="0"/>
          <c:showCatName val="0"/>
          <c:showSerName val="0"/>
          <c:showPercent val="0"/>
          <c:showBubbleSize val="0"/>
        </c:dLbls>
        <c:gapWidth val="150"/>
        <c:axId val="201457152"/>
        <c:axId val="166649152"/>
      </c:barChart>
      <c:catAx>
        <c:axId val="201457152"/>
        <c:scaling>
          <c:orientation val="minMax"/>
        </c:scaling>
        <c:delete val="1"/>
        <c:axPos val="b"/>
        <c:majorTickMark val="out"/>
        <c:minorTickMark val="none"/>
        <c:tickLblPos val="nextTo"/>
        <c:crossAx val="166649152"/>
        <c:crosses val="autoZero"/>
        <c:auto val="1"/>
        <c:lblAlgn val="ctr"/>
        <c:lblOffset val="100"/>
        <c:noMultiLvlLbl val="0"/>
      </c:catAx>
      <c:valAx>
        <c:axId val="166649152"/>
        <c:scaling>
          <c:orientation val="minMax"/>
          <c:max val="5"/>
          <c:min val="0"/>
        </c:scaling>
        <c:delete val="1"/>
        <c:axPos val="l"/>
        <c:majorGridlines/>
        <c:numFmt formatCode="General" sourceLinked="1"/>
        <c:majorTickMark val="out"/>
        <c:minorTickMark val="none"/>
        <c:tickLblPos val="nextTo"/>
        <c:crossAx val="2014571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F432-49CD-905E-13BAE162889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432-49CD-905E-13BAE1628893}"/>
              </c:ext>
            </c:extLst>
          </c:dPt>
          <c:val>
            <c:numRef>
              <c:f>Mechanical!$K$17</c:f>
              <c:numCache>
                <c:formatCode>General</c:formatCode>
                <c:ptCount val="1"/>
                <c:pt idx="0">
                  <c:v>0</c:v>
                </c:pt>
              </c:numCache>
            </c:numRef>
          </c:val>
          <c:extLst>
            <c:ext xmlns:c16="http://schemas.microsoft.com/office/drawing/2014/chart" uri="{C3380CC4-5D6E-409C-BE32-E72D297353CC}">
              <c16:uniqueId val="{00000003-F432-49CD-905E-13BAE1628893}"/>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F432-49CD-905E-13BAE1628893}"/>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F432-49CD-905E-13BAE1628893}"/>
            </c:ext>
          </c:extLst>
        </c:ser>
        <c:dLbls>
          <c:showLegendKey val="0"/>
          <c:showVal val="0"/>
          <c:showCatName val="0"/>
          <c:showSerName val="0"/>
          <c:showPercent val="0"/>
          <c:showBubbleSize val="0"/>
        </c:dLbls>
        <c:gapWidth val="150"/>
        <c:axId val="204804096"/>
        <c:axId val="167822464"/>
      </c:barChart>
      <c:catAx>
        <c:axId val="204804096"/>
        <c:scaling>
          <c:orientation val="minMax"/>
        </c:scaling>
        <c:delete val="1"/>
        <c:axPos val="b"/>
        <c:majorTickMark val="out"/>
        <c:minorTickMark val="none"/>
        <c:tickLblPos val="nextTo"/>
        <c:crossAx val="167822464"/>
        <c:crosses val="autoZero"/>
        <c:auto val="1"/>
        <c:lblAlgn val="ctr"/>
        <c:lblOffset val="100"/>
        <c:noMultiLvlLbl val="0"/>
      </c:catAx>
      <c:valAx>
        <c:axId val="167822464"/>
        <c:scaling>
          <c:orientation val="minMax"/>
          <c:max val="5"/>
          <c:min val="0"/>
        </c:scaling>
        <c:delete val="1"/>
        <c:axPos val="l"/>
        <c:majorGridlines/>
        <c:numFmt formatCode="General" sourceLinked="1"/>
        <c:majorTickMark val="out"/>
        <c:minorTickMark val="none"/>
        <c:tickLblPos val="nextTo"/>
        <c:crossAx val="2048040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B010-422D-8FF6-96274DEAE36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010-422D-8FF6-96274DEAE360}"/>
              </c:ext>
            </c:extLst>
          </c:dPt>
          <c:val>
            <c:numRef>
              <c:f>Mechanical!$K$18</c:f>
              <c:numCache>
                <c:formatCode>General</c:formatCode>
                <c:ptCount val="1"/>
                <c:pt idx="0">
                  <c:v>0</c:v>
                </c:pt>
              </c:numCache>
            </c:numRef>
          </c:val>
          <c:extLst>
            <c:ext xmlns:c16="http://schemas.microsoft.com/office/drawing/2014/chart" uri="{C3380CC4-5D6E-409C-BE32-E72D297353CC}">
              <c16:uniqueId val="{00000003-B010-422D-8FF6-96274DEAE360}"/>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B010-422D-8FF6-96274DEAE360}"/>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B010-422D-8FF6-96274DEAE360}"/>
            </c:ext>
          </c:extLst>
        </c:ser>
        <c:dLbls>
          <c:showLegendKey val="0"/>
          <c:showVal val="0"/>
          <c:showCatName val="0"/>
          <c:showSerName val="0"/>
          <c:showPercent val="0"/>
          <c:showBubbleSize val="0"/>
        </c:dLbls>
        <c:gapWidth val="150"/>
        <c:axId val="204804608"/>
        <c:axId val="167824192"/>
      </c:barChart>
      <c:catAx>
        <c:axId val="204804608"/>
        <c:scaling>
          <c:orientation val="minMax"/>
        </c:scaling>
        <c:delete val="1"/>
        <c:axPos val="b"/>
        <c:majorTickMark val="out"/>
        <c:minorTickMark val="none"/>
        <c:tickLblPos val="nextTo"/>
        <c:crossAx val="167824192"/>
        <c:crosses val="autoZero"/>
        <c:auto val="1"/>
        <c:lblAlgn val="ctr"/>
        <c:lblOffset val="100"/>
        <c:noMultiLvlLbl val="0"/>
      </c:catAx>
      <c:valAx>
        <c:axId val="167824192"/>
        <c:scaling>
          <c:orientation val="minMax"/>
          <c:max val="5"/>
          <c:min val="0"/>
        </c:scaling>
        <c:delete val="1"/>
        <c:axPos val="l"/>
        <c:majorGridlines/>
        <c:numFmt formatCode="General" sourceLinked="1"/>
        <c:majorTickMark val="out"/>
        <c:minorTickMark val="none"/>
        <c:tickLblPos val="nextTo"/>
        <c:crossAx val="2048046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8D6C-4E1A-AC9D-0E1ABF62D65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D6C-4E1A-AC9D-0E1ABF62D659}"/>
              </c:ext>
            </c:extLst>
          </c:dPt>
          <c:val>
            <c:numRef>
              <c:f>Mechanical!$K$19</c:f>
              <c:numCache>
                <c:formatCode>General</c:formatCode>
                <c:ptCount val="1"/>
                <c:pt idx="0">
                  <c:v>0</c:v>
                </c:pt>
              </c:numCache>
            </c:numRef>
          </c:val>
          <c:extLst>
            <c:ext xmlns:c16="http://schemas.microsoft.com/office/drawing/2014/chart" uri="{C3380CC4-5D6E-409C-BE32-E72D297353CC}">
              <c16:uniqueId val="{00000003-8D6C-4E1A-AC9D-0E1ABF62D659}"/>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8D6C-4E1A-AC9D-0E1ABF62D659}"/>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8D6C-4E1A-AC9D-0E1ABF62D659}"/>
            </c:ext>
          </c:extLst>
        </c:ser>
        <c:dLbls>
          <c:showLegendKey val="0"/>
          <c:showVal val="0"/>
          <c:showCatName val="0"/>
          <c:showSerName val="0"/>
          <c:showPercent val="0"/>
          <c:showBubbleSize val="0"/>
        </c:dLbls>
        <c:gapWidth val="150"/>
        <c:axId val="204805632"/>
        <c:axId val="167825920"/>
      </c:barChart>
      <c:catAx>
        <c:axId val="204805632"/>
        <c:scaling>
          <c:orientation val="minMax"/>
        </c:scaling>
        <c:delete val="1"/>
        <c:axPos val="b"/>
        <c:majorTickMark val="out"/>
        <c:minorTickMark val="none"/>
        <c:tickLblPos val="nextTo"/>
        <c:crossAx val="167825920"/>
        <c:crosses val="autoZero"/>
        <c:auto val="1"/>
        <c:lblAlgn val="ctr"/>
        <c:lblOffset val="100"/>
        <c:noMultiLvlLbl val="0"/>
      </c:catAx>
      <c:valAx>
        <c:axId val="167825920"/>
        <c:scaling>
          <c:orientation val="minMax"/>
          <c:max val="5"/>
          <c:min val="0"/>
        </c:scaling>
        <c:delete val="1"/>
        <c:axPos val="l"/>
        <c:majorGridlines/>
        <c:numFmt formatCode="General" sourceLinked="1"/>
        <c:majorTickMark val="out"/>
        <c:minorTickMark val="none"/>
        <c:tickLblPos val="nextTo"/>
        <c:crossAx val="2048056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C676-48A4-930F-0558D8AFA34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676-48A4-930F-0558D8AFA342}"/>
              </c:ext>
            </c:extLst>
          </c:dPt>
          <c:val>
            <c:numRef>
              <c:f>Mechanical!$K$20</c:f>
              <c:numCache>
                <c:formatCode>General</c:formatCode>
                <c:ptCount val="1"/>
                <c:pt idx="0">
                  <c:v>0</c:v>
                </c:pt>
              </c:numCache>
            </c:numRef>
          </c:val>
          <c:extLst>
            <c:ext xmlns:c16="http://schemas.microsoft.com/office/drawing/2014/chart" uri="{C3380CC4-5D6E-409C-BE32-E72D297353CC}">
              <c16:uniqueId val="{00000003-C676-48A4-930F-0558D8AFA342}"/>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C676-48A4-930F-0558D8AFA342}"/>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C676-48A4-930F-0558D8AFA342}"/>
            </c:ext>
          </c:extLst>
        </c:ser>
        <c:dLbls>
          <c:showLegendKey val="0"/>
          <c:showVal val="0"/>
          <c:showCatName val="0"/>
          <c:showSerName val="0"/>
          <c:showPercent val="0"/>
          <c:showBubbleSize val="0"/>
        </c:dLbls>
        <c:gapWidth val="150"/>
        <c:axId val="204807680"/>
        <c:axId val="167827648"/>
      </c:barChart>
      <c:catAx>
        <c:axId val="204807680"/>
        <c:scaling>
          <c:orientation val="minMax"/>
        </c:scaling>
        <c:delete val="1"/>
        <c:axPos val="b"/>
        <c:majorTickMark val="out"/>
        <c:minorTickMark val="none"/>
        <c:tickLblPos val="nextTo"/>
        <c:crossAx val="167827648"/>
        <c:crosses val="autoZero"/>
        <c:auto val="1"/>
        <c:lblAlgn val="ctr"/>
        <c:lblOffset val="100"/>
        <c:noMultiLvlLbl val="0"/>
      </c:catAx>
      <c:valAx>
        <c:axId val="167827648"/>
        <c:scaling>
          <c:orientation val="minMax"/>
          <c:max val="5"/>
          <c:min val="0"/>
        </c:scaling>
        <c:delete val="1"/>
        <c:axPos val="l"/>
        <c:majorGridlines/>
        <c:numFmt formatCode="General" sourceLinked="1"/>
        <c:majorTickMark val="out"/>
        <c:minorTickMark val="none"/>
        <c:tickLblPos val="nextTo"/>
        <c:crossAx val="2048076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F69D-499C-9883-4452A006F94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69D-499C-9883-4452A006F94D}"/>
              </c:ext>
            </c:extLst>
          </c:dPt>
          <c:val>
            <c:numRef>
              <c:f>Mechanical!$K$21</c:f>
              <c:numCache>
                <c:formatCode>General</c:formatCode>
                <c:ptCount val="1"/>
                <c:pt idx="0">
                  <c:v>0</c:v>
                </c:pt>
              </c:numCache>
            </c:numRef>
          </c:val>
          <c:extLst>
            <c:ext xmlns:c16="http://schemas.microsoft.com/office/drawing/2014/chart" uri="{C3380CC4-5D6E-409C-BE32-E72D297353CC}">
              <c16:uniqueId val="{00000003-F69D-499C-9883-4452A006F94D}"/>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F69D-499C-9883-4452A006F94D}"/>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F69D-499C-9883-4452A006F94D}"/>
            </c:ext>
          </c:extLst>
        </c:ser>
        <c:dLbls>
          <c:showLegendKey val="0"/>
          <c:showVal val="0"/>
          <c:showCatName val="0"/>
          <c:showSerName val="0"/>
          <c:showPercent val="0"/>
          <c:showBubbleSize val="0"/>
        </c:dLbls>
        <c:gapWidth val="150"/>
        <c:axId val="205455360"/>
        <c:axId val="167936000"/>
      </c:barChart>
      <c:catAx>
        <c:axId val="205455360"/>
        <c:scaling>
          <c:orientation val="minMax"/>
        </c:scaling>
        <c:delete val="1"/>
        <c:axPos val="b"/>
        <c:majorTickMark val="out"/>
        <c:minorTickMark val="none"/>
        <c:tickLblPos val="nextTo"/>
        <c:crossAx val="167936000"/>
        <c:crosses val="autoZero"/>
        <c:auto val="1"/>
        <c:lblAlgn val="ctr"/>
        <c:lblOffset val="100"/>
        <c:noMultiLvlLbl val="0"/>
      </c:catAx>
      <c:valAx>
        <c:axId val="167936000"/>
        <c:scaling>
          <c:orientation val="minMax"/>
          <c:max val="5"/>
          <c:min val="0"/>
        </c:scaling>
        <c:delete val="1"/>
        <c:axPos val="l"/>
        <c:majorGridlines/>
        <c:numFmt formatCode="General" sourceLinked="1"/>
        <c:majorTickMark val="out"/>
        <c:minorTickMark val="none"/>
        <c:tickLblPos val="nextTo"/>
        <c:crossAx val="2054553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8B2A-48F9-BAF7-A4759E7E78E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B2A-48F9-BAF7-A4759E7E78E7}"/>
              </c:ext>
            </c:extLst>
          </c:dPt>
          <c:val>
            <c:numRef>
              <c:f>Mechanical!$K$22</c:f>
              <c:numCache>
                <c:formatCode>General</c:formatCode>
                <c:ptCount val="1"/>
                <c:pt idx="0">
                  <c:v>0</c:v>
                </c:pt>
              </c:numCache>
            </c:numRef>
          </c:val>
          <c:extLst>
            <c:ext xmlns:c16="http://schemas.microsoft.com/office/drawing/2014/chart" uri="{C3380CC4-5D6E-409C-BE32-E72D297353CC}">
              <c16:uniqueId val="{00000003-8B2A-48F9-BAF7-A4759E7E78E7}"/>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8B2A-48F9-BAF7-A4759E7E78E7}"/>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8B2A-48F9-BAF7-A4759E7E78E7}"/>
            </c:ext>
          </c:extLst>
        </c:ser>
        <c:dLbls>
          <c:showLegendKey val="0"/>
          <c:showVal val="0"/>
          <c:showCatName val="0"/>
          <c:showSerName val="0"/>
          <c:showPercent val="0"/>
          <c:showBubbleSize val="0"/>
        </c:dLbls>
        <c:gapWidth val="150"/>
        <c:axId val="205455872"/>
        <c:axId val="167937728"/>
      </c:barChart>
      <c:catAx>
        <c:axId val="205455872"/>
        <c:scaling>
          <c:orientation val="minMax"/>
        </c:scaling>
        <c:delete val="1"/>
        <c:axPos val="b"/>
        <c:majorTickMark val="out"/>
        <c:minorTickMark val="none"/>
        <c:tickLblPos val="nextTo"/>
        <c:crossAx val="167937728"/>
        <c:crosses val="autoZero"/>
        <c:auto val="1"/>
        <c:lblAlgn val="ctr"/>
        <c:lblOffset val="100"/>
        <c:noMultiLvlLbl val="0"/>
      </c:catAx>
      <c:valAx>
        <c:axId val="167937728"/>
        <c:scaling>
          <c:orientation val="minMax"/>
          <c:max val="5"/>
          <c:min val="0"/>
        </c:scaling>
        <c:delete val="1"/>
        <c:axPos val="l"/>
        <c:majorGridlines/>
        <c:numFmt formatCode="General" sourceLinked="1"/>
        <c:majorTickMark val="out"/>
        <c:minorTickMark val="none"/>
        <c:tickLblPos val="nextTo"/>
        <c:crossAx val="2054558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E2F4-4278-9147-A37E046A551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2F4-4278-9147-A37E046A551C}"/>
              </c:ext>
            </c:extLst>
          </c:dPt>
          <c:val>
            <c:numRef>
              <c:f>Mechanical!$K$23</c:f>
              <c:numCache>
                <c:formatCode>General</c:formatCode>
                <c:ptCount val="1"/>
                <c:pt idx="0">
                  <c:v>0</c:v>
                </c:pt>
              </c:numCache>
            </c:numRef>
          </c:val>
          <c:extLst>
            <c:ext xmlns:c16="http://schemas.microsoft.com/office/drawing/2014/chart" uri="{C3380CC4-5D6E-409C-BE32-E72D297353CC}">
              <c16:uniqueId val="{00000003-E2F4-4278-9147-A37E046A551C}"/>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E2F4-4278-9147-A37E046A551C}"/>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E2F4-4278-9147-A37E046A551C}"/>
            </c:ext>
          </c:extLst>
        </c:ser>
        <c:dLbls>
          <c:showLegendKey val="0"/>
          <c:showVal val="0"/>
          <c:showCatName val="0"/>
          <c:showSerName val="0"/>
          <c:showPercent val="0"/>
          <c:showBubbleSize val="0"/>
        </c:dLbls>
        <c:gapWidth val="150"/>
        <c:axId val="205456384"/>
        <c:axId val="167939456"/>
      </c:barChart>
      <c:catAx>
        <c:axId val="205456384"/>
        <c:scaling>
          <c:orientation val="minMax"/>
        </c:scaling>
        <c:delete val="1"/>
        <c:axPos val="b"/>
        <c:majorTickMark val="out"/>
        <c:minorTickMark val="none"/>
        <c:tickLblPos val="nextTo"/>
        <c:crossAx val="167939456"/>
        <c:crosses val="autoZero"/>
        <c:auto val="1"/>
        <c:lblAlgn val="ctr"/>
        <c:lblOffset val="100"/>
        <c:noMultiLvlLbl val="0"/>
      </c:catAx>
      <c:valAx>
        <c:axId val="167939456"/>
        <c:scaling>
          <c:orientation val="minMax"/>
          <c:max val="5"/>
          <c:min val="0"/>
        </c:scaling>
        <c:delete val="1"/>
        <c:axPos val="l"/>
        <c:majorGridlines/>
        <c:numFmt formatCode="General" sourceLinked="1"/>
        <c:majorTickMark val="out"/>
        <c:minorTickMark val="none"/>
        <c:tickLblPos val="nextTo"/>
        <c:crossAx val="2054563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0839-46E1-9E6C-CD8026C068D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839-46E1-9E6C-CD8026C068D6}"/>
              </c:ext>
            </c:extLst>
          </c:dPt>
          <c:val>
            <c:numRef>
              <c:f>Mechanical!$K$17</c:f>
              <c:numCache>
                <c:formatCode>General</c:formatCode>
                <c:ptCount val="1"/>
                <c:pt idx="0">
                  <c:v>0</c:v>
                </c:pt>
              </c:numCache>
            </c:numRef>
          </c:val>
          <c:extLst>
            <c:ext xmlns:c16="http://schemas.microsoft.com/office/drawing/2014/chart" uri="{C3380CC4-5D6E-409C-BE32-E72D297353CC}">
              <c16:uniqueId val="{00000003-0839-46E1-9E6C-CD8026C068D6}"/>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0839-46E1-9E6C-CD8026C068D6}"/>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0839-46E1-9E6C-CD8026C068D6}"/>
            </c:ext>
          </c:extLst>
        </c:ser>
        <c:dLbls>
          <c:showLegendKey val="0"/>
          <c:showVal val="0"/>
          <c:showCatName val="0"/>
          <c:showSerName val="0"/>
          <c:showPercent val="0"/>
          <c:showBubbleSize val="0"/>
        </c:dLbls>
        <c:gapWidth val="150"/>
        <c:axId val="205456896"/>
        <c:axId val="167940608"/>
      </c:barChart>
      <c:catAx>
        <c:axId val="205456896"/>
        <c:scaling>
          <c:orientation val="minMax"/>
        </c:scaling>
        <c:delete val="1"/>
        <c:axPos val="b"/>
        <c:majorTickMark val="out"/>
        <c:minorTickMark val="none"/>
        <c:tickLblPos val="nextTo"/>
        <c:crossAx val="167940608"/>
        <c:crosses val="autoZero"/>
        <c:auto val="1"/>
        <c:lblAlgn val="ctr"/>
        <c:lblOffset val="100"/>
        <c:noMultiLvlLbl val="0"/>
      </c:catAx>
      <c:valAx>
        <c:axId val="167940608"/>
        <c:scaling>
          <c:orientation val="minMax"/>
          <c:max val="5"/>
          <c:min val="0"/>
        </c:scaling>
        <c:delete val="1"/>
        <c:axPos val="l"/>
        <c:majorGridlines/>
        <c:numFmt formatCode="General" sourceLinked="1"/>
        <c:majorTickMark val="out"/>
        <c:minorTickMark val="none"/>
        <c:tickLblPos val="nextTo"/>
        <c:crossAx val="2054568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6486-4E82-89FF-4E583276274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486-4E82-89FF-4E5832762744}"/>
              </c:ext>
            </c:extLst>
          </c:dPt>
          <c:val>
            <c:numRef>
              <c:f>Mechanical!$K$18</c:f>
              <c:numCache>
                <c:formatCode>General</c:formatCode>
                <c:ptCount val="1"/>
                <c:pt idx="0">
                  <c:v>0</c:v>
                </c:pt>
              </c:numCache>
            </c:numRef>
          </c:val>
          <c:extLst>
            <c:ext xmlns:c16="http://schemas.microsoft.com/office/drawing/2014/chart" uri="{C3380CC4-5D6E-409C-BE32-E72D297353CC}">
              <c16:uniqueId val="{00000003-6486-4E82-89FF-4E5832762744}"/>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6486-4E82-89FF-4E5832762744}"/>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6486-4E82-89FF-4E5832762744}"/>
            </c:ext>
          </c:extLst>
        </c:ser>
        <c:dLbls>
          <c:showLegendKey val="0"/>
          <c:showVal val="0"/>
          <c:showCatName val="0"/>
          <c:showSerName val="0"/>
          <c:showPercent val="0"/>
          <c:showBubbleSize val="0"/>
        </c:dLbls>
        <c:gapWidth val="150"/>
        <c:axId val="205457408"/>
        <c:axId val="167942336"/>
      </c:barChart>
      <c:catAx>
        <c:axId val="205457408"/>
        <c:scaling>
          <c:orientation val="minMax"/>
        </c:scaling>
        <c:delete val="1"/>
        <c:axPos val="b"/>
        <c:majorTickMark val="out"/>
        <c:minorTickMark val="none"/>
        <c:tickLblPos val="nextTo"/>
        <c:crossAx val="167942336"/>
        <c:crosses val="autoZero"/>
        <c:auto val="1"/>
        <c:lblAlgn val="ctr"/>
        <c:lblOffset val="100"/>
        <c:noMultiLvlLbl val="0"/>
      </c:catAx>
      <c:valAx>
        <c:axId val="167942336"/>
        <c:scaling>
          <c:orientation val="minMax"/>
          <c:max val="5"/>
          <c:min val="0"/>
        </c:scaling>
        <c:delete val="1"/>
        <c:axPos val="l"/>
        <c:majorGridlines/>
        <c:numFmt formatCode="General" sourceLinked="1"/>
        <c:majorTickMark val="out"/>
        <c:minorTickMark val="none"/>
        <c:tickLblPos val="nextTo"/>
        <c:crossAx val="2054574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7288-480F-8C41-229379D924B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288-480F-8C41-229379D924BB}"/>
              </c:ext>
            </c:extLst>
          </c:dPt>
          <c:val>
            <c:numRef>
              <c:f>Mechanical!$K$19</c:f>
              <c:numCache>
                <c:formatCode>General</c:formatCode>
                <c:ptCount val="1"/>
                <c:pt idx="0">
                  <c:v>0</c:v>
                </c:pt>
              </c:numCache>
            </c:numRef>
          </c:val>
          <c:extLst>
            <c:ext xmlns:c16="http://schemas.microsoft.com/office/drawing/2014/chart" uri="{C3380CC4-5D6E-409C-BE32-E72D297353CC}">
              <c16:uniqueId val="{00000003-7288-480F-8C41-229379D924BB}"/>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7288-480F-8C41-229379D924BB}"/>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7288-480F-8C41-229379D924BB}"/>
            </c:ext>
          </c:extLst>
        </c:ser>
        <c:dLbls>
          <c:showLegendKey val="0"/>
          <c:showVal val="0"/>
          <c:showCatName val="0"/>
          <c:showSerName val="0"/>
          <c:showPercent val="0"/>
          <c:showBubbleSize val="0"/>
        </c:dLbls>
        <c:gapWidth val="150"/>
        <c:axId val="205457920"/>
        <c:axId val="168058880"/>
      </c:barChart>
      <c:catAx>
        <c:axId val="205457920"/>
        <c:scaling>
          <c:orientation val="minMax"/>
        </c:scaling>
        <c:delete val="1"/>
        <c:axPos val="b"/>
        <c:majorTickMark val="out"/>
        <c:minorTickMark val="none"/>
        <c:tickLblPos val="nextTo"/>
        <c:crossAx val="168058880"/>
        <c:crosses val="autoZero"/>
        <c:auto val="1"/>
        <c:lblAlgn val="ctr"/>
        <c:lblOffset val="100"/>
        <c:noMultiLvlLbl val="0"/>
      </c:catAx>
      <c:valAx>
        <c:axId val="168058880"/>
        <c:scaling>
          <c:orientation val="minMax"/>
          <c:max val="5"/>
          <c:min val="0"/>
        </c:scaling>
        <c:delete val="1"/>
        <c:axPos val="l"/>
        <c:majorGridlines/>
        <c:numFmt formatCode="General" sourceLinked="1"/>
        <c:majorTickMark val="out"/>
        <c:minorTickMark val="none"/>
        <c:tickLblPos val="nextTo"/>
        <c:crossAx val="2054579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D559-4D96-B598-6A86B7E8094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559-4D96-B598-6A86B7E8094D}"/>
              </c:ext>
            </c:extLst>
          </c:dPt>
          <c:val>
            <c:numRef>
              <c:f>Mechanical!$K$20</c:f>
              <c:numCache>
                <c:formatCode>General</c:formatCode>
                <c:ptCount val="1"/>
                <c:pt idx="0">
                  <c:v>0</c:v>
                </c:pt>
              </c:numCache>
            </c:numRef>
          </c:val>
          <c:extLst>
            <c:ext xmlns:c16="http://schemas.microsoft.com/office/drawing/2014/chart" uri="{C3380CC4-5D6E-409C-BE32-E72D297353CC}">
              <c16:uniqueId val="{00000003-D559-4D96-B598-6A86B7E8094D}"/>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D559-4D96-B598-6A86B7E8094D}"/>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D559-4D96-B598-6A86B7E8094D}"/>
            </c:ext>
          </c:extLst>
        </c:ser>
        <c:dLbls>
          <c:showLegendKey val="0"/>
          <c:showVal val="0"/>
          <c:showCatName val="0"/>
          <c:showSerName val="0"/>
          <c:showPercent val="0"/>
          <c:showBubbleSize val="0"/>
        </c:dLbls>
        <c:gapWidth val="150"/>
        <c:axId val="205458432"/>
        <c:axId val="168060608"/>
      </c:barChart>
      <c:catAx>
        <c:axId val="205458432"/>
        <c:scaling>
          <c:orientation val="minMax"/>
        </c:scaling>
        <c:delete val="1"/>
        <c:axPos val="b"/>
        <c:majorTickMark val="out"/>
        <c:minorTickMark val="none"/>
        <c:tickLblPos val="nextTo"/>
        <c:crossAx val="168060608"/>
        <c:crosses val="autoZero"/>
        <c:auto val="1"/>
        <c:lblAlgn val="ctr"/>
        <c:lblOffset val="100"/>
        <c:noMultiLvlLbl val="0"/>
      </c:catAx>
      <c:valAx>
        <c:axId val="168060608"/>
        <c:scaling>
          <c:orientation val="minMax"/>
          <c:max val="5"/>
          <c:min val="0"/>
        </c:scaling>
        <c:delete val="1"/>
        <c:axPos val="l"/>
        <c:majorGridlines/>
        <c:numFmt formatCode="General" sourceLinked="1"/>
        <c:majorTickMark val="out"/>
        <c:minorTickMark val="none"/>
        <c:tickLblPos val="nextTo"/>
        <c:crossAx val="2054584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5F5A-4C36-9E7F-FAFBA81557E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F5A-4C36-9E7F-FAFBA81557E6}"/>
              </c:ext>
            </c:extLst>
          </c:dPt>
          <c:val>
            <c:numRef>
              <c:f>Mechanical!$K$21</c:f>
              <c:numCache>
                <c:formatCode>General</c:formatCode>
                <c:ptCount val="1"/>
                <c:pt idx="0">
                  <c:v>0</c:v>
                </c:pt>
              </c:numCache>
            </c:numRef>
          </c:val>
          <c:extLst>
            <c:ext xmlns:c16="http://schemas.microsoft.com/office/drawing/2014/chart" uri="{C3380CC4-5D6E-409C-BE32-E72D297353CC}">
              <c16:uniqueId val="{00000003-5F5A-4C36-9E7F-FAFBA81557E6}"/>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5F5A-4C36-9E7F-FAFBA81557E6}"/>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5F5A-4C36-9E7F-FAFBA81557E6}"/>
            </c:ext>
          </c:extLst>
        </c:ser>
        <c:dLbls>
          <c:showLegendKey val="0"/>
          <c:showVal val="0"/>
          <c:showCatName val="0"/>
          <c:showSerName val="0"/>
          <c:showPercent val="0"/>
          <c:showBubbleSize val="0"/>
        </c:dLbls>
        <c:gapWidth val="150"/>
        <c:axId val="205458944"/>
        <c:axId val="168062336"/>
      </c:barChart>
      <c:catAx>
        <c:axId val="205458944"/>
        <c:scaling>
          <c:orientation val="minMax"/>
        </c:scaling>
        <c:delete val="1"/>
        <c:axPos val="b"/>
        <c:majorTickMark val="out"/>
        <c:minorTickMark val="none"/>
        <c:tickLblPos val="nextTo"/>
        <c:crossAx val="168062336"/>
        <c:crosses val="autoZero"/>
        <c:auto val="1"/>
        <c:lblAlgn val="ctr"/>
        <c:lblOffset val="100"/>
        <c:noMultiLvlLbl val="0"/>
      </c:catAx>
      <c:valAx>
        <c:axId val="168062336"/>
        <c:scaling>
          <c:orientation val="minMax"/>
          <c:max val="5"/>
          <c:min val="0"/>
        </c:scaling>
        <c:delete val="1"/>
        <c:axPos val="l"/>
        <c:majorGridlines/>
        <c:numFmt formatCode="General" sourceLinked="1"/>
        <c:majorTickMark val="out"/>
        <c:minorTickMark val="none"/>
        <c:tickLblPos val="nextTo"/>
        <c:crossAx val="2054589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B1D5-4B66-87BE-8C53BC97122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1D5-4B66-87BE-8C53BC971226}"/>
              </c:ext>
            </c:extLst>
          </c:dPt>
          <c:val>
            <c:numRef>
              <c:f>Mechanical!$K$22</c:f>
              <c:numCache>
                <c:formatCode>General</c:formatCode>
                <c:ptCount val="1"/>
                <c:pt idx="0">
                  <c:v>0</c:v>
                </c:pt>
              </c:numCache>
            </c:numRef>
          </c:val>
          <c:extLst>
            <c:ext xmlns:c16="http://schemas.microsoft.com/office/drawing/2014/chart" uri="{C3380CC4-5D6E-409C-BE32-E72D297353CC}">
              <c16:uniqueId val="{00000003-B1D5-4B66-87BE-8C53BC971226}"/>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B1D5-4B66-87BE-8C53BC971226}"/>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B1D5-4B66-87BE-8C53BC971226}"/>
            </c:ext>
          </c:extLst>
        </c:ser>
        <c:dLbls>
          <c:showLegendKey val="0"/>
          <c:showVal val="0"/>
          <c:showCatName val="0"/>
          <c:showSerName val="0"/>
          <c:showPercent val="0"/>
          <c:showBubbleSize val="0"/>
        </c:dLbls>
        <c:gapWidth val="150"/>
        <c:axId val="210714624"/>
        <c:axId val="168064064"/>
      </c:barChart>
      <c:catAx>
        <c:axId val="210714624"/>
        <c:scaling>
          <c:orientation val="minMax"/>
        </c:scaling>
        <c:delete val="1"/>
        <c:axPos val="b"/>
        <c:majorTickMark val="out"/>
        <c:minorTickMark val="none"/>
        <c:tickLblPos val="nextTo"/>
        <c:crossAx val="168064064"/>
        <c:crosses val="autoZero"/>
        <c:auto val="1"/>
        <c:lblAlgn val="ctr"/>
        <c:lblOffset val="100"/>
        <c:noMultiLvlLbl val="0"/>
      </c:catAx>
      <c:valAx>
        <c:axId val="168064064"/>
        <c:scaling>
          <c:orientation val="minMax"/>
          <c:max val="5"/>
          <c:min val="0"/>
        </c:scaling>
        <c:delete val="1"/>
        <c:axPos val="l"/>
        <c:majorGridlines/>
        <c:numFmt formatCode="General" sourceLinked="1"/>
        <c:majorTickMark val="out"/>
        <c:minorTickMark val="none"/>
        <c:tickLblPos val="nextTo"/>
        <c:crossAx val="2107146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5238-4E23-B3DC-805B0F67E17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238-4E23-B3DC-805B0F67E17D}"/>
              </c:ext>
            </c:extLst>
          </c:dPt>
          <c:val>
            <c:numRef>
              <c:f>Mechanical!$K$23</c:f>
              <c:numCache>
                <c:formatCode>General</c:formatCode>
                <c:ptCount val="1"/>
                <c:pt idx="0">
                  <c:v>0</c:v>
                </c:pt>
              </c:numCache>
            </c:numRef>
          </c:val>
          <c:extLst>
            <c:ext xmlns:c16="http://schemas.microsoft.com/office/drawing/2014/chart" uri="{C3380CC4-5D6E-409C-BE32-E72D297353CC}">
              <c16:uniqueId val="{00000003-5238-4E23-B3DC-805B0F67E17D}"/>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5238-4E23-B3DC-805B0F67E17D}"/>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5238-4E23-B3DC-805B0F67E17D}"/>
            </c:ext>
          </c:extLst>
        </c:ser>
        <c:dLbls>
          <c:showLegendKey val="0"/>
          <c:showVal val="0"/>
          <c:showCatName val="0"/>
          <c:showSerName val="0"/>
          <c:showPercent val="0"/>
          <c:showBubbleSize val="0"/>
        </c:dLbls>
        <c:gapWidth val="150"/>
        <c:axId val="210715136"/>
        <c:axId val="168065792"/>
      </c:barChart>
      <c:catAx>
        <c:axId val="210715136"/>
        <c:scaling>
          <c:orientation val="minMax"/>
        </c:scaling>
        <c:delete val="1"/>
        <c:axPos val="b"/>
        <c:majorTickMark val="out"/>
        <c:minorTickMark val="none"/>
        <c:tickLblPos val="nextTo"/>
        <c:crossAx val="168065792"/>
        <c:crosses val="autoZero"/>
        <c:auto val="1"/>
        <c:lblAlgn val="ctr"/>
        <c:lblOffset val="100"/>
        <c:noMultiLvlLbl val="0"/>
      </c:catAx>
      <c:valAx>
        <c:axId val="168065792"/>
        <c:scaling>
          <c:orientation val="minMax"/>
          <c:max val="5"/>
          <c:min val="0"/>
        </c:scaling>
        <c:delete val="1"/>
        <c:axPos val="l"/>
        <c:majorGridlines/>
        <c:numFmt formatCode="General" sourceLinked="1"/>
        <c:majorTickMark val="out"/>
        <c:minorTickMark val="none"/>
        <c:tickLblPos val="nextTo"/>
        <c:crossAx val="2107151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chemeClr val="tx1">
                <a:alpha val="80000"/>
              </a:schemeClr>
            </a:solidFill>
          </c:spPr>
          <c:val>
            <c:numRef>
              <c:f>Architecture!$Q$8:$Q$18</c:f>
              <c:numCache>
                <c:formatCode>General</c:formatCode>
                <c:ptCount val="11"/>
                <c:pt idx="0">
                  <c:v>0.75</c:v>
                </c:pt>
                <c:pt idx="1">
                  <c:v>0.75</c:v>
                </c:pt>
                <c:pt idx="2">
                  <c:v>0.75</c:v>
                </c:pt>
                <c:pt idx="3">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7162-4F78-86BA-D05C1FDD5618}"/>
            </c:ext>
          </c:extLst>
        </c:ser>
        <c:dLbls>
          <c:showLegendKey val="0"/>
          <c:showVal val="0"/>
          <c:showCatName val="0"/>
          <c:showSerName val="0"/>
          <c:showPercent val="0"/>
          <c:showBubbleSize val="0"/>
        </c:dLbls>
        <c:axId val="210717184"/>
        <c:axId val="173999232"/>
      </c:radarChart>
      <c:catAx>
        <c:axId val="210717184"/>
        <c:scaling>
          <c:orientation val="minMax"/>
        </c:scaling>
        <c:delete val="1"/>
        <c:axPos val="b"/>
        <c:majorGridlines/>
        <c:majorTickMark val="none"/>
        <c:minorTickMark val="none"/>
        <c:tickLblPos val="nextTo"/>
        <c:crossAx val="173999232"/>
        <c:crosses val="autoZero"/>
        <c:auto val="1"/>
        <c:lblAlgn val="ctr"/>
        <c:lblOffset val="100"/>
        <c:noMultiLvlLbl val="0"/>
      </c:catAx>
      <c:valAx>
        <c:axId val="173999232"/>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10717184"/>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7055-4E7C-8D16-E36C5AF1B00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055-4E7C-8D16-E36C5AF1B00C}"/>
              </c:ext>
            </c:extLst>
          </c:dPt>
          <c:val>
            <c:numRef>
              <c:f>Mechanical!$K$9</c:f>
              <c:numCache>
                <c:formatCode>General</c:formatCode>
                <c:ptCount val="1"/>
                <c:pt idx="0">
                  <c:v>0</c:v>
                </c:pt>
              </c:numCache>
            </c:numRef>
          </c:val>
          <c:extLst>
            <c:ext xmlns:c16="http://schemas.microsoft.com/office/drawing/2014/chart" uri="{C3380CC4-5D6E-409C-BE32-E72D297353CC}">
              <c16:uniqueId val="{00000003-7055-4E7C-8D16-E36C5AF1B00C}"/>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7055-4E7C-8D16-E36C5AF1B00C}"/>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7055-4E7C-8D16-E36C5AF1B00C}"/>
            </c:ext>
          </c:extLst>
        </c:ser>
        <c:dLbls>
          <c:showLegendKey val="0"/>
          <c:showVal val="0"/>
          <c:showCatName val="0"/>
          <c:showSerName val="0"/>
          <c:showPercent val="0"/>
          <c:showBubbleSize val="0"/>
        </c:dLbls>
        <c:gapWidth val="150"/>
        <c:axId val="211079168"/>
        <c:axId val="174000960"/>
      </c:barChart>
      <c:catAx>
        <c:axId val="211079168"/>
        <c:scaling>
          <c:orientation val="minMax"/>
        </c:scaling>
        <c:delete val="1"/>
        <c:axPos val="b"/>
        <c:majorTickMark val="out"/>
        <c:minorTickMark val="none"/>
        <c:tickLblPos val="nextTo"/>
        <c:crossAx val="174000960"/>
        <c:crosses val="autoZero"/>
        <c:auto val="1"/>
        <c:lblAlgn val="ctr"/>
        <c:lblOffset val="100"/>
        <c:noMultiLvlLbl val="0"/>
      </c:catAx>
      <c:valAx>
        <c:axId val="174000960"/>
        <c:scaling>
          <c:orientation val="minMax"/>
          <c:max val="5"/>
          <c:min val="0"/>
        </c:scaling>
        <c:delete val="1"/>
        <c:axPos val="l"/>
        <c:majorGridlines/>
        <c:numFmt formatCode="General" sourceLinked="1"/>
        <c:majorTickMark val="out"/>
        <c:minorTickMark val="none"/>
        <c:tickLblPos val="nextTo"/>
        <c:crossAx val="211079168"/>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8CE4-4103-9C31-2DA6BCA9EF7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CE4-4103-9C31-2DA6BCA9EF73}"/>
              </c:ext>
            </c:extLst>
          </c:dPt>
          <c:val>
            <c:numRef>
              <c:f>Mechanical!$K$10</c:f>
              <c:numCache>
                <c:formatCode>General</c:formatCode>
                <c:ptCount val="1"/>
                <c:pt idx="0">
                  <c:v>0</c:v>
                </c:pt>
              </c:numCache>
            </c:numRef>
          </c:val>
          <c:extLst>
            <c:ext xmlns:c16="http://schemas.microsoft.com/office/drawing/2014/chart" uri="{C3380CC4-5D6E-409C-BE32-E72D297353CC}">
              <c16:uniqueId val="{00000003-8CE4-4103-9C31-2DA6BCA9EF73}"/>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8CE4-4103-9C31-2DA6BCA9EF73}"/>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8CE4-4103-9C31-2DA6BCA9EF73}"/>
            </c:ext>
          </c:extLst>
        </c:ser>
        <c:dLbls>
          <c:showLegendKey val="0"/>
          <c:showVal val="0"/>
          <c:showCatName val="0"/>
          <c:showSerName val="0"/>
          <c:showPercent val="0"/>
          <c:showBubbleSize val="0"/>
        </c:dLbls>
        <c:gapWidth val="150"/>
        <c:axId val="211080704"/>
        <c:axId val="174002688"/>
      </c:barChart>
      <c:catAx>
        <c:axId val="211080704"/>
        <c:scaling>
          <c:orientation val="minMax"/>
        </c:scaling>
        <c:delete val="1"/>
        <c:axPos val="b"/>
        <c:majorTickMark val="out"/>
        <c:minorTickMark val="none"/>
        <c:tickLblPos val="nextTo"/>
        <c:crossAx val="174002688"/>
        <c:crosses val="autoZero"/>
        <c:auto val="1"/>
        <c:lblAlgn val="ctr"/>
        <c:lblOffset val="100"/>
        <c:noMultiLvlLbl val="0"/>
      </c:catAx>
      <c:valAx>
        <c:axId val="174002688"/>
        <c:scaling>
          <c:orientation val="minMax"/>
          <c:max val="5"/>
          <c:min val="0"/>
        </c:scaling>
        <c:delete val="1"/>
        <c:axPos val="l"/>
        <c:majorGridlines/>
        <c:numFmt formatCode="General" sourceLinked="1"/>
        <c:majorTickMark val="out"/>
        <c:minorTickMark val="none"/>
        <c:tickLblPos val="nextTo"/>
        <c:crossAx val="21108070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6C01-4BCA-8E7F-E20251E1B5D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C01-4BCA-8E7F-E20251E1B5D7}"/>
              </c:ext>
            </c:extLst>
          </c:dPt>
          <c:val>
            <c:numRef>
              <c:f>Mechanical!$K$11</c:f>
              <c:numCache>
                <c:formatCode>General</c:formatCode>
                <c:ptCount val="1"/>
                <c:pt idx="0">
                  <c:v>0</c:v>
                </c:pt>
              </c:numCache>
            </c:numRef>
          </c:val>
          <c:extLst>
            <c:ext xmlns:c16="http://schemas.microsoft.com/office/drawing/2014/chart" uri="{C3380CC4-5D6E-409C-BE32-E72D297353CC}">
              <c16:uniqueId val="{00000003-6C01-4BCA-8E7F-E20251E1B5D7}"/>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6C01-4BCA-8E7F-E20251E1B5D7}"/>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6C01-4BCA-8E7F-E20251E1B5D7}"/>
            </c:ext>
          </c:extLst>
        </c:ser>
        <c:dLbls>
          <c:showLegendKey val="0"/>
          <c:showVal val="0"/>
          <c:showCatName val="0"/>
          <c:showSerName val="0"/>
          <c:showPercent val="0"/>
          <c:showBubbleSize val="0"/>
        </c:dLbls>
        <c:gapWidth val="150"/>
        <c:axId val="211081216"/>
        <c:axId val="174004416"/>
      </c:barChart>
      <c:catAx>
        <c:axId val="211081216"/>
        <c:scaling>
          <c:orientation val="minMax"/>
        </c:scaling>
        <c:delete val="1"/>
        <c:axPos val="b"/>
        <c:majorTickMark val="out"/>
        <c:minorTickMark val="none"/>
        <c:tickLblPos val="nextTo"/>
        <c:crossAx val="174004416"/>
        <c:crosses val="autoZero"/>
        <c:auto val="1"/>
        <c:lblAlgn val="ctr"/>
        <c:lblOffset val="100"/>
        <c:noMultiLvlLbl val="0"/>
      </c:catAx>
      <c:valAx>
        <c:axId val="174004416"/>
        <c:scaling>
          <c:orientation val="minMax"/>
          <c:max val="5"/>
          <c:min val="0"/>
        </c:scaling>
        <c:delete val="1"/>
        <c:axPos val="l"/>
        <c:majorGridlines/>
        <c:numFmt formatCode="General" sourceLinked="1"/>
        <c:majorTickMark val="out"/>
        <c:minorTickMark val="none"/>
        <c:tickLblPos val="nextTo"/>
        <c:crossAx val="21108121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776C-4550-9B81-95DA4D6B62F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76C-4550-9B81-95DA4D6B62FA}"/>
              </c:ext>
            </c:extLst>
          </c:dPt>
          <c:val>
            <c:numRef>
              <c:f>Mechanical!$K$8</c:f>
              <c:numCache>
                <c:formatCode>General</c:formatCode>
                <c:ptCount val="1"/>
              </c:numCache>
            </c:numRef>
          </c:val>
          <c:extLst>
            <c:ext xmlns:c16="http://schemas.microsoft.com/office/drawing/2014/chart" uri="{C3380CC4-5D6E-409C-BE32-E72D297353CC}">
              <c16:uniqueId val="{00000003-776C-4550-9B81-95DA4D6B62FA}"/>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776C-4550-9B81-95DA4D6B62FA}"/>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776C-4550-9B81-95DA4D6B62FA}"/>
            </c:ext>
          </c:extLst>
        </c:ser>
        <c:dLbls>
          <c:showLegendKey val="0"/>
          <c:showVal val="0"/>
          <c:showCatName val="0"/>
          <c:showSerName val="0"/>
          <c:showPercent val="0"/>
          <c:showBubbleSize val="0"/>
        </c:dLbls>
        <c:gapWidth val="150"/>
        <c:axId val="211081728"/>
        <c:axId val="194052096"/>
      </c:barChart>
      <c:catAx>
        <c:axId val="211081728"/>
        <c:scaling>
          <c:orientation val="minMax"/>
        </c:scaling>
        <c:delete val="1"/>
        <c:axPos val="b"/>
        <c:majorTickMark val="out"/>
        <c:minorTickMark val="none"/>
        <c:tickLblPos val="nextTo"/>
        <c:crossAx val="194052096"/>
        <c:crosses val="autoZero"/>
        <c:auto val="1"/>
        <c:lblAlgn val="ctr"/>
        <c:lblOffset val="100"/>
        <c:noMultiLvlLbl val="0"/>
      </c:catAx>
      <c:valAx>
        <c:axId val="194052096"/>
        <c:scaling>
          <c:orientation val="minMax"/>
          <c:max val="5"/>
          <c:min val="0"/>
        </c:scaling>
        <c:delete val="1"/>
        <c:axPos val="l"/>
        <c:majorGridlines/>
        <c:numFmt formatCode="General" sourceLinked="1"/>
        <c:majorTickMark val="out"/>
        <c:minorTickMark val="none"/>
        <c:tickLblPos val="nextTo"/>
        <c:crossAx val="211081728"/>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3406-4697-8F0D-58A0C44428C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406-4697-8F0D-58A0C44428C2}"/>
              </c:ext>
            </c:extLst>
          </c:dPt>
          <c:val>
            <c:numRef>
              <c:f>Mechanical!$K$17</c:f>
              <c:numCache>
                <c:formatCode>General</c:formatCode>
                <c:ptCount val="1"/>
                <c:pt idx="0">
                  <c:v>0</c:v>
                </c:pt>
              </c:numCache>
            </c:numRef>
          </c:val>
          <c:extLst>
            <c:ext xmlns:c16="http://schemas.microsoft.com/office/drawing/2014/chart" uri="{C3380CC4-5D6E-409C-BE32-E72D297353CC}">
              <c16:uniqueId val="{00000003-3406-4697-8F0D-58A0C44428C2}"/>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3406-4697-8F0D-58A0C44428C2}"/>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3406-4697-8F0D-58A0C44428C2}"/>
            </c:ext>
          </c:extLst>
        </c:ser>
        <c:dLbls>
          <c:showLegendKey val="0"/>
          <c:showVal val="0"/>
          <c:showCatName val="0"/>
          <c:showSerName val="0"/>
          <c:showPercent val="0"/>
          <c:showBubbleSize val="0"/>
        </c:dLbls>
        <c:gapWidth val="150"/>
        <c:axId val="211082240"/>
        <c:axId val="194053824"/>
      </c:barChart>
      <c:catAx>
        <c:axId val="211082240"/>
        <c:scaling>
          <c:orientation val="minMax"/>
        </c:scaling>
        <c:delete val="1"/>
        <c:axPos val="b"/>
        <c:majorTickMark val="out"/>
        <c:minorTickMark val="none"/>
        <c:tickLblPos val="nextTo"/>
        <c:crossAx val="194053824"/>
        <c:crosses val="autoZero"/>
        <c:auto val="1"/>
        <c:lblAlgn val="ctr"/>
        <c:lblOffset val="100"/>
        <c:noMultiLvlLbl val="0"/>
      </c:catAx>
      <c:valAx>
        <c:axId val="194053824"/>
        <c:scaling>
          <c:orientation val="minMax"/>
          <c:max val="5"/>
          <c:min val="0"/>
        </c:scaling>
        <c:delete val="1"/>
        <c:axPos val="l"/>
        <c:majorGridlines/>
        <c:numFmt formatCode="General" sourceLinked="1"/>
        <c:majorTickMark val="out"/>
        <c:minorTickMark val="none"/>
        <c:tickLblPos val="nextTo"/>
        <c:crossAx val="2110822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E96D-4901-A164-87FA1A414AB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96D-4901-A164-87FA1A414AB8}"/>
              </c:ext>
            </c:extLst>
          </c:dPt>
          <c:val>
            <c:numRef>
              <c:f>Mechanical!$K$18</c:f>
              <c:numCache>
                <c:formatCode>General</c:formatCode>
                <c:ptCount val="1"/>
                <c:pt idx="0">
                  <c:v>0</c:v>
                </c:pt>
              </c:numCache>
            </c:numRef>
          </c:val>
          <c:extLst>
            <c:ext xmlns:c16="http://schemas.microsoft.com/office/drawing/2014/chart" uri="{C3380CC4-5D6E-409C-BE32-E72D297353CC}">
              <c16:uniqueId val="{00000003-E96D-4901-A164-87FA1A414AB8}"/>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E96D-4901-A164-87FA1A414AB8}"/>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E96D-4901-A164-87FA1A414AB8}"/>
            </c:ext>
          </c:extLst>
        </c:ser>
        <c:dLbls>
          <c:showLegendKey val="0"/>
          <c:showVal val="0"/>
          <c:showCatName val="0"/>
          <c:showSerName val="0"/>
          <c:showPercent val="0"/>
          <c:showBubbleSize val="0"/>
        </c:dLbls>
        <c:gapWidth val="150"/>
        <c:axId val="211082752"/>
        <c:axId val="194055552"/>
      </c:barChart>
      <c:catAx>
        <c:axId val="211082752"/>
        <c:scaling>
          <c:orientation val="minMax"/>
        </c:scaling>
        <c:delete val="1"/>
        <c:axPos val="b"/>
        <c:majorTickMark val="out"/>
        <c:minorTickMark val="none"/>
        <c:tickLblPos val="nextTo"/>
        <c:crossAx val="194055552"/>
        <c:crosses val="autoZero"/>
        <c:auto val="1"/>
        <c:lblAlgn val="ctr"/>
        <c:lblOffset val="100"/>
        <c:noMultiLvlLbl val="0"/>
      </c:catAx>
      <c:valAx>
        <c:axId val="194055552"/>
        <c:scaling>
          <c:orientation val="minMax"/>
          <c:max val="5"/>
          <c:min val="0"/>
        </c:scaling>
        <c:delete val="1"/>
        <c:axPos val="l"/>
        <c:majorGridlines/>
        <c:numFmt formatCode="General" sourceLinked="1"/>
        <c:majorTickMark val="out"/>
        <c:minorTickMark val="none"/>
        <c:tickLblPos val="nextTo"/>
        <c:crossAx val="2110827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43C1-491C-B756-3D4BBE109FB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3C1-491C-B756-3D4BBE109FB1}"/>
              </c:ext>
            </c:extLst>
          </c:dPt>
          <c:val>
            <c:numRef>
              <c:f>Mechanical!$K$19</c:f>
              <c:numCache>
                <c:formatCode>General</c:formatCode>
                <c:ptCount val="1"/>
                <c:pt idx="0">
                  <c:v>0</c:v>
                </c:pt>
              </c:numCache>
            </c:numRef>
          </c:val>
          <c:extLst>
            <c:ext xmlns:c16="http://schemas.microsoft.com/office/drawing/2014/chart" uri="{C3380CC4-5D6E-409C-BE32-E72D297353CC}">
              <c16:uniqueId val="{00000003-43C1-491C-B756-3D4BBE109FB1}"/>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43C1-491C-B756-3D4BBE109FB1}"/>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43C1-491C-B756-3D4BBE109FB1}"/>
            </c:ext>
          </c:extLst>
        </c:ser>
        <c:dLbls>
          <c:showLegendKey val="0"/>
          <c:showVal val="0"/>
          <c:showCatName val="0"/>
          <c:showSerName val="0"/>
          <c:showPercent val="0"/>
          <c:showBubbleSize val="0"/>
        </c:dLbls>
        <c:gapWidth val="150"/>
        <c:axId val="220401664"/>
        <c:axId val="194057280"/>
      </c:barChart>
      <c:catAx>
        <c:axId val="220401664"/>
        <c:scaling>
          <c:orientation val="minMax"/>
        </c:scaling>
        <c:delete val="1"/>
        <c:axPos val="b"/>
        <c:majorTickMark val="out"/>
        <c:minorTickMark val="none"/>
        <c:tickLblPos val="nextTo"/>
        <c:crossAx val="194057280"/>
        <c:crosses val="autoZero"/>
        <c:auto val="1"/>
        <c:lblAlgn val="ctr"/>
        <c:lblOffset val="100"/>
        <c:noMultiLvlLbl val="0"/>
      </c:catAx>
      <c:valAx>
        <c:axId val="194057280"/>
        <c:scaling>
          <c:orientation val="minMax"/>
          <c:max val="5"/>
          <c:min val="0"/>
        </c:scaling>
        <c:delete val="1"/>
        <c:axPos val="l"/>
        <c:majorGridlines/>
        <c:numFmt formatCode="General" sourceLinked="1"/>
        <c:majorTickMark val="out"/>
        <c:minorTickMark val="none"/>
        <c:tickLblPos val="nextTo"/>
        <c:crossAx val="220401664"/>
        <c:crosses val="autoZero"/>
        <c:crossBetween val="between"/>
        <c:majorUnit val="1"/>
        <c:minorUnit val="1"/>
      </c:valAx>
      <c:spPr>
        <a:ln>
          <a:noFill/>
        </a:ln>
      </c:spPr>
    </c:plotArea>
    <c:plotVisOnly val="1"/>
    <c:dispBlanksAs val="gap"/>
    <c:showDLblsOverMax val="0"/>
  </c:chart>
  <c:spPr>
    <a:ln w="12700">
      <a:noFill/>
    </a:ln>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AB54-44A2-9CBA-D7468A0F2A2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B54-44A2-9CBA-D7468A0F2A26}"/>
              </c:ext>
            </c:extLst>
          </c:dPt>
          <c:val>
            <c:numRef>
              <c:f>Mechanical!$K$20</c:f>
              <c:numCache>
                <c:formatCode>General</c:formatCode>
                <c:ptCount val="1"/>
                <c:pt idx="0">
                  <c:v>0</c:v>
                </c:pt>
              </c:numCache>
            </c:numRef>
          </c:val>
          <c:extLst>
            <c:ext xmlns:c16="http://schemas.microsoft.com/office/drawing/2014/chart" uri="{C3380CC4-5D6E-409C-BE32-E72D297353CC}">
              <c16:uniqueId val="{00000003-AB54-44A2-9CBA-D7468A0F2A26}"/>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AB54-44A2-9CBA-D7468A0F2A26}"/>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AB54-44A2-9CBA-D7468A0F2A26}"/>
            </c:ext>
          </c:extLst>
        </c:ser>
        <c:dLbls>
          <c:showLegendKey val="0"/>
          <c:showVal val="0"/>
          <c:showCatName val="0"/>
          <c:showSerName val="0"/>
          <c:showPercent val="0"/>
          <c:showBubbleSize val="0"/>
        </c:dLbls>
        <c:gapWidth val="150"/>
        <c:axId val="220402176"/>
        <c:axId val="194059008"/>
      </c:barChart>
      <c:catAx>
        <c:axId val="220402176"/>
        <c:scaling>
          <c:orientation val="minMax"/>
        </c:scaling>
        <c:delete val="1"/>
        <c:axPos val="b"/>
        <c:majorTickMark val="out"/>
        <c:minorTickMark val="none"/>
        <c:tickLblPos val="nextTo"/>
        <c:crossAx val="194059008"/>
        <c:crosses val="autoZero"/>
        <c:auto val="1"/>
        <c:lblAlgn val="ctr"/>
        <c:lblOffset val="100"/>
        <c:noMultiLvlLbl val="0"/>
      </c:catAx>
      <c:valAx>
        <c:axId val="194059008"/>
        <c:scaling>
          <c:orientation val="minMax"/>
          <c:max val="5"/>
          <c:min val="0"/>
        </c:scaling>
        <c:delete val="1"/>
        <c:axPos val="l"/>
        <c:majorGridlines/>
        <c:numFmt formatCode="General" sourceLinked="1"/>
        <c:majorTickMark val="out"/>
        <c:minorTickMark val="none"/>
        <c:tickLblPos val="nextTo"/>
        <c:crossAx val="220402176"/>
        <c:crosses val="autoZero"/>
        <c:crossBetween val="between"/>
        <c:majorUnit val="1"/>
        <c:minorUnit val="1"/>
      </c:valAx>
      <c:spPr>
        <a:ln>
          <a:noFill/>
        </a:ln>
      </c:spPr>
    </c:plotArea>
    <c:plotVisOnly val="1"/>
    <c:dispBlanksAs val="gap"/>
    <c:showDLblsOverMax val="0"/>
  </c:chart>
  <c:spPr>
    <a:ln w="12700">
      <a:noFill/>
    </a:ln>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2F5A-4907-809F-6F0B865A7B8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F5A-4907-809F-6F0B865A7B88}"/>
              </c:ext>
            </c:extLst>
          </c:dPt>
          <c:val>
            <c:numRef>
              <c:f>Mechanical!$K$21</c:f>
              <c:numCache>
                <c:formatCode>General</c:formatCode>
                <c:ptCount val="1"/>
                <c:pt idx="0">
                  <c:v>0</c:v>
                </c:pt>
              </c:numCache>
            </c:numRef>
          </c:val>
          <c:extLst>
            <c:ext xmlns:c16="http://schemas.microsoft.com/office/drawing/2014/chart" uri="{C3380CC4-5D6E-409C-BE32-E72D297353CC}">
              <c16:uniqueId val="{00000003-2F5A-4907-809F-6F0B865A7B88}"/>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2F5A-4907-809F-6F0B865A7B88}"/>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2F5A-4907-809F-6F0B865A7B88}"/>
            </c:ext>
          </c:extLst>
        </c:ser>
        <c:dLbls>
          <c:showLegendKey val="0"/>
          <c:showVal val="0"/>
          <c:showCatName val="0"/>
          <c:showSerName val="0"/>
          <c:showPercent val="0"/>
          <c:showBubbleSize val="0"/>
        </c:dLbls>
        <c:gapWidth val="150"/>
        <c:axId val="220402688"/>
        <c:axId val="166158912"/>
      </c:barChart>
      <c:catAx>
        <c:axId val="220402688"/>
        <c:scaling>
          <c:orientation val="minMax"/>
        </c:scaling>
        <c:delete val="1"/>
        <c:axPos val="b"/>
        <c:majorTickMark val="out"/>
        <c:minorTickMark val="none"/>
        <c:tickLblPos val="nextTo"/>
        <c:crossAx val="166158912"/>
        <c:crosses val="autoZero"/>
        <c:auto val="1"/>
        <c:lblAlgn val="ctr"/>
        <c:lblOffset val="100"/>
        <c:noMultiLvlLbl val="0"/>
      </c:catAx>
      <c:valAx>
        <c:axId val="166158912"/>
        <c:scaling>
          <c:orientation val="minMax"/>
          <c:max val="5"/>
          <c:min val="0"/>
        </c:scaling>
        <c:delete val="1"/>
        <c:axPos val="l"/>
        <c:majorGridlines/>
        <c:numFmt formatCode="General" sourceLinked="1"/>
        <c:majorTickMark val="out"/>
        <c:minorTickMark val="none"/>
        <c:tickLblPos val="nextTo"/>
        <c:crossAx val="2204026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DE09-461A-B575-103793EE2F4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E09-461A-B575-103793EE2F40}"/>
              </c:ext>
            </c:extLst>
          </c:dPt>
          <c:val>
            <c:numRef>
              <c:f>Mechanical!$K$22</c:f>
              <c:numCache>
                <c:formatCode>General</c:formatCode>
                <c:ptCount val="1"/>
                <c:pt idx="0">
                  <c:v>0</c:v>
                </c:pt>
              </c:numCache>
            </c:numRef>
          </c:val>
          <c:extLst>
            <c:ext xmlns:c16="http://schemas.microsoft.com/office/drawing/2014/chart" uri="{C3380CC4-5D6E-409C-BE32-E72D297353CC}">
              <c16:uniqueId val="{00000003-DE09-461A-B575-103793EE2F40}"/>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DE09-461A-B575-103793EE2F40}"/>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DE09-461A-B575-103793EE2F40}"/>
            </c:ext>
          </c:extLst>
        </c:ser>
        <c:dLbls>
          <c:showLegendKey val="0"/>
          <c:showVal val="0"/>
          <c:showCatName val="0"/>
          <c:showSerName val="0"/>
          <c:showPercent val="0"/>
          <c:showBubbleSize val="0"/>
        </c:dLbls>
        <c:gapWidth val="150"/>
        <c:axId val="220403200"/>
        <c:axId val="166160640"/>
      </c:barChart>
      <c:catAx>
        <c:axId val="220403200"/>
        <c:scaling>
          <c:orientation val="minMax"/>
        </c:scaling>
        <c:delete val="1"/>
        <c:axPos val="b"/>
        <c:majorTickMark val="out"/>
        <c:minorTickMark val="none"/>
        <c:tickLblPos val="nextTo"/>
        <c:crossAx val="166160640"/>
        <c:crosses val="autoZero"/>
        <c:auto val="1"/>
        <c:lblAlgn val="ctr"/>
        <c:lblOffset val="100"/>
        <c:noMultiLvlLbl val="0"/>
      </c:catAx>
      <c:valAx>
        <c:axId val="166160640"/>
        <c:scaling>
          <c:orientation val="minMax"/>
          <c:max val="5"/>
          <c:min val="0"/>
        </c:scaling>
        <c:delete val="1"/>
        <c:axPos val="l"/>
        <c:majorGridlines/>
        <c:numFmt formatCode="General" sourceLinked="1"/>
        <c:majorTickMark val="out"/>
        <c:minorTickMark val="none"/>
        <c:tickLblPos val="nextTo"/>
        <c:crossAx val="2204032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9325-466B-A8B0-0E8D1FD1225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325-466B-A8B0-0E8D1FD12258}"/>
              </c:ext>
            </c:extLst>
          </c:dPt>
          <c:val>
            <c:numRef>
              <c:f>Mechanical!$K$23</c:f>
              <c:numCache>
                <c:formatCode>General</c:formatCode>
                <c:ptCount val="1"/>
                <c:pt idx="0">
                  <c:v>0</c:v>
                </c:pt>
              </c:numCache>
            </c:numRef>
          </c:val>
          <c:extLst>
            <c:ext xmlns:c16="http://schemas.microsoft.com/office/drawing/2014/chart" uri="{C3380CC4-5D6E-409C-BE32-E72D297353CC}">
              <c16:uniqueId val="{00000003-9325-466B-A8B0-0E8D1FD12258}"/>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9325-466B-A8B0-0E8D1FD12258}"/>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9325-466B-A8B0-0E8D1FD12258}"/>
            </c:ext>
          </c:extLst>
        </c:ser>
        <c:dLbls>
          <c:showLegendKey val="0"/>
          <c:showVal val="0"/>
          <c:showCatName val="0"/>
          <c:showSerName val="0"/>
          <c:showPercent val="0"/>
          <c:showBubbleSize val="0"/>
        </c:dLbls>
        <c:gapWidth val="150"/>
        <c:axId val="220403712"/>
        <c:axId val="166162368"/>
      </c:barChart>
      <c:catAx>
        <c:axId val="220403712"/>
        <c:scaling>
          <c:orientation val="minMax"/>
        </c:scaling>
        <c:delete val="1"/>
        <c:axPos val="b"/>
        <c:majorTickMark val="out"/>
        <c:minorTickMark val="none"/>
        <c:tickLblPos val="nextTo"/>
        <c:crossAx val="166162368"/>
        <c:crosses val="autoZero"/>
        <c:auto val="1"/>
        <c:lblAlgn val="ctr"/>
        <c:lblOffset val="100"/>
        <c:noMultiLvlLbl val="0"/>
      </c:catAx>
      <c:valAx>
        <c:axId val="166162368"/>
        <c:scaling>
          <c:orientation val="minMax"/>
          <c:max val="5"/>
          <c:min val="0"/>
        </c:scaling>
        <c:delete val="1"/>
        <c:axPos val="l"/>
        <c:majorGridlines/>
        <c:numFmt formatCode="General" sourceLinked="1"/>
        <c:majorTickMark val="out"/>
        <c:minorTickMark val="none"/>
        <c:tickLblPos val="nextTo"/>
        <c:crossAx val="2204037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241A-4B2B-A4A7-818D4A55152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41A-4B2B-A4A7-818D4A551524}"/>
              </c:ext>
            </c:extLst>
          </c:dPt>
          <c:val>
            <c:numRef>
              <c:f>Mechanical!$K$17</c:f>
              <c:numCache>
                <c:formatCode>General</c:formatCode>
                <c:ptCount val="1"/>
                <c:pt idx="0">
                  <c:v>0</c:v>
                </c:pt>
              </c:numCache>
            </c:numRef>
          </c:val>
          <c:extLst>
            <c:ext xmlns:c16="http://schemas.microsoft.com/office/drawing/2014/chart" uri="{C3380CC4-5D6E-409C-BE32-E72D297353CC}">
              <c16:uniqueId val="{00000003-241A-4B2B-A4A7-818D4A551524}"/>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241A-4B2B-A4A7-818D4A551524}"/>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241A-4B2B-A4A7-818D4A551524}"/>
            </c:ext>
          </c:extLst>
        </c:ser>
        <c:dLbls>
          <c:showLegendKey val="0"/>
          <c:showVal val="0"/>
          <c:showCatName val="0"/>
          <c:showSerName val="0"/>
          <c:showPercent val="0"/>
          <c:showBubbleSize val="0"/>
        </c:dLbls>
        <c:gapWidth val="150"/>
        <c:axId val="220404224"/>
        <c:axId val="166164096"/>
      </c:barChart>
      <c:catAx>
        <c:axId val="220404224"/>
        <c:scaling>
          <c:orientation val="minMax"/>
        </c:scaling>
        <c:delete val="1"/>
        <c:axPos val="b"/>
        <c:majorTickMark val="out"/>
        <c:minorTickMark val="none"/>
        <c:tickLblPos val="nextTo"/>
        <c:crossAx val="166164096"/>
        <c:crosses val="autoZero"/>
        <c:auto val="1"/>
        <c:lblAlgn val="ctr"/>
        <c:lblOffset val="100"/>
        <c:noMultiLvlLbl val="0"/>
      </c:catAx>
      <c:valAx>
        <c:axId val="166164096"/>
        <c:scaling>
          <c:orientation val="minMax"/>
          <c:max val="5"/>
          <c:min val="0"/>
        </c:scaling>
        <c:delete val="1"/>
        <c:axPos val="l"/>
        <c:majorGridlines/>
        <c:numFmt formatCode="General" sourceLinked="1"/>
        <c:majorTickMark val="out"/>
        <c:minorTickMark val="none"/>
        <c:tickLblPos val="nextTo"/>
        <c:crossAx val="2204042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9609-440F-A48C-9494073AE38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609-440F-A48C-9494073AE386}"/>
              </c:ext>
            </c:extLst>
          </c:dPt>
          <c:val>
            <c:numRef>
              <c:f>Mechanical!$K$18</c:f>
              <c:numCache>
                <c:formatCode>General</c:formatCode>
                <c:ptCount val="1"/>
                <c:pt idx="0">
                  <c:v>0</c:v>
                </c:pt>
              </c:numCache>
            </c:numRef>
          </c:val>
          <c:extLst>
            <c:ext xmlns:c16="http://schemas.microsoft.com/office/drawing/2014/chart" uri="{C3380CC4-5D6E-409C-BE32-E72D297353CC}">
              <c16:uniqueId val="{00000003-9609-440F-A48C-9494073AE386}"/>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9609-440F-A48C-9494073AE386}"/>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9609-440F-A48C-9494073AE386}"/>
            </c:ext>
          </c:extLst>
        </c:ser>
        <c:dLbls>
          <c:showLegendKey val="0"/>
          <c:showVal val="0"/>
          <c:showCatName val="0"/>
          <c:showSerName val="0"/>
          <c:showPercent val="0"/>
          <c:showBubbleSize val="0"/>
        </c:dLbls>
        <c:gapWidth val="150"/>
        <c:axId val="220404736"/>
        <c:axId val="166165824"/>
      </c:barChart>
      <c:catAx>
        <c:axId val="220404736"/>
        <c:scaling>
          <c:orientation val="minMax"/>
        </c:scaling>
        <c:delete val="1"/>
        <c:axPos val="b"/>
        <c:majorTickMark val="out"/>
        <c:minorTickMark val="none"/>
        <c:tickLblPos val="nextTo"/>
        <c:crossAx val="166165824"/>
        <c:crosses val="autoZero"/>
        <c:auto val="1"/>
        <c:lblAlgn val="ctr"/>
        <c:lblOffset val="100"/>
        <c:noMultiLvlLbl val="0"/>
      </c:catAx>
      <c:valAx>
        <c:axId val="166165824"/>
        <c:scaling>
          <c:orientation val="minMax"/>
          <c:max val="5"/>
          <c:min val="0"/>
        </c:scaling>
        <c:delete val="1"/>
        <c:axPos val="l"/>
        <c:majorGridlines/>
        <c:numFmt formatCode="General" sourceLinked="1"/>
        <c:majorTickMark val="out"/>
        <c:minorTickMark val="none"/>
        <c:tickLblPos val="nextTo"/>
        <c:crossAx val="2204047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6B71-4E4C-A977-51706E3BDA3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B71-4E4C-A977-51706E3BDA36}"/>
              </c:ext>
            </c:extLst>
          </c:dPt>
          <c:val>
            <c:numRef>
              <c:f>Mechanical!$K$19</c:f>
              <c:numCache>
                <c:formatCode>General</c:formatCode>
                <c:ptCount val="1"/>
                <c:pt idx="0">
                  <c:v>0</c:v>
                </c:pt>
              </c:numCache>
            </c:numRef>
          </c:val>
          <c:extLst>
            <c:ext xmlns:c16="http://schemas.microsoft.com/office/drawing/2014/chart" uri="{C3380CC4-5D6E-409C-BE32-E72D297353CC}">
              <c16:uniqueId val="{00000003-6B71-4E4C-A977-51706E3BDA36}"/>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6B71-4E4C-A977-51706E3BDA36}"/>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6B71-4E4C-A977-51706E3BDA36}"/>
            </c:ext>
          </c:extLst>
        </c:ser>
        <c:dLbls>
          <c:showLegendKey val="0"/>
          <c:showVal val="0"/>
          <c:showCatName val="0"/>
          <c:showSerName val="0"/>
          <c:showPercent val="0"/>
          <c:showBubbleSize val="0"/>
        </c:dLbls>
        <c:gapWidth val="150"/>
        <c:axId val="220405248"/>
        <c:axId val="194880640"/>
      </c:barChart>
      <c:catAx>
        <c:axId val="220405248"/>
        <c:scaling>
          <c:orientation val="minMax"/>
        </c:scaling>
        <c:delete val="1"/>
        <c:axPos val="b"/>
        <c:majorTickMark val="out"/>
        <c:minorTickMark val="none"/>
        <c:tickLblPos val="nextTo"/>
        <c:crossAx val="194880640"/>
        <c:crosses val="autoZero"/>
        <c:auto val="1"/>
        <c:lblAlgn val="ctr"/>
        <c:lblOffset val="100"/>
        <c:noMultiLvlLbl val="0"/>
      </c:catAx>
      <c:valAx>
        <c:axId val="194880640"/>
        <c:scaling>
          <c:orientation val="minMax"/>
          <c:max val="5"/>
          <c:min val="0"/>
        </c:scaling>
        <c:delete val="1"/>
        <c:axPos val="l"/>
        <c:majorGridlines/>
        <c:numFmt formatCode="General" sourceLinked="1"/>
        <c:majorTickMark val="out"/>
        <c:minorTickMark val="none"/>
        <c:tickLblPos val="nextTo"/>
        <c:crossAx val="2204052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741F-49A3-8821-05A87189093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41F-49A3-8821-05A871890931}"/>
              </c:ext>
            </c:extLst>
          </c:dPt>
          <c:val>
            <c:numRef>
              <c:f>Mechanical!$K$20</c:f>
              <c:numCache>
                <c:formatCode>General</c:formatCode>
                <c:ptCount val="1"/>
                <c:pt idx="0">
                  <c:v>0</c:v>
                </c:pt>
              </c:numCache>
            </c:numRef>
          </c:val>
          <c:extLst>
            <c:ext xmlns:c16="http://schemas.microsoft.com/office/drawing/2014/chart" uri="{C3380CC4-5D6E-409C-BE32-E72D297353CC}">
              <c16:uniqueId val="{00000003-741F-49A3-8821-05A871890931}"/>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741F-49A3-8821-05A871890931}"/>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741F-49A3-8821-05A871890931}"/>
            </c:ext>
          </c:extLst>
        </c:ser>
        <c:dLbls>
          <c:showLegendKey val="0"/>
          <c:showVal val="0"/>
          <c:showCatName val="0"/>
          <c:showSerName val="0"/>
          <c:showPercent val="0"/>
          <c:showBubbleSize val="0"/>
        </c:dLbls>
        <c:gapWidth val="150"/>
        <c:axId val="254436352"/>
        <c:axId val="194882368"/>
      </c:barChart>
      <c:catAx>
        <c:axId val="254436352"/>
        <c:scaling>
          <c:orientation val="minMax"/>
        </c:scaling>
        <c:delete val="1"/>
        <c:axPos val="b"/>
        <c:majorTickMark val="out"/>
        <c:minorTickMark val="none"/>
        <c:tickLblPos val="nextTo"/>
        <c:crossAx val="194882368"/>
        <c:crosses val="autoZero"/>
        <c:auto val="1"/>
        <c:lblAlgn val="ctr"/>
        <c:lblOffset val="100"/>
        <c:noMultiLvlLbl val="0"/>
      </c:catAx>
      <c:valAx>
        <c:axId val="194882368"/>
        <c:scaling>
          <c:orientation val="minMax"/>
          <c:max val="5"/>
          <c:min val="0"/>
        </c:scaling>
        <c:delete val="1"/>
        <c:axPos val="l"/>
        <c:majorGridlines/>
        <c:numFmt formatCode="General" sourceLinked="1"/>
        <c:majorTickMark val="out"/>
        <c:minorTickMark val="none"/>
        <c:tickLblPos val="nextTo"/>
        <c:crossAx val="2544363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48F5-449B-99FD-0C00106F4C0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8F5-449B-99FD-0C00106F4C0F}"/>
              </c:ext>
            </c:extLst>
          </c:dPt>
          <c:val>
            <c:numRef>
              <c:f>Mechanical!$K$21</c:f>
              <c:numCache>
                <c:formatCode>General</c:formatCode>
                <c:ptCount val="1"/>
                <c:pt idx="0">
                  <c:v>0</c:v>
                </c:pt>
              </c:numCache>
            </c:numRef>
          </c:val>
          <c:extLst>
            <c:ext xmlns:c16="http://schemas.microsoft.com/office/drawing/2014/chart" uri="{C3380CC4-5D6E-409C-BE32-E72D297353CC}">
              <c16:uniqueId val="{00000003-48F5-449B-99FD-0C00106F4C0F}"/>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48F5-449B-99FD-0C00106F4C0F}"/>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48F5-449B-99FD-0C00106F4C0F}"/>
            </c:ext>
          </c:extLst>
        </c:ser>
        <c:dLbls>
          <c:showLegendKey val="0"/>
          <c:showVal val="0"/>
          <c:showCatName val="0"/>
          <c:showSerName val="0"/>
          <c:showPercent val="0"/>
          <c:showBubbleSize val="0"/>
        </c:dLbls>
        <c:gapWidth val="150"/>
        <c:axId val="254436864"/>
        <c:axId val="194884096"/>
      </c:barChart>
      <c:catAx>
        <c:axId val="254436864"/>
        <c:scaling>
          <c:orientation val="minMax"/>
        </c:scaling>
        <c:delete val="1"/>
        <c:axPos val="b"/>
        <c:majorTickMark val="out"/>
        <c:minorTickMark val="none"/>
        <c:tickLblPos val="nextTo"/>
        <c:crossAx val="194884096"/>
        <c:crosses val="autoZero"/>
        <c:auto val="1"/>
        <c:lblAlgn val="ctr"/>
        <c:lblOffset val="100"/>
        <c:noMultiLvlLbl val="0"/>
      </c:catAx>
      <c:valAx>
        <c:axId val="194884096"/>
        <c:scaling>
          <c:orientation val="minMax"/>
          <c:max val="5"/>
          <c:min val="0"/>
        </c:scaling>
        <c:delete val="1"/>
        <c:axPos val="l"/>
        <c:majorGridlines/>
        <c:numFmt formatCode="General" sourceLinked="1"/>
        <c:majorTickMark val="out"/>
        <c:minorTickMark val="none"/>
        <c:tickLblPos val="nextTo"/>
        <c:crossAx val="2544368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74E9-4462-B405-FEC17997C2C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4E9-4462-B405-FEC17997C2CD}"/>
              </c:ext>
            </c:extLst>
          </c:dPt>
          <c:val>
            <c:numRef>
              <c:f>Mechanical!$K$22</c:f>
              <c:numCache>
                <c:formatCode>General</c:formatCode>
                <c:ptCount val="1"/>
                <c:pt idx="0">
                  <c:v>0</c:v>
                </c:pt>
              </c:numCache>
            </c:numRef>
          </c:val>
          <c:extLst>
            <c:ext xmlns:c16="http://schemas.microsoft.com/office/drawing/2014/chart" uri="{C3380CC4-5D6E-409C-BE32-E72D297353CC}">
              <c16:uniqueId val="{00000003-74E9-4462-B405-FEC17997C2CD}"/>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74E9-4462-B405-FEC17997C2CD}"/>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74E9-4462-B405-FEC17997C2CD}"/>
            </c:ext>
          </c:extLst>
        </c:ser>
        <c:dLbls>
          <c:showLegendKey val="0"/>
          <c:showVal val="0"/>
          <c:showCatName val="0"/>
          <c:showSerName val="0"/>
          <c:showPercent val="0"/>
          <c:showBubbleSize val="0"/>
        </c:dLbls>
        <c:gapWidth val="150"/>
        <c:axId val="254437376"/>
        <c:axId val="194885824"/>
      </c:barChart>
      <c:catAx>
        <c:axId val="254437376"/>
        <c:scaling>
          <c:orientation val="minMax"/>
        </c:scaling>
        <c:delete val="1"/>
        <c:axPos val="b"/>
        <c:majorTickMark val="out"/>
        <c:minorTickMark val="none"/>
        <c:tickLblPos val="nextTo"/>
        <c:crossAx val="194885824"/>
        <c:crosses val="autoZero"/>
        <c:auto val="1"/>
        <c:lblAlgn val="ctr"/>
        <c:lblOffset val="100"/>
        <c:noMultiLvlLbl val="0"/>
      </c:catAx>
      <c:valAx>
        <c:axId val="194885824"/>
        <c:scaling>
          <c:orientation val="minMax"/>
          <c:max val="5"/>
          <c:min val="0"/>
        </c:scaling>
        <c:delete val="1"/>
        <c:axPos val="l"/>
        <c:majorGridlines/>
        <c:numFmt formatCode="General" sourceLinked="1"/>
        <c:majorTickMark val="out"/>
        <c:minorTickMark val="none"/>
        <c:tickLblPos val="nextTo"/>
        <c:crossAx val="2544373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9327-4BC2-8104-D98D0933511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327-4BC2-8104-D98D09335115}"/>
              </c:ext>
            </c:extLst>
          </c:dPt>
          <c:val>
            <c:numRef>
              <c:f>Mechanical!$K$23</c:f>
              <c:numCache>
                <c:formatCode>General</c:formatCode>
                <c:ptCount val="1"/>
                <c:pt idx="0">
                  <c:v>0</c:v>
                </c:pt>
              </c:numCache>
            </c:numRef>
          </c:val>
          <c:extLst>
            <c:ext xmlns:c16="http://schemas.microsoft.com/office/drawing/2014/chart" uri="{C3380CC4-5D6E-409C-BE32-E72D297353CC}">
              <c16:uniqueId val="{00000003-9327-4BC2-8104-D98D09335115}"/>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9327-4BC2-8104-D98D09335115}"/>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9327-4BC2-8104-D98D09335115}"/>
            </c:ext>
          </c:extLst>
        </c:ser>
        <c:dLbls>
          <c:showLegendKey val="0"/>
          <c:showVal val="0"/>
          <c:showCatName val="0"/>
          <c:showSerName val="0"/>
          <c:showPercent val="0"/>
          <c:showBubbleSize val="0"/>
        </c:dLbls>
        <c:gapWidth val="150"/>
        <c:axId val="254438912"/>
        <c:axId val="196419584"/>
      </c:barChart>
      <c:catAx>
        <c:axId val="254438912"/>
        <c:scaling>
          <c:orientation val="minMax"/>
        </c:scaling>
        <c:delete val="1"/>
        <c:axPos val="b"/>
        <c:majorTickMark val="out"/>
        <c:minorTickMark val="none"/>
        <c:tickLblPos val="nextTo"/>
        <c:crossAx val="196419584"/>
        <c:crosses val="autoZero"/>
        <c:auto val="1"/>
        <c:lblAlgn val="ctr"/>
        <c:lblOffset val="100"/>
        <c:noMultiLvlLbl val="0"/>
      </c:catAx>
      <c:valAx>
        <c:axId val="196419584"/>
        <c:scaling>
          <c:orientation val="minMax"/>
          <c:max val="5"/>
          <c:min val="0"/>
        </c:scaling>
        <c:delete val="1"/>
        <c:axPos val="l"/>
        <c:majorGridlines/>
        <c:numFmt formatCode="General" sourceLinked="1"/>
        <c:majorTickMark val="out"/>
        <c:minorTickMark val="none"/>
        <c:tickLblPos val="nextTo"/>
        <c:crossAx val="2544389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Acoustics!$Q$8:$Q$18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E2D3-4BE2-A9EF-6B881BF2A9C7}"/>
            </c:ext>
          </c:extLst>
        </c:ser>
        <c:dLbls>
          <c:showLegendKey val="0"/>
          <c:showVal val="0"/>
          <c:showCatName val="0"/>
          <c:showSerName val="0"/>
          <c:showPercent val="0"/>
          <c:showBubbleSize val="0"/>
        </c:dLbls>
        <c:axId val="254438400"/>
        <c:axId val="196421888"/>
      </c:radarChart>
      <c:catAx>
        <c:axId val="254438400"/>
        <c:scaling>
          <c:orientation val="minMax"/>
        </c:scaling>
        <c:delete val="1"/>
        <c:axPos val="b"/>
        <c:majorGridlines/>
        <c:majorTickMark val="none"/>
        <c:minorTickMark val="none"/>
        <c:tickLblPos val="nextTo"/>
        <c:crossAx val="196421888"/>
        <c:crosses val="autoZero"/>
        <c:auto val="1"/>
        <c:lblAlgn val="ctr"/>
        <c:lblOffset val="100"/>
        <c:noMultiLvlLbl val="0"/>
      </c:catAx>
      <c:valAx>
        <c:axId val="196421888"/>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54438400"/>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8974-4644-927D-CDC0CDF8E2D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974-4644-927D-CDC0CDF8E2D5}"/>
              </c:ext>
            </c:extLst>
          </c:dPt>
          <c:val>
            <c:numRef>
              <c:f>Mechanical!$K$9</c:f>
              <c:numCache>
                <c:formatCode>General</c:formatCode>
                <c:ptCount val="1"/>
                <c:pt idx="0">
                  <c:v>0</c:v>
                </c:pt>
              </c:numCache>
            </c:numRef>
          </c:val>
          <c:extLst>
            <c:ext xmlns:c16="http://schemas.microsoft.com/office/drawing/2014/chart" uri="{C3380CC4-5D6E-409C-BE32-E72D297353CC}">
              <c16:uniqueId val="{00000003-8974-4644-927D-CDC0CDF8E2D5}"/>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8974-4644-927D-CDC0CDF8E2D5}"/>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8974-4644-927D-CDC0CDF8E2D5}"/>
            </c:ext>
          </c:extLst>
        </c:ser>
        <c:dLbls>
          <c:showLegendKey val="0"/>
          <c:showVal val="0"/>
          <c:showCatName val="0"/>
          <c:showSerName val="0"/>
          <c:showPercent val="0"/>
          <c:showBubbleSize val="0"/>
        </c:dLbls>
        <c:gapWidth val="150"/>
        <c:axId val="255122944"/>
        <c:axId val="196423616"/>
      </c:barChart>
      <c:catAx>
        <c:axId val="255122944"/>
        <c:scaling>
          <c:orientation val="minMax"/>
        </c:scaling>
        <c:delete val="1"/>
        <c:axPos val="b"/>
        <c:majorTickMark val="out"/>
        <c:minorTickMark val="none"/>
        <c:tickLblPos val="nextTo"/>
        <c:crossAx val="196423616"/>
        <c:crosses val="autoZero"/>
        <c:auto val="1"/>
        <c:lblAlgn val="ctr"/>
        <c:lblOffset val="100"/>
        <c:noMultiLvlLbl val="0"/>
      </c:catAx>
      <c:valAx>
        <c:axId val="196423616"/>
        <c:scaling>
          <c:orientation val="minMax"/>
          <c:max val="5"/>
          <c:min val="0"/>
        </c:scaling>
        <c:delete val="1"/>
        <c:axPos val="l"/>
        <c:majorGridlines/>
        <c:numFmt formatCode="General" sourceLinked="1"/>
        <c:majorTickMark val="out"/>
        <c:minorTickMark val="none"/>
        <c:tickLblPos val="nextTo"/>
        <c:crossAx val="25512294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DF21-4999-8475-4F4026D423C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F21-4999-8475-4F4026D423C5}"/>
              </c:ext>
            </c:extLst>
          </c:dPt>
          <c:val>
            <c:numRef>
              <c:f>Mechanical!$K$10</c:f>
              <c:numCache>
                <c:formatCode>General</c:formatCode>
                <c:ptCount val="1"/>
                <c:pt idx="0">
                  <c:v>0</c:v>
                </c:pt>
              </c:numCache>
            </c:numRef>
          </c:val>
          <c:extLst>
            <c:ext xmlns:c16="http://schemas.microsoft.com/office/drawing/2014/chart" uri="{C3380CC4-5D6E-409C-BE32-E72D297353CC}">
              <c16:uniqueId val="{00000003-DF21-4999-8475-4F4026D423C5}"/>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DF21-4999-8475-4F4026D423C5}"/>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DF21-4999-8475-4F4026D423C5}"/>
            </c:ext>
          </c:extLst>
        </c:ser>
        <c:dLbls>
          <c:showLegendKey val="0"/>
          <c:showVal val="0"/>
          <c:showCatName val="0"/>
          <c:showSerName val="0"/>
          <c:showPercent val="0"/>
          <c:showBubbleSize val="0"/>
        </c:dLbls>
        <c:gapWidth val="150"/>
        <c:axId val="258437120"/>
        <c:axId val="196425344"/>
      </c:barChart>
      <c:catAx>
        <c:axId val="258437120"/>
        <c:scaling>
          <c:orientation val="minMax"/>
        </c:scaling>
        <c:delete val="1"/>
        <c:axPos val="b"/>
        <c:majorTickMark val="out"/>
        <c:minorTickMark val="none"/>
        <c:tickLblPos val="nextTo"/>
        <c:crossAx val="196425344"/>
        <c:crosses val="autoZero"/>
        <c:auto val="1"/>
        <c:lblAlgn val="ctr"/>
        <c:lblOffset val="100"/>
        <c:noMultiLvlLbl val="0"/>
      </c:catAx>
      <c:valAx>
        <c:axId val="196425344"/>
        <c:scaling>
          <c:orientation val="minMax"/>
          <c:max val="5"/>
          <c:min val="0"/>
        </c:scaling>
        <c:delete val="1"/>
        <c:axPos val="l"/>
        <c:majorGridlines/>
        <c:numFmt formatCode="General" sourceLinked="1"/>
        <c:majorTickMark val="out"/>
        <c:minorTickMark val="none"/>
        <c:tickLblPos val="nextTo"/>
        <c:crossAx val="25843712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BE99-422A-BF3B-2A6AFCB8A99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E99-422A-BF3B-2A6AFCB8A991}"/>
              </c:ext>
            </c:extLst>
          </c:dPt>
          <c:val>
            <c:numRef>
              <c:f>Mechanical!$K$11</c:f>
              <c:numCache>
                <c:formatCode>General</c:formatCode>
                <c:ptCount val="1"/>
                <c:pt idx="0">
                  <c:v>0</c:v>
                </c:pt>
              </c:numCache>
            </c:numRef>
          </c:val>
          <c:extLst>
            <c:ext xmlns:c16="http://schemas.microsoft.com/office/drawing/2014/chart" uri="{C3380CC4-5D6E-409C-BE32-E72D297353CC}">
              <c16:uniqueId val="{00000003-BE99-422A-BF3B-2A6AFCB8A991}"/>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BE99-422A-BF3B-2A6AFCB8A991}"/>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BE99-422A-BF3B-2A6AFCB8A991}"/>
            </c:ext>
          </c:extLst>
        </c:ser>
        <c:dLbls>
          <c:showLegendKey val="0"/>
          <c:showVal val="0"/>
          <c:showCatName val="0"/>
          <c:showSerName val="0"/>
          <c:showPercent val="0"/>
          <c:showBubbleSize val="0"/>
        </c:dLbls>
        <c:gapWidth val="150"/>
        <c:axId val="258437632"/>
        <c:axId val="196427072"/>
      </c:barChart>
      <c:catAx>
        <c:axId val="258437632"/>
        <c:scaling>
          <c:orientation val="minMax"/>
        </c:scaling>
        <c:delete val="1"/>
        <c:axPos val="b"/>
        <c:majorTickMark val="out"/>
        <c:minorTickMark val="none"/>
        <c:tickLblPos val="nextTo"/>
        <c:crossAx val="196427072"/>
        <c:crosses val="autoZero"/>
        <c:auto val="1"/>
        <c:lblAlgn val="ctr"/>
        <c:lblOffset val="100"/>
        <c:noMultiLvlLbl val="0"/>
      </c:catAx>
      <c:valAx>
        <c:axId val="196427072"/>
        <c:scaling>
          <c:orientation val="minMax"/>
          <c:max val="5"/>
          <c:min val="0"/>
        </c:scaling>
        <c:delete val="1"/>
        <c:axPos val="l"/>
        <c:majorGridlines/>
        <c:numFmt formatCode="General" sourceLinked="1"/>
        <c:majorTickMark val="out"/>
        <c:minorTickMark val="none"/>
        <c:tickLblPos val="nextTo"/>
        <c:crossAx val="25843763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A66A-488F-8AAC-1B75352FE28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66A-488F-8AAC-1B75352FE281}"/>
              </c:ext>
            </c:extLst>
          </c:dPt>
          <c:val>
            <c:numRef>
              <c:f>Mechanical!$K$8</c:f>
              <c:numCache>
                <c:formatCode>General</c:formatCode>
                <c:ptCount val="1"/>
              </c:numCache>
            </c:numRef>
          </c:val>
          <c:extLst>
            <c:ext xmlns:c16="http://schemas.microsoft.com/office/drawing/2014/chart" uri="{C3380CC4-5D6E-409C-BE32-E72D297353CC}">
              <c16:uniqueId val="{00000003-A66A-488F-8AAC-1B75352FE281}"/>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A66A-488F-8AAC-1B75352FE281}"/>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A66A-488F-8AAC-1B75352FE281}"/>
            </c:ext>
          </c:extLst>
        </c:ser>
        <c:dLbls>
          <c:showLegendKey val="0"/>
          <c:showVal val="0"/>
          <c:showCatName val="0"/>
          <c:showSerName val="0"/>
          <c:showPercent val="0"/>
          <c:showBubbleSize val="0"/>
        </c:dLbls>
        <c:gapWidth val="150"/>
        <c:axId val="258438144"/>
        <c:axId val="197002368"/>
      </c:barChart>
      <c:catAx>
        <c:axId val="258438144"/>
        <c:scaling>
          <c:orientation val="minMax"/>
        </c:scaling>
        <c:delete val="1"/>
        <c:axPos val="b"/>
        <c:majorTickMark val="out"/>
        <c:minorTickMark val="none"/>
        <c:tickLblPos val="nextTo"/>
        <c:crossAx val="197002368"/>
        <c:crosses val="autoZero"/>
        <c:auto val="1"/>
        <c:lblAlgn val="ctr"/>
        <c:lblOffset val="100"/>
        <c:noMultiLvlLbl val="0"/>
      </c:catAx>
      <c:valAx>
        <c:axId val="197002368"/>
        <c:scaling>
          <c:orientation val="minMax"/>
          <c:max val="5"/>
          <c:min val="0"/>
        </c:scaling>
        <c:delete val="1"/>
        <c:axPos val="l"/>
        <c:majorGridlines/>
        <c:numFmt formatCode="General" sourceLinked="1"/>
        <c:majorTickMark val="out"/>
        <c:minorTickMark val="none"/>
        <c:tickLblPos val="nextTo"/>
        <c:crossAx val="25843814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0212-47D5-B85D-F712ADC3F05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212-47D5-B85D-F712ADC3F050}"/>
              </c:ext>
            </c:extLst>
          </c:dPt>
          <c:val>
            <c:numRef>
              <c:f>Mechanical!$K$17</c:f>
              <c:numCache>
                <c:formatCode>General</c:formatCode>
                <c:ptCount val="1"/>
                <c:pt idx="0">
                  <c:v>0</c:v>
                </c:pt>
              </c:numCache>
            </c:numRef>
          </c:val>
          <c:extLst>
            <c:ext xmlns:c16="http://schemas.microsoft.com/office/drawing/2014/chart" uri="{C3380CC4-5D6E-409C-BE32-E72D297353CC}">
              <c16:uniqueId val="{00000003-0212-47D5-B85D-F712ADC3F050}"/>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0212-47D5-B85D-F712ADC3F050}"/>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0212-47D5-B85D-F712ADC3F050}"/>
            </c:ext>
          </c:extLst>
        </c:ser>
        <c:dLbls>
          <c:showLegendKey val="0"/>
          <c:showVal val="0"/>
          <c:showCatName val="0"/>
          <c:showSerName val="0"/>
          <c:showPercent val="0"/>
          <c:showBubbleSize val="0"/>
        </c:dLbls>
        <c:gapWidth val="150"/>
        <c:axId val="258438656"/>
        <c:axId val="197004096"/>
      </c:barChart>
      <c:catAx>
        <c:axId val="258438656"/>
        <c:scaling>
          <c:orientation val="minMax"/>
        </c:scaling>
        <c:delete val="1"/>
        <c:axPos val="b"/>
        <c:majorTickMark val="out"/>
        <c:minorTickMark val="none"/>
        <c:tickLblPos val="nextTo"/>
        <c:crossAx val="197004096"/>
        <c:crosses val="autoZero"/>
        <c:auto val="1"/>
        <c:lblAlgn val="ctr"/>
        <c:lblOffset val="100"/>
        <c:noMultiLvlLbl val="0"/>
      </c:catAx>
      <c:valAx>
        <c:axId val="197004096"/>
        <c:scaling>
          <c:orientation val="minMax"/>
          <c:max val="5"/>
          <c:min val="0"/>
        </c:scaling>
        <c:delete val="1"/>
        <c:axPos val="l"/>
        <c:majorGridlines/>
        <c:numFmt formatCode="General" sourceLinked="1"/>
        <c:majorTickMark val="out"/>
        <c:minorTickMark val="none"/>
        <c:tickLblPos val="nextTo"/>
        <c:crossAx val="2584386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E94C-4C3D-99B8-91001381671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94C-4C3D-99B8-910013816719}"/>
              </c:ext>
            </c:extLst>
          </c:dPt>
          <c:val>
            <c:numRef>
              <c:f>Mechanical!$K$18</c:f>
              <c:numCache>
                <c:formatCode>General</c:formatCode>
                <c:ptCount val="1"/>
                <c:pt idx="0">
                  <c:v>0</c:v>
                </c:pt>
              </c:numCache>
            </c:numRef>
          </c:val>
          <c:extLst>
            <c:ext xmlns:c16="http://schemas.microsoft.com/office/drawing/2014/chart" uri="{C3380CC4-5D6E-409C-BE32-E72D297353CC}">
              <c16:uniqueId val="{00000003-E94C-4C3D-99B8-910013816719}"/>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E94C-4C3D-99B8-910013816719}"/>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E94C-4C3D-99B8-910013816719}"/>
            </c:ext>
          </c:extLst>
        </c:ser>
        <c:dLbls>
          <c:showLegendKey val="0"/>
          <c:showVal val="0"/>
          <c:showCatName val="0"/>
          <c:showSerName val="0"/>
          <c:showPercent val="0"/>
          <c:showBubbleSize val="0"/>
        </c:dLbls>
        <c:gapWidth val="150"/>
        <c:axId val="258439168"/>
        <c:axId val="197005824"/>
      </c:barChart>
      <c:catAx>
        <c:axId val="258439168"/>
        <c:scaling>
          <c:orientation val="minMax"/>
        </c:scaling>
        <c:delete val="1"/>
        <c:axPos val="b"/>
        <c:majorTickMark val="out"/>
        <c:minorTickMark val="none"/>
        <c:tickLblPos val="nextTo"/>
        <c:crossAx val="197005824"/>
        <c:crosses val="autoZero"/>
        <c:auto val="1"/>
        <c:lblAlgn val="ctr"/>
        <c:lblOffset val="100"/>
        <c:noMultiLvlLbl val="0"/>
      </c:catAx>
      <c:valAx>
        <c:axId val="197005824"/>
        <c:scaling>
          <c:orientation val="minMax"/>
          <c:max val="5"/>
          <c:min val="0"/>
        </c:scaling>
        <c:delete val="1"/>
        <c:axPos val="l"/>
        <c:majorGridlines/>
        <c:numFmt formatCode="General" sourceLinked="1"/>
        <c:majorTickMark val="out"/>
        <c:minorTickMark val="none"/>
        <c:tickLblPos val="nextTo"/>
        <c:crossAx val="2584391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8840-4725-ADE4-3FFC7BA976C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840-4725-ADE4-3FFC7BA976C5}"/>
              </c:ext>
            </c:extLst>
          </c:dPt>
          <c:val>
            <c:numRef>
              <c:f>Mechanical!$K$19</c:f>
              <c:numCache>
                <c:formatCode>General</c:formatCode>
                <c:ptCount val="1"/>
                <c:pt idx="0">
                  <c:v>0</c:v>
                </c:pt>
              </c:numCache>
            </c:numRef>
          </c:val>
          <c:extLst>
            <c:ext xmlns:c16="http://schemas.microsoft.com/office/drawing/2014/chart" uri="{C3380CC4-5D6E-409C-BE32-E72D297353CC}">
              <c16:uniqueId val="{00000003-8840-4725-ADE4-3FFC7BA976C5}"/>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8840-4725-ADE4-3FFC7BA976C5}"/>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8840-4725-ADE4-3FFC7BA976C5}"/>
            </c:ext>
          </c:extLst>
        </c:ser>
        <c:dLbls>
          <c:showLegendKey val="0"/>
          <c:showVal val="0"/>
          <c:showCatName val="0"/>
          <c:showSerName val="0"/>
          <c:showPercent val="0"/>
          <c:showBubbleSize val="0"/>
        </c:dLbls>
        <c:gapWidth val="150"/>
        <c:axId val="258439680"/>
        <c:axId val="197007552"/>
      </c:barChart>
      <c:catAx>
        <c:axId val="258439680"/>
        <c:scaling>
          <c:orientation val="minMax"/>
        </c:scaling>
        <c:delete val="1"/>
        <c:axPos val="b"/>
        <c:majorTickMark val="out"/>
        <c:minorTickMark val="none"/>
        <c:tickLblPos val="nextTo"/>
        <c:crossAx val="197007552"/>
        <c:crosses val="autoZero"/>
        <c:auto val="1"/>
        <c:lblAlgn val="ctr"/>
        <c:lblOffset val="100"/>
        <c:noMultiLvlLbl val="0"/>
      </c:catAx>
      <c:valAx>
        <c:axId val="197007552"/>
        <c:scaling>
          <c:orientation val="minMax"/>
          <c:max val="5"/>
          <c:min val="0"/>
        </c:scaling>
        <c:delete val="1"/>
        <c:axPos val="l"/>
        <c:majorGridlines/>
        <c:numFmt formatCode="General" sourceLinked="1"/>
        <c:majorTickMark val="out"/>
        <c:minorTickMark val="none"/>
        <c:tickLblPos val="nextTo"/>
        <c:crossAx val="258439680"/>
        <c:crosses val="autoZero"/>
        <c:crossBetween val="between"/>
        <c:majorUnit val="1"/>
        <c:minorUnit val="1"/>
      </c:valAx>
      <c:spPr>
        <a:ln>
          <a:noFill/>
        </a:ln>
      </c:spPr>
    </c:plotArea>
    <c:plotVisOnly val="1"/>
    <c:dispBlanksAs val="gap"/>
    <c:showDLblsOverMax val="0"/>
  </c:chart>
  <c:spPr>
    <a:ln w="12700">
      <a:noFill/>
    </a:ln>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C474-4B02-A6AC-EC92430C72D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474-4B02-A6AC-EC92430C72D2}"/>
              </c:ext>
            </c:extLst>
          </c:dPt>
          <c:val>
            <c:numRef>
              <c:f>Mechanical!$K$20</c:f>
              <c:numCache>
                <c:formatCode>General</c:formatCode>
                <c:ptCount val="1"/>
                <c:pt idx="0">
                  <c:v>0</c:v>
                </c:pt>
              </c:numCache>
            </c:numRef>
          </c:val>
          <c:extLst>
            <c:ext xmlns:c16="http://schemas.microsoft.com/office/drawing/2014/chart" uri="{C3380CC4-5D6E-409C-BE32-E72D297353CC}">
              <c16:uniqueId val="{00000003-C474-4B02-A6AC-EC92430C72D2}"/>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C474-4B02-A6AC-EC92430C72D2}"/>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C474-4B02-A6AC-EC92430C72D2}"/>
            </c:ext>
          </c:extLst>
        </c:ser>
        <c:dLbls>
          <c:showLegendKey val="0"/>
          <c:showVal val="0"/>
          <c:showCatName val="0"/>
          <c:showSerName val="0"/>
          <c:showPercent val="0"/>
          <c:showBubbleSize val="0"/>
        </c:dLbls>
        <c:gapWidth val="150"/>
        <c:axId val="258440192"/>
        <c:axId val="197246976"/>
      </c:barChart>
      <c:catAx>
        <c:axId val="258440192"/>
        <c:scaling>
          <c:orientation val="minMax"/>
        </c:scaling>
        <c:delete val="1"/>
        <c:axPos val="b"/>
        <c:majorTickMark val="out"/>
        <c:minorTickMark val="none"/>
        <c:tickLblPos val="nextTo"/>
        <c:crossAx val="197246976"/>
        <c:crosses val="autoZero"/>
        <c:auto val="1"/>
        <c:lblAlgn val="ctr"/>
        <c:lblOffset val="100"/>
        <c:noMultiLvlLbl val="0"/>
      </c:catAx>
      <c:valAx>
        <c:axId val="197246976"/>
        <c:scaling>
          <c:orientation val="minMax"/>
          <c:max val="5"/>
          <c:min val="0"/>
        </c:scaling>
        <c:delete val="1"/>
        <c:axPos val="l"/>
        <c:majorGridlines/>
        <c:numFmt formatCode="General" sourceLinked="1"/>
        <c:majorTickMark val="out"/>
        <c:minorTickMark val="none"/>
        <c:tickLblPos val="nextTo"/>
        <c:crossAx val="258440192"/>
        <c:crosses val="autoZero"/>
        <c:crossBetween val="between"/>
        <c:majorUnit val="1"/>
        <c:minorUnit val="1"/>
      </c:valAx>
      <c:spPr>
        <a:ln>
          <a:noFill/>
        </a:ln>
      </c:spPr>
    </c:plotArea>
    <c:plotVisOnly val="1"/>
    <c:dispBlanksAs val="gap"/>
    <c:showDLblsOverMax val="0"/>
  </c:chart>
  <c:spPr>
    <a:ln w="12700">
      <a:noFill/>
    </a:ln>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ABCA-4141-A4C0-189C0AE34EE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BCA-4141-A4C0-189C0AE34EE9}"/>
              </c:ext>
            </c:extLst>
          </c:dPt>
          <c:val>
            <c:numRef>
              <c:f>Mechanical!$K$21</c:f>
              <c:numCache>
                <c:formatCode>General</c:formatCode>
                <c:ptCount val="1"/>
                <c:pt idx="0">
                  <c:v>0</c:v>
                </c:pt>
              </c:numCache>
            </c:numRef>
          </c:val>
          <c:extLst>
            <c:ext xmlns:c16="http://schemas.microsoft.com/office/drawing/2014/chart" uri="{C3380CC4-5D6E-409C-BE32-E72D297353CC}">
              <c16:uniqueId val="{00000003-ABCA-4141-A4C0-189C0AE34EE9}"/>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ABCA-4141-A4C0-189C0AE34EE9}"/>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ABCA-4141-A4C0-189C0AE34EE9}"/>
            </c:ext>
          </c:extLst>
        </c:ser>
        <c:dLbls>
          <c:showLegendKey val="0"/>
          <c:showVal val="0"/>
          <c:showCatName val="0"/>
          <c:showSerName val="0"/>
          <c:showPercent val="0"/>
          <c:showBubbleSize val="0"/>
        </c:dLbls>
        <c:gapWidth val="150"/>
        <c:axId val="258440704"/>
        <c:axId val="197248704"/>
      </c:barChart>
      <c:catAx>
        <c:axId val="258440704"/>
        <c:scaling>
          <c:orientation val="minMax"/>
        </c:scaling>
        <c:delete val="1"/>
        <c:axPos val="b"/>
        <c:majorTickMark val="out"/>
        <c:minorTickMark val="none"/>
        <c:tickLblPos val="nextTo"/>
        <c:crossAx val="197248704"/>
        <c:crosses val="autoZero"/>
        <c:auto val="1"/>
        <c:lblAlgn val="ctr"/>
        <c:lblOffset val="100"/>
        <c:noMultiLvlLbl val="0"/>
      </c:catAx>
      <c:valAx>
        <c:axId val="197248704"/>
        <c:scaling>
          <c:orientation val="minMax"/>
          <c:max val="5"/>
          <c:min val="0"/>
        </c:scaling>
        <c:delete val="1"/>
        <c:axPos val="l"/>
        <c:majorGridlines/>
        <c:numFmt formatCode="General" sourceLinked="1"/>
        <c:majorTickMark val="out"/>
        <c:minorTickMark val="none"/>
        <c:tickLblPos val="nextTo"/>
        <c:crossAx val="2584407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1E6C-47FA-8221-7E7874D6BC3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E6C-47FA-8221-7E7874D6BC36}"/>
              </c:ext>
            </c:extLst>
          </c:dPt>
          <c:val>
            <c:numRef>
              <c:f>Mechanical!$K$22</c:f>
              <c:numCache>
                <c:formatCode>General</c:formatCode>
                <c:ptCount val="1"/>
                <c:pt idx="0">
                  <c:v>0</c:v>
                </c:pt>
              </c:numCache>
            </c:numRef>
          </c:val>
          <c:extLst>
            <c:ext xmlns:c16="http://schemas.microsoft.com/office/drawing/2014/chart" uri="{C3380CC4-5D6E-409C-BE32-E72D297353CC}">
              <c16:uniqueId val="{00000003-1E6C-47FA-8221-7E7874D6BC36}"/>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1E6C-47FA-8221-7E7874D6BC36}"/>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1E6C-47FA-8221-7E7874D6BC36}"/>
            </c:ext>
          </c:extLst>
        </c:ser>
        <c:dLbls>
          <c:showLegendKey val="0"/>
          <c:showVal val="0"/>
          <c:showCatName val="0"/>
          <c:showSerName val="0"/>
          <c:showPercent val="0"/>
          <c:showBubbleSize val="0"/>
        </c:dLbls>
        <c:gapWidth val="150"/>
        <c:axId val="269922304"/>
        <c:axId val="197250432"/>
      </c:barChart>
      <c:catAx>
        <c:axId val="269922304"/>
        <c:scaling>
          <c:orientation val="minMax"/>
        </c:scaling>
        <c:delete val="1"/>
        <c:axPos val="b"/>
        <c:majorTickMark val="out"/>
        <c:minorTickMark val="none"/>
        <c:tickLblPos val="nextTo"/>
        <c:crossAx val="197250432"/>
        <c:crosses val="autoZero"/>
        <c:auto val="1"/>
        <c:lblAlgn val="ctr"/>
        <c:lblOffset val="100"/>
        <c:noMultiLvlLbl val="0"/>
      </c:catAx>
      <c:valAx>
        <c:axId val="197250432"/>
        <c:scaling>
          <c:orientation val="minMax"/>
          <c:max val="5"/>
          <c:min val="0"/>
        </c:scaling>
        <c:delete val="1"/>
        <c:axPos val="l"/>
        <c:majorGridlines/>
        <c:numFmt formatCode="General" sourceLinked="1"/>
        <c:majorTickMark val="out"/>
        <c:minorTickMark val="none"/>
        <c:tickLblPos val="nextTo"/>
        <c:crossAx val="2699223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5316-4253-A95B-53DA15700BB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316-4253-A95B-53DA15700BB7}"/>
              </c:ext>
            </c:extLst>
          </c:dPt>
          <c:val>
            <c:numRef>
              <c:f>Mechanical!$K$23</c:f>
              <c:numCache>
                <c:formatCode>General</c:formatCode>
                <c:ptCount val="1"/>
                <c:pt idx="0">
                  <c:v>0</c:v>
                </c:pt>
              </c:numCache>
            </c:numRef>
          </c:val>
          <c:extLst>
            <c:ext xmlns:c16="http://schemas.microsoft.com/office/drawing/2014/chart" uri="{C3380CC4-5D6E-409C-BE32-E72D297353CC}">
              <c16:uniqueId val="{00000003-5316-4253-A95B-53DA15700BB7}"/>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5316-4253-A95B-53DA15700BB7}"/>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5316-4253-A95B-53DA15700BB7}"/>
            </c:ext>
          </c:extLst>
        </c:ser>
        <c:dLbls>
          <c:showLegendKey val="0"/>
          <c:showVal val="0"/>
          <c:showCatName val="0"/>
          <c:showSerName val="0"/>
          <c:showPercent val="0"/>
          <c:showBubbleSize val="0"/>
        </c:dLbls>
        <c:gapWidth val="150"/>
        <c:axId val="269922816"/>
        <c:axId val="197252160"/>
      </c:barChart>
      <c:catAx>
        <c:axId val="269922816"/>
        <c:scaling>
          <c:orientation val="minMax"/>
        </c:scaling>
        <c:delete val="1"/>
        <c:axPos val="b"/>
        <c:majorTickMark val="out"/>
        <c:minorTickMark val="none"/>
        <c:tickLblPos val="nextTo"/>
        <c:crossAx val="197252160"/>
        <c:crosses val="autoZero"/>
        <c:auto val="1"/>
        <c:lblAlgn val="ctr"/>
        <c:lblOffset val="100"/>
        <c:noMultiLvlLbl val="0"/>
      </c:catAx>
      <c:valAx>
        <c:axId val="197252160"/>
        <c:scaling>
          <c:orientation val="minMax"/>
          <c:max val="5"/>
          <c:min val="0"/>
        </c:scaling>
        <c:delete val="1"/>
        <c:axPos val="l"/>
        <c:majorGridlines/>
        <c:numFmt formatCode="General" sourceLinked="1"/>
        <c:majorTickMark val="out"/>
        <c:minorTickMark val="none"/>
        <c:tickLblPos val="nextTo"/>
        <c:crossAx val="2699228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3DE0-47FF-AA5C-58F348CFE73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DE0-47FF-AA5C-58F348CFE73B}"/>
              </c:ext>
            </c:extLst>
          </c:dPt>
          <c:val>
            <c:numRef>
              <c:f>Mechanical!$K$17</c:f>
              <c:numCache>
                <c:formatCode>General</c:formatCode>
                <c:ptCount val="1"/>
                <c:pt idx="0">
                  <c:v>0</c:v>
                </c:pt>
              </c:numCache>
            </c:numRef>
          </c:val>
          <c:extLst>
            <c:ext xmlns:c16="http://schemas.microsoft.com/office/drawing/2014/chart" uri="{C3380CC4-5D6E-409C-BE32-E72D297353CC}">
              <c16:uniqueId val="{00000003-3DE0-47FF-AA5C-58F348CFE73B}"/>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3DE0-47FF-AA5C-58F348CFE73B}"/>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3DE0-47FF-AA5C-58F348CFE73B}"/>
            </c:ext>
          </c:extLst>
        </c:ser>
        <c:dLbls>
          <c:showLegendKey val="0"/>
          <c:showVal val="0"/>
          <c:showCatName val="0"/>
          <c:showSerName val="0"/>
          <c:showPercent val="0"/>
          <c:showBubbleSize val="0"/>
        </c:dLbls>
        <c:gapWidth val="150"/>
        <c:axId val="269923328"/>
        <c:axId val="197253888"/>
      </c:barChart>
      <c:catAx>
        <c:axId val="269923328"/>
        <c:scaling>
          <c:orientation val="minMax"/>
        </c:scaling>
        <c:delete val="1"/>
        <c:axPos val="b"/>
        <c:majorTickMark val="out"/>
        <c:minorTickMark val="none"/>
        <c:tickLblPos val="nextTo"/>
        <c:crossAx val="197253888"/>
        <c:crosses val="autoZero"/>
        <c:auto val="1"/>
        <c:lblAlgn val="ctr"/>
        <c:lblOffset val="100"/>
        <c:noMultiLvlLbl val="0"/>
      </c:catAx>
      <c:valAx>
        <c:axId val="197253888"/>
        <c:scaling>
          <c:orientation val="minMax"/>
          <c:max val="5"/>
          <c:min val="0"/>
        </c:scaling>
        <c:delete val="1"/>
        <c:axPos val="l"/>
        <c:majorGridlines/>
        <c:numFmt formatCode="General" sourceLinked="1"/>
        <c:majorTickMark val="out"/>
        <c:minorTickMark val="none"/>
        <c:tickLblPos val="nextTo"/>
        <c:crossAx val="2699233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EBFE-4B0C-8432-AB48431F2DA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BFE-4B0C-8432-AB48431F2DAD}"/>
              </c:ext>
            </c:extLst>
          </c:dPt>
          <c:val>
            <c:numRef>
              <c:f>Mechanical!$K$18</c:f>
              <c:numCache>
                <c:formatCode>General</c:formatCode>
                <c:ptCount val="1"/>
                <c:pt idx="0">
                  <c:v>0</c:v>
                </c:pt>
              </c:numCache>
            </c:numRef>
          </c:val>
          <c:extLst>
            <c:ext xmlns:c16="http://schemas.microsoft.com/office/drawing/2014/chart" uri="{C3380CC4-5D6E-409C-BE32-E72D297353CC}">
              <c16:uniqueId val="{00000003-EBFE-4B0C-8432-AB48431F2DAD}"/>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EBFE-4B0C-8432-AB48431F2DAD}"/>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EBFE-4B0C-8432-AB48431F2DAD}"/>
            </c:ext>
          </c:extLst>
        </c:ser>
        <c:dLbls>
          <c:showLegendKey val="0"/>
          <c:showVal val="0"/>
          <c:showCatName val="0"/>
          <c:showSerName val="0"/>
          <c:showPercent val="0"/>
          <c:showBubbleSize val="0"/>
        </c:dLbls>
        <c:gapWidth val="150"/>
        <c:axId val="269923840"/>
        <c:axId val="199008832"/>
      </c:barChart>
      <c:catAx>
        <c:axId val="269923840"/>
        <c:scaling>
          <c:orientation val="minMax"/>
        </c:scaling>
        <c:delete val="1"/>
        <c:axPos val="b"/>
        <c:majorTickMark val="out"/>
        <c:minorTickMark val="none"/>
        <c:tickLblPos val="nextTo"/>
        <c:crossAx val="199008832"/>
        <c:crosses val="autoZero"/>
        <c:auto val="1"/>
        <c:lblAlgn val="ctr"/>
        <c:lblOffset val="100"/>
        <c:noMultiLvlLbl val="0"/>
      </c:catAx>
      <c:valAx>
        <c:axId val="199008832"/>
        <c:scaling>
          <c:orientation val="minMax"/>
          <c:max val="5"/>
          <c:min val="0"/>
        </c:scaling>
        <c:delete val="1"/>
        <c:axPos val="l"/>
        <c:majorGridlines/>
        <c:numFmt formatCode="General" sourceLinked="1"/>
        <c:majorTickMark val="out"/>
        <c:minorTickMark val="none"/>
        <c:tickLblPos val="nextTo"/>
        <c:crossAx val="2699238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22BC-4262-9FE5-8F1AD7B400F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2BC-4262-9FE5-8F1AD7B400F6}"/>
              </c:ext>
            </c:extLst>
          </c:dPt>
          <c:val>
            <c:numRef>
              <c:f>Mechanical!$K$19</c:f>
              <c:numCache>
                <c:formatCode>General</c:formatCode>
                <c:ptCount val="1"/>
                <c:pt idx="0">
                  <c:v>0</c:v>
                </c:pt>
              </c:numCache>
            </c:numRef>
          </c:val>
          <c:extLst>
            <c:ext xmlns:c16="http://schemas.microsoft.com/office/drawing/2014/chart" uri="{C3380CC4-5D6E-409C-BE32-E72D297353CC}">
              <c16:uniqueId val="{00000003-22BC-4262-9FE5-8F1AD7B400F6}"/>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22BC-4262-9FE5-8F1AD7B400F6}"/>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22BC-4262-9FE5-8F1AD7B400F6}"/>
            </c:ext>
          </c:extLst>
        </c:ser>
        <c:dLbls>
          <c:showLegendKey val="0"/>
          <c:showVal val="0"/>
          <c:showCatName val="0"/>
          <c:showSerName val="0"/>
          <c:showPercent val="0"/>
          <c:showBubbleSize val="0"/>
        </c:dLbls>
        <c:gapWidth val="150"/>
        <c:axId val="269924352"/>
        <c:axId val="199010560"/>
      </c:barChart>
      <c:catAx>
        <c:axId val="269924352"/>
        <c:scaling>
          <c:orientation val="minMax"/>
        </c:scaling>
        <c:delete val="1"/>
        <c:axPos val="b"/>
        <c:majorTickMark val="out"/>
        <c:minorTickMark val="none"/>
        <c:tickLblPos val="nextTo"/>
        <c:crossAx val="199010560"/>
        <c:crosses val="autoZero"/>
        <c:auto val="1"/>
        <c:lblAlgn val="ctr"/>
        <c:lblOffset val="100"/>
        <c:noMultiLvlLbl val="0"/>
      </c:catAx>
      <c:valAx>
        <c:axId val="199010560"/>
        <c:scaling>
          <c:orientation val="minMax"/>
          <c:max val="5"/>
          <c:min val="0"/>
        </c:scaling>
        <c:delete val="1"/>
        <c:axPos val="l"/>
        <c:majorGridlines/>
        <c:numFmt formatCode="General" sourceLinked="1"/>
        <c:majorTickMark val="out"/>
        <c:minorTickMark val="none"/>
        <c:tickLblPos val="nextTo"/>
        <c:crossAx val="2699243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9D8C-4B4B-9508-1B82BA2752D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D8C-4B4B-9508-1B82BA2752DE}"/>
              </c:ext>
            </c:extLst>
          </c:dPt>
          <c:val>
            <c:numRef>
              <c:f>Mechanical!$K$20</c:f>
              <c:numCache>
                <c:formatCode>General</c:formatCode>
                <c:ptCount val="1"/>
                <c:pt idx="0">
                  <c:v>0</c:v>
                </c:pt>
              </c:numCache>
            </c:numRef>
          </c:val>
          <c:extLst>
            <c:ext xmlns:c16="http://schemas.microsoft.com/office/drawing/2014/chart" uri="{C3380CC4-5D6E-409C-BE32-E72D297353CC}">
              <c16:uniqueId val="{00000003-9D8C-4B4B-9508-1B82BA2752DE}"/>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9D8C-4B4B-9508-1B82BA2752DE}"/>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9D8C-4B4B-9508-1B82BA2752DE}"/>
            </c:ext>
          </c:extLst>
        </c:ser>
        <c:dLbls>
          <c:showLegendKey val="0"/>
          <c:showVal val="0"/>
          <c:showCatName val="0"/>
          <c:showSerName val="0"/>
          <c:showPercent val="0"/>
          <c:showBubbleSize val="0"/>
        </c:dLbls>
        <c:gapWidth val="150"/>
        <c:axId val="269924864"/>
        <c:axId val="199012288"/>
      </c:barChart>
      <c:catAx>
        <c:axId val="269924864"/>
        <c:scaling>
          <c:orientation val="minMax"/>
        </c:scaling>
        <c:delete val="1"/>
        <c:axPos val="b"/>
        <c:majorTickMark val="out"/>
        <c:minorTickMark val="none"/>
        <c:tickLblPos val="nextTo"/>
        <c:crossAx val="199012288"/>
        <c:crosses val="autoZero"/>
        <c:auto val="1"/>
        <c:lblAlgn val="ctr"/>
        <c:lblOffset val="100"/>
        <c:noMultiLvlLbl val="0"/>
      </c:catAx>
      <c:valAx>
        <c:axId val="199012288"/>
        <c:scaling>
          <c:orientation val="minMax"/>
          <c:max val="5"/>
          <c:min val="0"/>
        </c:scaling>
        <c:delete val="1"/>
        <c:axPos val="l"/>
        <c:majorGridlines/>
        <c:numFmt formatCode="General" sourceLinked="1"/>
        <c:majorTickMark val="out"/>
        <c:minorTickMark val="none"/>
        <c:tickLblPos val="nextTo"/>
        <c:crossAx val="2699248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FCCE-4EA5-A7B0-E34B4E93234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CCE-4EA5-A7B0-E34B4E932340}"/>
              </c:ext>
            </c:extLst>
          </c:dPt>
          <c:val>
            <c:numRef>
              <c:f>Mechanical!$K$21</c:f>
              <c:numCache>
                <c:formatCode>General</c:formatCode>
                <c:ptCount val="1"/>
                <c:pt idx="0">
                  <c:v>0</c:v>
                </c:pt>
              </c:numCache>
            </c:numRef>
          </c:val>
          <c:extLst>
            <c:ext xmlns:c16="http://schemas.microsoft.com/office/drawing/2014/chart" uri="{C3380CC4-5D6E-409C-BE32-E72D297353CC}">
              <c16:uniqueId val="{00000003-FCCE-4EA5-A7B0-E34B4E932340}"/>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FCCE-4EA5-A7B0-E34B4E932340}"/>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FCCE-4EA5-A7B0-E34B4E932340}"/>
            </c:ext>
          </c:extLst>
        </c:ser>
        <c:dLbls>
          <c:showLegendKey val="0"/>
          <c:showVal val="0"/>
          <c:showCatName val="0"/>
          <c:showSerName val="0"/>
          <c:showPercent val="0"/>
          <c:showBubbleSize val="0"/>
        </c:dLbls>
        <c:gapWidth val="150"/>
        <c:axId val="269925376"/>
        <c:axId val="199014016"/>
      </c:barChart>
      <c:catAx>
        <c:axId val="269925376"/>
        <c:scaling>
          <c:orientation val="minMax"/>
        </c:scaling>
        <c:delete val="1"/>
        <c:axPos val="b"/>
        <c:majorTickMark val="out"/>
        <c:minorTickMark val="none"/>
        <c:tickLblPos val="nextTo"/>
        <c:crossAx val="199014016"/>
        <c:crosses val="autoZero"/>
        <c:auto val="1"/>
        <c:lblAlgn val="ctr"/>
        <c:lblOffset val="100"/>
        <c:noMultiLvlLbl val="0"/>
      </c:catAx>
      <c:valAx>
        <c:axId val="199014016"/>
        <c:scaling>
          <c:orientation val="minMax"/>
          <c:max val="5"/>
          <c:min val="0"/>
        </c:scaling>
        <c:delete val="1"/>
        <c:axPos val="l"/>
        <c:majorGridlines/>
        <c:numFmt formatCode="General" sourceLinked="1"/>
        <c:majorTickMark val="out"/>
        <c:minorTickMark val="none"/>
        <c:tickLblPos val="nextTo"/>
        <c:crossAx val="2699253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1D1C-4773-B68B-04D353A4B8E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D1C-4773-B68B-04D353A4B8E6}"/>
              </c:ext>
            </c:extLst>
          </c:dPt>
          <c:val>
            <c:numRef>
              <c:f>Mechanical!$K$22</c:f>
              <c:numCache>
                <c:formatCode>General</c:formatCode>
                <c:ptCount val="1"/>
                <c:pt idx="0">
                  <c:v>0</c:v>
                </c:pt>
              </c:numCache>
            </c:numRef>
          </c:val>
          <c:extLst>
            <c:ext xmlns:c16="http://schemas.microsoft.com/office/drawing/2014/chart" uri="{C3380CC4-5D6E-409C-BE32-E72D297353CC}">
              <c16:uniqueId val="{00000003-1D1C-4773-B68B-04D353A4B8E6}"/>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1D1C-4773-B68B-04D353A4B8E6}"/>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1D1C-4773-B68B-04D353A4B8E6}"/>
            </c:ext>
          </c:extLst>
        </c:ser>
        <c:dLbls>
          <c:showLegendKey val="0"/>
          <c:showVal val="0"/>
          <c:showCatName val="0"/>
          <c:showSerName val="0"/>
          <c:showPercent val="0"/>
          <c:showBubbleSize val="0"/>
        </c:dLbls>
        <c:gapWidth val="150"/>
        <c:axId val="269925888"/>
        <c:axId val="199015744"/>
      </c:barChart>
      <c:catAx>
        <c:axId val="269925888"/>
        <c:scaling>
          <c:orientation val="minMax"/>
        </c:scaling>
        <c:delete val="1"/>
        <c:axPos val="b"/>
        <c:majorTickMark val="out"/>
        <c:minorTickMark val="none"/>
        <c:tickLblPos val="nextTo"/>
        <c:crossAx val="199015744"/>
        <c:crosses val="autoZero"/>
        <c:auto val="1"/>
        <c:lblAlgn val="ctr"/>
        <c:lblOffset val="100"/>
        <c:noMultiLvlLbl val="0"/>
      </c:catAx>
      <c:valAx>
        <c:axId val="199015744"/>
        <c:scaling>
          <c:orientation val="minMax"/>
          <c:max val="5"/>
          <c:min val="0"/>
        </c:scaling>
        <c:delete val="1"/>
        <c:axPos val="l"/>
        <c:majorGridlines/>
        <c:numFmt formatCode="General" sourceLinked="1"/>
        <c:majorTickMark val="out"/>
        <c:minorTickMark val="none"/>
        <c:tickLblPos val="nextTo"/>
        <c:crossAx val="2699258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03C4-4604-89AE-7AF6CF0AF1D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3C4-4604-89AE-7AF6CF0AF1DB}"/>
              </c:ext>
            </c:extLst>
          </c:dPt>
          <c:val>
            <c:numRef>
              <c:f>Mechanical!$K$23</c:f>
              <c:numCache>
                <c:formatCode>General</c:formatCode>
                <c:ptCount val="1"/>
                <c:pt idx="0">
                  <c:v>0</c:v>
                </c:pt>
              </c:numCache>
            </c:numRef>
          </c:val>
          <c:extLst>
            <c:ext xmlns:c16="http://schemas.microsoft.com/office/drawing/2014/chart" uri="{C3380CC4-5D6E-409C-BE32-E72D297353CC}">
              <c16:uniqueId val="{00000003-03C4-4604-89AE-7AF6CF0AF1DB}"/>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03C4-4604-89AE-7AF6CF0AF1DB}"/>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03C4-4604-89AE-7AF6CF0AF1DB}"/>
            </c:ext>
          </c:extLst>
        </c:ser>
        <c:dLbls>
          <c:showLegendKey val="0"/>
          <c:showVal val="0"/>
          <c:showCatName val="0"/>
          <c:showSerName val="0"/>
          <c:showPercent val="0"/>
          <c:showBubbleSize val="0"/>
        </c:dLbls>
        <c:gapWidth val="150"/>
        <c:axId val="274210816"/>
        <c:axId val="199312512"/>
      </c:barChart>
      <c:catAx>
        <c:axId val="274210816"/>
        <c:scaling>
          <c:orientation val="minMax"/>
        </c:scaling>
        <c:delete val="1"/>
        <c:axPos val="b"/>
        <c:majorTickMark val="out"/>
        <c:minorTickMark val="none"/>
        <c:tickLblPos val="nextTo"/>
        <c:crossAx val="199312512"/>
        <c:crosses val="autoZero"/>
        <c:auto val="1"/>
        <c:lblAlgn val="ctr"/>
        <c:lblOffset val="100"/>
        <c:noMultiLvlLbl val="0"/>
      </c:catAx>
      <c:valAx>
        <c:axId val="199312512"/>
        <c:scaling>
          <c:orientation val="minMax"/>
          <c:max val="5"/>
          <c:min val="0"/>
        </c:scaling>
        <c:delete val="1"/>
        <c:axPos val="l"/>
        <c:majorGridlines/>
        <c:numFmt formatCode="General" sourceLinked="1"/>
        <c:majorTickMark val="out"/>
        <c:minorTickMark val="none"/>
        <c:tickLblPos val="nextTo"/>
        <c:crossAx val="2742108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'Audio Visual'!$Q$8:$Q$18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E3CD-482A-93C4-1CDFA918DA85}"/>
            </c:ext>
          </c:extLst>
        </c:ser>
        <c:dLbls>
          <c:showLegendKey val="0"/>
          <c:showVal val="0"/>
          <c:showCatName val="0"/>
          <c:showSerName val="0"/>
          <c:showPercent val="0"/>
          <c:showBubbleSize val="0"/>
        </c:dLbls>
        <c:axId val="275625472"/>
        <c:axId val="199315392"/>
      </c:radarChart>
      <c:catAx>
        <c:axId val="275625472"/>
        <c:scaling>
          <c:orientation val="minMax"/>
        </c:scaling>
        <c:delete val="1"/>
        <c:axPos val="b"/>
        <c:majorGridlines/>
        <c:majorTickMark val="none"/>
        <c:minorTickMark val="none"/>
        <c:tickLblPos val="nextTo"/>
        <c:crossAx val="199315392"/>
        <c:crosses val="autoZero"/>
        <c:auto val="1"/>
        <c:lblAlgn val="ctr"/>
        <c:lblOffset val="100"/>
        <c:noMultiLvlLbl val="0"/>
      </c:catAx>
      <c:valAx>
        <c:axId val="199315392"/>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75625472"/>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C810-4FA1-B3A3-E73A36ED422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810-4FA1-B3A3-E73A36ED4227}"/>
              </c:ext>
            </c:extLst>
          </c:dPt>
          <c:val>
            <c:numRef>
              <c:f>Mechanical!$K$17</c:f>
              <c:numCache>
                <c:formatCode>General</c:formatCode>
                <c:ptCount val="1"/>
                <c:pt idx="0">
                  <c:v>0</c:v>
                </c:pt>
              </c:numCache>
            </c:numRef>
          </c:val>
          <c:extLst>
            <c:ext xmlns:c16="http://schemas.microsoft.com/office/drawing/2014/chart" uri="{C3380CC4-5D6E-409C-BE32-E72D297353CC}">
              <c16:uniqueId val="{00000003-C810-4FA1-B3A3-E73A36ED4227}"/>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C810-4FA1-B3A3-E73A36ED4227}"/>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C810-4FA1-B3A3-E73A36ED4227}"/>
            </c:ext>
          </c:extLst>
        </c:ser>
        <c:dLbls>
          <c:showLegendKey val="0"/>
          <c:showVal val="0"/>
          <c:showCatName val="0"/>
          <c:showSerName val="0"/>
          <c:showPercent val="0"/>
          <c:showBubbleSize val="0"/>
        </c:dLbls>
        <c:gapWidth val="150"/>
        <c:axId val="275625984"/>
        <c:axId val="199316544"/>
      </c:barChart>
      <c:catAx>
        <c:axId val="275625984"/>
        <c:scaling>
          <c:orientation val="minMax"/>
        </c:scaling>
        <c:delete val="1"/>
        <c:axPos val="b"/>
        <c:majorTickMark val="out"/>
        <c:minorTickMark val="none"/>
        <c:tickLblPos val="nextTo"/>
        <c:crossAx val="199316544"/>
        <c:crosses val="autoZero"/>
        <c:auto val="1"/>
        <c:lblAlgn val="ctr"/>
        <c:lblOffset val="100"/>
        <c:noMultiLvlLbl val="0"/>
      </c:catAx>
      <c:valAx>
        <c:axId val="199316544"/>
        <c:scaling>
          <c:orientation val="minMax"/>
          <c:max val="5"/>
          <c:min val="0"/>
        </c:scaling>
        <c:delete val="1"/>
        <c:axPos val="l"/>
        <c:majorGridlines/>
        <c:numFmt formatCode="General" sourceLinked="1"/>
        <c:majorTickMark val="out"/>
        <c:minorTickMark val="none"/>
        <c:tickLblPos val="nextTo"/>
        <c:crossAx val="275625984"/>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EC60-4A21-8A5C-99AF5F5E90F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C60-4A21-8A5C-99AF5F5E90FC}"/>
              </c:ext>
            </c:extLst>
          </c:dPt>
          <c:val>
            <c:numRef>
              <c:f>Mechanical!$K$18</c:f>
              <c:numCache>
                <c:formatCode>General</c:formatCode>
                <c:ptCount val="1"/>
                <c:pt idx="0">
                  <c:v>0</c:v>
                </c:pt>
              </c:numCache>
            </c:numRef>
          </c:val>
          <c:extLst>
            <c:ext xmlns:c16="http://schemas.microsoft.com/office/drawing/2014/chart" uri="{C3380CC4-5D6E-409C-BE32-E72D297353CC}">
              <c16:uniqueId val="{00000003-EC60-4A21-8A5C-99AF5F5E90FC}"/>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EC60-4A21-8A5C-99AF5F5E90FC}"/>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EC60-4A21-8A5C-99AF5F5E90FC}"/>
            </c:ext>
          </c:extLst>
        </c:ser>
        <c:dLbls>
          <c:showLegendKey val="0"/>
          <c:showVal val="0"/>
          <c:showCatName val="0"/>
          <c:showSerName val="0"/>
          <c:showPercent val="0"/>
          <c:showBubbleSize val="0"/>
        </c:dLbls>
        <c:gapWidth val="150"/>
        <c:axId val="275626496"/>
        <c:axId val="199318272"/>
      </c:barChart>
      <c:catAx>
        <c:axId val="275626496"/>
        <c:scaling>
          <c:orientation val="minMax"/>
        </c:scaling>
        <c:delete val="1"/>
        <c:axPos val="b"/>
        <c:majorTickMark val="out"/>
        <c:minorTickMark val="none"/>
        <c:tickLblPos val="nextTo"/>
        <c:crossAx val="199318272"/>
        <c:crosses val="autoZero"/>
        <c:auto val="1"/>
        <c:lblAlgn val="ctr"/>
        <c:lblOffset val="100"/>
        <c:noMultiLvlLbl val="0"/>
      </c:catAx>
      <c:valAx>
        <c:axId val="199318272"/>
        <c:scaling>
          <c:orientation val="minMax"/>
          <c:max val="5"/>
          <c:min val="0"/>
        </c:scaling>
        <c:delete val="1"/>
        <c:axPos val="l"/>
        <c:majorGridlines/>
        <c:numFmt formatCode="General" sourceLinked="1"/>
        <c:majorTickMark val="out"/>
        <c:minorTickMark val="none"/>
        <c:tickLblPos val="nextTo"/>
        <c:crossAx val="275626496"/>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8178-41DE-8037-A0FFCB08A0C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178-41DE-8037-A0FFCB08A0C7}"/>
              </c:ext>
            </c:extLst>
          </c:dPt>
          <c:val>
            <c:numRef>
              <c:f>Mechanical!$K$19</c:f>
              <c:numCache>
                <c:formatCode>General</c:formatCode>
                <c:ptCount val="1"/>
                <c:pt idx="0">
                  <c:v>0</c:v>
                </c:pt>
              </c:numCache>
            </c:numRef>
          </c:val>
          <c:extLst>
            <c:ext xmlns:c16="http://schemas.microsoft.com/office/drawing/2014/chart" uri="{C3380CC4-5D6E-409C-BE32-E72D297353CC}">
              <c16:uniqueId val="{00000003-8178-41DE-8037-A0FFCB08A0C7}"/>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8178-41DE-8037-A0FFCB08A0C7}"/>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8178-41DE-8037-A0FFCB08A0C7}"/>
            </c:ext>
          </c:extLst>
        </c:ser>
        <c:dLbls>
          <c:showLegendKey val="0"/>
          <c:showVal val="0"/>
          <c:showCatName val="0"/>
          <c:showSerName val="0"/>
          <c:showPercent val="0"/>
          <c:showBubbleSize val="0"/>
        </c:dLbls>
        <c:gapWidth val="150"/>
        <c:axId val="275627520"/>
        <c:axId val="198459968"/>
      </c:barChart>
      <c:catAx>
        <c:axId val="275627520"/>
        <c:scaling>
          <c:orientation val="minMax"/>
        </c:scaling>
        <c:delete val="1"/>
        <c:axPos val="b"/>
        <c:majorTickMark val="out"/>
        <c:minorTickMark val="none"/>
        <c:tickLblPos val="nextTo"/>
        <c:crossAx val="198459968"/>
        <c:crosses val="autoZero"/>
        <c:auto val="1"/>
        <c:lblAlgn val="ctr"/>
        <c:lblOffset val="100"/>
        <c:noMultiLvlLbl val="0"/>
      </c:catAx>
      <c:valAx>
        <c:axId val="198459968"/>
        <c:scaling>
          <c:orientation val="minMax"/>
          <c:max val="5"/>
          <c:min val="0"/>
        </c:scaling>
        <c:delete val="1"/>
        <c:axPos val="l"/>
        <c:majorGridlines/>
        <c:numFmt formatCode="General" sourceLinked="1"/>
        <c:majorTickMark val="out"/>
        <c:minorTickMark val="none"/>
        <c:tickLblPos val="nextTo"/>
        <c:crossAx val="2756275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8CE6-49C0-858C-F87EF059820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CE6-49C0-858C-F87EF0598205}"/>
              </c:ext>
            </c:extLst>
          </c:dPt>
          <c:val>
            <c:numRef>
              <c:f>Mechanical!$K$20</c:f>
              <c:numCache>
                <c:formatCode>General</c:formatCode>
                <c:ptCount val="1"/>
                <c:pt idx="0">
                  <c:v>0</c:v>
                </c:pt>
              </c:numCache>
            </c:numRef>
          </c:val>
          <c:extLst>
            <c:ext xmlns:c16="http://schemas.microsoft.com/office/drawing/2014/chart" uri="{C3380CC4-5D6E-409C-BE32-E72D297353CC}">
              <c16:uniqueId val="{00000003-8CE6-49C0-858C-F87EF0598205}"/>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8CE6-49C0-858C-F87EF0598205}"/>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8CE6-49C0-858C-F87EF0598205}"/>
            </c:ext>
          </c:extLst>
        </c:ser>
        <c:dLbls>
          <c:showLegendKey val="0"/>
          <c:showVal val="0"/>
          <c:showCatName val="0"/>
          <c:showSerName val="0"/>
          <c:showPercent val="0"/>
          <c:showBubbleSize val="0"/>
        </c:dLbls>
        <c:gapWidth val="150"/>
        <c:axId val="277110784"/>
        <c:axId val="198461696"/>
      </c:barChart>
      <c:catAx>
        <c:axId val="277110784"/>
        <c:scaling>
          <c:orientation val="minMax"/>
        </c:scaling>
        <c:delete val="1"/>
        <c:axPos val="b"/>
        <c:majorTickMark val="out"/>
        <c:minorTickMark val="none"/>
        <c:tickLblPos val="nextTo"/>
        <c:crossAx val="198461696"/>
        <c:crosses val="autoZero"/>
        <c:auto val="1"/>
        <c:lblAlgn val="ctr"/>
        <c:lblOffset val="100"/>
        <c:noMultiLvlLbl val="0"/>
      </c:catAx>
      <c:valAx>
        <c:axId val="198461696"/>
        <c:scaling>
          <c:orientation val="minMax"/>
          <c:max val="5"/>
          <c:min val="0"/>
        </c:scaling>
        <c:delete val="1"/>
        <c:axPos val="l"/>
        <c:majorGridlines/>
        <c:numFmt formatCode="General" sourceLinked="1"/>
        <c:majorTickMark val="out"/>
        <c:minorTickMark val="none"/>
        <c:tickLblPos val="nextTo"/>
        <c:crossAx val="2771107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9E0C-4AD0-8DC3-DC73C26F509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E0C-4AD0-8DC3-DC73C26F509F}"/>
              </c:ext>
            </c:extLst>
          </c:dPt>
          <c:val>
            <c:numRef>
              <c:f>Mechanical!$K$21</c:f>
              <c:numCache>
                <c:formatCode>General</c:formatCode>
                <c:ptCount val="1"/>
                <c:pt idx="0">
                  <c:v>0</c:v>
                </c:pt>
              </c:numCache>
            </c:numRef>
          </c:val>
          <c:extLst>
            <c:ext xmlns:c16="http://schemas.microsoft.com/office/drawing/2014/chart" uri="{C3380CC4-5D6E-409C-BE32-E72D297353CC}">
              <c16:uniqueId val="{00000003-9E0C-4AD0-8DC3-DC73C26F509F}"/>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9E0C-4AD0-8DC3-DC73C26F509F}"/>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9E0C-4AD0-8DC3-DC73C26F509F}"/>
            </c:ext>
          </c:extLst>
        </c:ser>
        <c:dLbls>
          <c:showLegendKey val="0"/>
          <c:showVal val="0"/>
          <c:showCatName val="0"/>
          <c:showSerName val="0"/>
          <c:showPercent val="0"/>
          <c:showBubbleSize val="0"/>
        </c:dLbls>
        <c:gapWidth val="150"/>
        <c:axId val="277111296"/>
        <c:axId val="198463424"/>
      </c:barChart>
      <c:catAx>
        <c:axId val="277111296"/>
        <c:scaling>
          <c:orientation val="minMax"/>
        </c:scaling>
        <c:delete val="1"/>
        <c:axPos val="b"/>
        <c:majorTickMark val="out"/>
        <c:minorTickMark val="none"/>
        <c:tickLblPos val="nextTo"/>
        <c:crossAx val="198463424"/>
        <c:crosses val="autoZero"/>
        <c:auto val="1"/>
        <c:lblAlgn val="ctr"/>
        <c:lblOffset val="100"/>
        <c:noMultiLvlLbl val="0"/>
      </c:catAx>
      <c:valAx>
        <c:axId val="198463424"/>
        <c:scaling>
          <c:orientation val="minMax"/>
          <c:max val="5"/>
          <c:min val="0"/>
        </c:scaling>
        <c:delete val="1"/>
        <c:axPos val="l"/>
        <c:majorGridlines/>
        <c:numFmt formatCode="General" sourceLinked="1"/>
        <c:majorTickMark val="out"/>
        <c:minorTickMark val="none"/>
        <c:tickLblPos val="nextTo"/>
        <c:crossAx val="2771112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6836-4189-8CBC-C2C40C19BDE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836-4189-8CBC-C2C40C19BDE0}"/>
              </c:ext>
            </c:extLst>
          </c:dPt>
          <c:val>
            <c:numRef>
              <c:f>Mechanical!$K$22</c:f>
              <c:numCache>
                <c:formatCode>General</c:formatCode>
                <c:ptCount val="1"/>
                <c:pt idx="0">
                  <c:v>0</c:v>
                </c:pt>
              </c:numCache>
            </c:numRef>
          </c:val>
          <c:extLst>
            <c:ext xmlns:c16="http://schemas.microsoft.com/office/drawing/2014/chart" uri="{C3380CC4-5D6E-409C-BE32-E72D297353CC}">
              <c16:uniqueId val="{00000003-6836-4189-8CBC-C2C40C19BDE0}"/>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6836-4189-8CBC-C2C40C19BDE0}"/>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6836-4189-8CBC-C2C40C19BDE0}"/>
            </c:ext>
          </c:extLst>
        </c:ser>
        <c:dLbls>
          <c:showLegendKey val="0"/>
          <c:showVal val="0"/>
          <c:showCatName val="0"/>
          <c:showSerName val="0"/>
          <c:showPercent val="0"/>
          <c:showBubbleSize val="0"/>
        </c:dLbls>
        <c:gapWidth val="150"/>
        <c:axId val="277111808"/>
        <c:axId val="198465152"/>
      </c:barChart>
      <c:catAx>
        <c:axId val="277111808"/>
        <c:scaling>
          <c:orientation val="minMax"/>
        </c:scaling>
        <c:delete val="1"/>
        <c:axPos val="b"/>
        <c:majorTickMark val="out"/>
        <c:minorTickMark val="none"/>
        <c:tickLblPos val="nextTo"/>
        <c:crossAx val="198465152"/>
        <c:crosses val="autoZero"/>
        <c:auto val="1"/>
        <c:lblAlgn val="ctr"/>
        <c:lblOffset val="100"/>
        <c:noMultiLvlLbl val="0"/>
      </c:catAx>
      <c:valAx>
        <c:axId val="198465152"/>
        <c:scaling>
          <c:orientation val="minMax"/>
          <c:max val="5"/>
          <c:min val="0"/>
        </c:scaling>
        <c:delete val="1"/>
        <c:axPos val="l"/>
        <c:majorGridlines/>
        <c:numFmt formatCode="General" sourceLinked="1"/>
        <c:majorTickMark val="out"/>
        <c:minorTickMark val="none"/>
        <c:tickLblPos val="nextTo"/>
        <c:crossAx val="2771118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0DD4-45BB-AE0F-1F7E1DD026E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DD4-45BB-AE0F-1F7E1DD026E4}"/>
              </c:ext>
            </c:extLst>
          </c:dPt>
          <c:val>
            <c:numRef>
              <c:f>Mechanical!$K$23</c:f>
              <c:numCache>
                <c:formatCode>General</c:formatCode>
                <c:ptCount val="1"/>
                <c:pt idx="0">
                  <c:v>0</c:v>
                </c:pt>
              </c:numCache>
            </c:numRef>
          </c:val>
          <c:extLst>
            <c:ext xmlns:c16="http://schemas.microsoft.com/office/drawing/2014/chart" uri="{C3380CC4-5D6E-409C-BE32-E72D297353CC}">
              <c16:uniqueId val="{00000003-0DD4-45BB-AE0F-1F7E1DD026E4}"/>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0DD4-45BB-AE0F-1F7E1DD026E4}"/>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0DD4-45BB-AE0F-1F7E1DD026E4}"/>
            </c:ext>
          </c:extLst>
        </c:ser>
        <c:dLbls>
          <c:showLegendKey val="0"/>
          <c:showVal val="0"/>
          <c:showCatName val="0"/>
          <c:showSerName val="0"/>
          <c:showPercent val="0"/>
          <c:showBubbleSize val="0"/>
        </c:dLbls>
        <c:gapWidth val="150"/>
        <c:axId val="277112320"/>
        <c:axId val="198466880"/>
      </c:barChart>
      <c:catAx>
        <c:axId val="277112320"/>
        <c:scaling>
          <c:orientation val="minMax"/>
        </c:scaling>
        <c:delete val="1"/>
        <c:axPos val="b"/>
        <c:majorTickMark val="out"/>
        <c:minorTickMark val="none"/>
        <c:tickLblPos val="nextTo"/>
        <c:crossAx val="198466880"/>
        <c:crosses val="autoZero"/>
        <c:auto val="1"/>
        <c:lblAlgn val="ctr"/>
        <c:lblOffset val="100"/>
        <c:noMultiLvlLbl val="0"/>
      </c:catAx>
      <c:valAx>
        <c:axId val="198466880"/>
        <c:scaling>
          <c:orientation val="minMax"/>
          <c:max val="5"/>
          <c:min val="0"/>
        </c:scaling>
        <c:delete val="1"/>
        <c:axPos val="l"/>
        <c:majorGridlines/>
        <c:numFmt formatCode="General" sourceLinked="1"/>
        <c:majorTickMark val="out"/>
        <c:minorTickMark val="none"/>
        <c:tickLblPos val="nextTo"/>
        <c:crossAx val="2771123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4CAA-4AE0-8AEA-92499346A8C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CAA-4AE0-8AEA-92499346A8CA}"/>
              </c:ext>
            </c:extLst>
          </c:dPt>
          <c:val>
            <c:numRef>
              <c:f>Mechanical!$K$17</c:f>
              <c:numCache>
                <c:formatCode>General</c:formatCode>
                <c:ptCount val="1"/>
                <c:pt idx="0">
                  <c:v>0</c:v>
                </c:pt>
              </c:numCache>
            </c:numRef>
          </c:val>
          <c:extLst>
            <c:ext xmlns:c16="http://schemas.microsoft.com/office/drawing/2014/chart" uri="{C3380CC4-5D6E-409C-BE32-E72D297353CC}">
              <c16:uniqueId val="{00000003-4CAA-4AE0-8AEA-92499346A8CA}"/>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4CAA-4AE0-8AEA-92499346A8CA}"/>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4CAA-4AE0-8AEA-92499346A8CA}"/>
            </c:ext>
          </c:extLst>
        </c:ser>
        <c:dLbls>
          <c:showLegendKey val="0"/>
          <c:showVal val="0"/>
          <c:showCatName val="0"/>
          <c:showSerName val="0"/>
          <c:showPercent val="0"/>
          <c:showBubbleSize val="0"/>
        </c:dLbls>
        <c:gapWidth val="150"/>
        <c:axId val="277112832"/>
        <c:axId val="198894720"/>
      </c:barChart>
      <c:catAx>
        <c:axId val="277112832"/>
        <c:scaling>
          <c:orientation val="minMax"/>
        </c:scaling>
        <c:delete val="1"/>
        <c:axPos val="b"/>
        <c:majorTickMark val="out"/>
        <c:minorTickMark val="none"/>
        <c:tickLblPos val="nextTo"/>
        <c:crossAx val="198894720"/>
        <c:crosses val="autoZero"/>
        <c:auto val="1"/>
        <c:lblAlgn val="ctr"/>
        <c:lblOffset val="100"/>
        <c:noMultiLvlLbl val="0"/>
      </c:catAx>
      <c:valAx>
        <c:axId val="198894720"/>
        <c:scaling>
          <c:orientation val="minMax"/>
          <c:max val="5"/>
          <c:min val="0"/>
        </c:scaling>
        <c:delete val="1"/>
        <c:axPos val="l"/>
        <c:majorGridlines/>
        <c:numFmt formatCode="General" sourceLinked="1"/>
        <c:majorTickMark val="out"/>
        <c:minorTickMark val="none"/>
        <c:tickLblPos val="nextTo"/>
        <c:crossAx val="2771128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8BCC-4747-827F-C665E647430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BCC-4747-827F-C665E647430A}"/>
              </c:ext>
            </c:extLst>
          </c:dPt>
          <c:val>
            <c:numRef>
              <c:f>Mechanical!$K$18</c:f>
              <c:numCache>
                <c:formatCode>General</c:formatCode>
                <c:ptCount val="1"/>
                <c:pt idx="0">
                  <c:v>0</c:v>
                </c:pt>
              </c:numCache>
            </c:numRef>
          </c:val>
          <c:extLst>
            <c:ext xmlns:c16="http://schemas.microsoft.com/office/drawing/2014/chart" uri="{C3380CC4-5D6E-409C-BE32-E72D297353CC}">
              <c16:uniqueId val="{00000003-8BCC-4747-827F-C665E647430A}"/>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8BCC-4747-827F-C665E647430A}"/>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8BCC-4747-827F-C665E647430A}"/>
            </c:ext>
          </c:extLst>
        </c:ser>
        <c:dLbls>
          <c:showLegendKey val="0"/>
          <c:showVal val="0"/>
          <c:showCatName val="0"/>
          <c:showSerName val="0"/>
          <c:showPercent val="0"/>
          <c:showBubbleSize val="0"/>
        </c:dLbls>
        <c:gapWidth val="150"/>
        <c:axId val="277113344"/>
        <c:axId val="198896448"/>
      </c:barChart>
      <c:catAx>
        <c:axId val="277113344"/>
        <c:scaling>
          <c:orientation val="minMax"/>
        </c:scaling>
        <c:delete val="1"/>
        <c:axPos val="b"/>
        <c:majorTickMark val="out"/>
        <c:minorTickMark val="none"/>
        <c:tickLblPos val="nextTo"/>
        <c:crossAx val="198896448"/>
        <c:crosses val="autoZero"/>
        <c:auto val="1"/>
        <c:lblAlgn val="ctr"/>
        <c:lblOffset val="100"/>
        <c:noMultiLvlLbl val="0"/>
      </c:catAx>
      <c:valAx>
        <c:axId val="198896448"/>
        <c:scaling>
          <c:orientation val="minMax"/>
          <c:max val="5"/>
          <c:min val="0"/>
        </c:scaling>
        <c:delete val="1"/>
        <c:axPos val="l"/>
        <c:majorGridlines/>
        <c:numFmt formatCode="General" sourceLinked="1"/>
        <c:majorTickMark val="out"/>
        <c:minorTickMark val="none"/>
        <c:tickLblPos val="nextTo"/>
        <c:crossAx val="2771133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62C8-4E92-A40B-9C744973A1A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2C8-4E92-A40B-9C744973A1AA}"/>
              </c:ext>
            </c:extLst>
          </c:dPt>
          <c:val>
            <c:numRef>
              <c:f>Mechanical!$K$19</c:f>
              <c:numCache>
                <c:formatCode>General</c:formatCode>
                <c:ptCount val="1"/>
                <c:pt idx="0">
                  <c:v>0</c:v>
                </c:pt>
              </c:numCache>
            </c:numRef>
          </c:val>
          <c:extLst>
            <c:ext xmlns:c16="http://schemas.microsoft.com/office/drawing/2014/chart" uri="{C3380CC4-5D6E-409C-BE32-E72D297353CC}">
              <c16:uniqueId val="{00000003-62C8-4E92-A40B-9C744973A1AA}"/>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62C8-4E92-A40B-9C744973A1AA}"/>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62C8-4E92-A40B-9C744973A1AA}"/>
            </c:ext>
          </c:extLst>
        </c:ser>
        <c:dLbls>
          <c:showLegendKey val="0"/>
          <c:showVal val="0"/>
          <c:showCatName val="0"/>
          <c:showSerName val="0"/>
          <c:showPercent val="0"/>
          <c:showBubbleSize val="0"/>
        </c:dLbls>
        <c:gapWidth val="150"/>
        <c:axId val="277113856"/>
        <c:axId val="198898176"/>
      </c:barChart>
      <c:catAx>
        <c:axId val="277113856"/>
        <c:scaling>
          <c:orientation val="minMax"/>
        </c:scaling>
        <c:delete val="1"/>
        <c:axPos val="b"/>
        <c:majorTickMark val="out"/>
        <c:minorTickMark val="none"/>
        <c:tickLblPos val="nextTo"/>
        <c:crossAx val="198898176"/>
        <c:crosses val="autoZero"/>
        <c:auto val="1"/>
        <c:lblAlgn val="ctr"/>
        <c:lblOffset val="100"/>
        <c:noMultiLvlLbl val="0"/>
      </c:catAx>
      <c:valAx>
        <c:axId val="198898176"/>
        <c:scaling>
          <c:orientation val="minMax"/>
          <c:max val="5"/>
          <c:min val="0"/>
        </c:scaling>
        <c:delete val="1"/>
        <c:axPos val="l"/>
        <c:majorGridlines/>
        <c:numFmt formatCode="General" sourceLinked="1"/>
        <c:majorTickMark val="out"/>
        <c:minorTickMark val="none"/>
        <c:tickLblPos val="nextTo"/>
        <c:crossAx val="2771138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F039-463B-B700-4953248EB46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039-463B-B700-4953248EB46D}"/>
              </c:ext>
            </c:extLst>
          </c:dPt>
          <c:val>
            <c:numRef>
              <c:f>Mechanical!$K$20</c:f>
              <c:numCache>
                <c:formatCode>General</c:formatCode>
                <c:ptCount val="1"/>
                <c:pt idx="0">
                  <c:v>0</c:v>
                </c:pt>
              </c:numCache>
            </c:numRef>
          </c:val>
          <c:extLst>
            <c:ext xmlns:c16="http://schemas.microsoft.com/office/drawing/2014/chart" uri="{C3380CC4-5D6E-409C-BE32-E72D297353CC}">
              <c16:uniqueId val="{00000003-F039-463B-B700-4953248EB46D}"/>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F039-463B-B700-4953248EB46D}"/>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F039-463B-B700-4953248EB46D}"/>
            </c:ext>
          </c:extLst>
        </c:ser>
        <c:dLbls>
          <c:showLegendKey val="0"/>
          <c:showVal val="0"/>
          <c:showCatName val="0"/>
          <c:showSerName val="0"/>
          <c:showPercent val="0"/>
          <c:showBubbleSize val="0"/>
        </c:dLbls>
        <c:gapWidth val="150"/>
        <c:axId val="277114368"/>
        <c:axId val="198899904"/>
      </c:barChart>
      <c:catAx>
        <c:axId val="277114368"/>
        <c:scaling>
          <c:orientation val="minMax"/>
        </c:scaling>
        <c:delete val="1"/>
        <c:axPos val="b"/>
        <c:majorTickMark val="out"/>
        <c:minorTickMark val="none"/>
        <c:tickLblPos val="nextTo"/>
        <c:crossAx val="198899904"/>
        <c:crosses val="autoZero"/>
        <c:auto val="1"/>
        <c:lblAlgn val="ctr"/>
        <c:lblOffset val="100"/>
        <c:noMultiLvlLbl val="0"/>
      </c:catAx>
      <c:valAx>
        <c:axId val="198899904"/>
        <c:scaling>
          <c:orientation val="minMax"/>
          <c:max val="5"/>
          <c:min val="0"/>
        </c:scaling>
        <c:delete val="1"/>
        <c:axPos val="l"/>
        <c:majorGridlines/>
        <c:numFmt formatCode="General" sourceLinked="1"/>
        <c:majorTickMark val="out"/>
        <c:minorTickMark val="none"/>
        <c:tickLblPos val="nextTo"/>
        <c:crossAx val="2771143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A0EF-4B7E-B78E-1FC25A361C3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0EF-4B7E-B78E-1FC25A361C37}"/>
              </c:ext>
            </c:extLst>
          </c:dPt>
          <c:val>
            <c:numRef>
              <c:f>Mechanical!$K$21</c:f>
              <c:numCache>
                <c:formatCode>General</c:formatCode>
                <c:ptCount val="1"/>
                <c:pt idx="0">
                  <c:v>0</c:v>
                </c:pt>
              </c:numCache>
            </c:numRef>
          </c:val>
          <c:extLst>
            <c:ext xmlns:c16="http://schemas.microsoft.com/office/drawing/2014/chart" uri="{C3380CC4-5D6E-409C-BE32-E72D297353CC}">
              <c16:uniqueId val="{00000003-A0EF-4B7E-B78E-1FC25A361C37}"/>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A0EF-4B7E-B78E-1FC25A361C37}"/>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A0EF-4B7E-B78E-1FC25A361C37}"/>
            </c:ext>
          </c:extLst>
        </c:ser>
        <c:dLbls>
          <c:showLegendKey val="0"/>
          <c:showVal val="0"/>
          <c:showCatName val="0"/>
          <c:showSerName val="0"/>
          <c:showPercent val="0"/>
          <c:showBubbleSize val="0"/>
        </c:dLbls>
        <c:gapWidth val="150"/>
        <c:axId val="281419776"/>
        <c:axId val="199483392"/>
      </c:barChart>
      <c:catAx>
        <c:axId val="281419776"/>
        <c:scaling>
          <c:orientation val="minMax"/>
        </c:scaling>
        <c:delete val="1"/>
        <c:axPos val="b"/>
        <c:majorTickMark val="out"/>
        <c:minorTickMark val="none"/>
        <c:tickLblPos val="nextTo"/>
        <c:crossAx val="199483392"/>
        <c:crosses val="autoZero"/>
        <c:auto val="1"/>
        <c:lblAlgn val="ctr"/>
        <c:lblOffset val="100"/>
        <c:noMultiLvlLbl val="0"/>
      </c:catAx>
      <c:valAx>
        <c:axId val="199483392"/>
        <c:scaling>
          <c:orientation val="minMax"/>
          <c:max val="5"/>
          <c:min val="0"/>
        </c:scaling>
        <c:delete val="1"/>
        <c:axPos val="l"/>
        <c:majorGridlines/>
        <c:numFmt formatCode="General" sourceLinked="1"/>
        <c:majorTickMark val="out"/>
        <c:minorTickMark val="none"/>
        <c:tickLblPos val="nextTo"/>
        <c:crossAx val="2814197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F70A-4454-A4F1-6E493D50EB1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70A-4454-A4F1-6E493D50EB17}"/>
              </c:ext>
            </c:extLst>
          </c:dPt>
          <c:val>
            <c:numRef>
              <c:f>Mechanical!$K$22</c:f>
              <c:numCache>
                <c:formatCode>General</c:formatCode>
                <c:ptCount val="1"/>
                <c:pt idx="0">
                  <c:v>0</c:v>
                </c:pt>
              </c:numCache>
            </c:numRef>
          </c:val>
          <c:extLst>
            <c:ext xmlns:c16="http://schemas.microsoft.com/office/drawing/2014/chart" uri="{C3380CC4-5D6E-409C-BE32-E72D297353CC}">
              <c16:uniqueId val="{00000003-F70A-4454-A4F1-6E493D50EB17}"/>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F70A-4454-A4F1-6E493D50EB17}"/>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F70A-4454-A4F1-6E493D50EB17}"/>
            </c:ext>
          </c:extLst>
        </c:ser>
        <c:dLbls>
          <c:showLegendKey val="0"/>
          <c:showVal val="0"/>
          <c:showCatName val="0"/>
          <c:showSerName val="0"/>
          <c:showPercent val="0"/>
          <c:showBubbleSize val="0"/>
        </c:dLbls>
        <c:gapWidth val="150"/>
        <c:axId val="281420288"/>
        <c:axId val="199485120"/>
      </c:barChart>
      <c:catAx>
        <c:axId val="281420288"/>
        <c:scaling>
          <c:orientation val="minMax"/>
        </c:scaling>
        <c:delete val="1"/>
        <c:axPos val="b"/>
        <c:majorTickMark val="out"/>
        <c:minorTickMark val="none"/>
        <c:tickLblPos val="nextTo"/>
        <c:crossAx val="199485120"/>
        <c:crosses val="autoZero"/>
        <c:auto val="1"/>
        <c:lblAlgn val="ctr"/>
        <c:lblOffset val="100"/>
        <c:noMultiLvlLbl val="0"/>
      </c:catAx>
      <c:valAx>
        <c:axId val="199485120"/>
        <c:scaling>
          <c:orientation val="minMax"/>
          <c:max val="5"/>
          <c:min val="0"/>
        </c:scaling>
        <c:delete val="1"/>
        <c:axPos val="l"/>
        <c:majorGridlines/>
        <c:numFmt formatCode="General" sourceLinked="1"/>
        <c:majorTickMark val="out"/>
        <c:minorTickMark val="none"/>
        <c:tickLblPos val="nextTo"/>
        <c:crossAx val="2814202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D8B4-4A9F-A2AC-CD018FBADAC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8B4-4A9F-A2AC-CD018FBADAC1}"/>
              </c:ext>
            </c:extLst>
          </c:dPt>
          <c:val>
            <c:numRef>
              <c:f>Mechanical!$K$23</c:f>
              <c:numCache>
                <c:formatCode>General</c:formatCode>
                <c:ptCount val="1"/>
                <c:pt idx="0">
                  <c:v>0</c:v>
                </c:pt>
              </c:numCache>
            </c:numRef>
          </c:val>
          <c:extLst>
            <c:ext xmlns:c16="http://schemas.microsoft.com/office/drawing/2014/chart" uri="{C3380CC4-5D6E-409C-BE32-E72D297353CC}">
              <c16:uniqueId val="{00000003-D8B4-4A9F-A2AC-CD018FBADAC1}"/>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D8B4-4A9F-A2AC-CD018FBADAC1}"/>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D8B4-4A9F-A2AC-CD018FBADAC1}"/>
            </c:ext>
          </c:extLst>
        </c:ser>
        <c:dLbls>
          <c:showLegendKey val="0"/>
          <c:showVal val="0"/>
          <c:showCatName val="0"/>
          <c:showSerName val="0"/>
          <c:showPercent val="0"/>
          <c:showBubbleSize val="0"/>
        </c:dLbls>
        <c:gapWidth val="150"/>
        <c:axId val="281420800"/>
        <c:axId val="199486848"/>
      </c:barChart>
      <c:catAx>
        <c:axId val="281420800"/>
        <c:scaling>
          <c:orientation val="minMax"/>
        </c:scaling>
        <c:delete val="1"/>
        <c:axPos val="b"/>
        <c:majorTickMark val="out"/>
        <c:minorTickMark val="none"/>
        <c:tickLblPos val="nextTo"/>
        <c:crossAx val="199486848"/>
        <c:crosses val="autoZero"/>
        <c:auto val="1"/>
        <c:lblAlgn val="ctr"/>
        <c:lblOffset val="100"/>
        <c:noMultiLvlLbl val="0"/>
      </c:catAx>
      <c:valAx>
        <c:axId val="199486848"/>
        <c:scaling>
          <c:orientation val="minMax"/>
          <c:max val="5"/>
          <c:min val="0"/>
        </c:scaling>
        <c:delete val="1"/>
        <c:axPos val="l"/>
        <c:majorGridlines/>
        <c:numFmt formatCode="General" sourceLinked="1"/>
        <c:majorTickMark val="out"/>
        <c:minorTickMark val="none"/>
        <c:tickLblPos val="nextTo"/>
        <c:crossAx val="2814208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88D1-4A3B-9892-B791F4A2DBA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8D1-4A3B-9892-B791F4A2DBA3}"/>
              </c:ext>
            </c:extLst>
          </c:dPt>
          <c:val>
            <c:numRef>
              <c:f>Mechanical!$K$17</c:f>
              <c:numCache>
                <c:formatCode>General</c:formatCode>
                <c:ptCount val="1"/>
                <c:pt idx="0">
                  <c:v>0</c:v>
                </c:pt>
              </c:numCache>
            </c:numRef>
          </c:val>
          <c:extLst>
            <c:ext xmlns:c16="http://schemas.microsoft.com/office/drawing/2014/chart" uri="{C3380CC4-5D6E-409C-BE32-E72D297353CC}">
              <c16:uniqueId val="{00000003-88D1-4A3B-9892-B791F4A2DBA3}"/>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88D1-4A3B-9892-B791F4A2DBA3}"/>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88D1-4A3B-9892-B791F4A2DBA3}"/>
            </c:ext>
          </c:extLst>
        </c:ser>
        <c:dLbls>
          <c:showLegendKey val="0"/>
          <c:showVal val="0"/>
          <c:showCatName val="0"/>
          <c:showSerName val="0"/>
          <c:showPercent val="0"/>
          <c:showBubbleSize val="0"/>
        </c:dLbls>
        <c:gapWidth val="150"/>
        <c:axId val="281421312"/>
        <c:axId val="199488576"/>
      </c:barChart>
      <c:catAx>
        <c:axId val="281421312"/>
        <c:scaling>
          <c:orientation val="minMax"/>
        </c:scaling>
        <c:delete val="1"/>
        <c:axPos val="b"/>
        <c:majorTickMark val="out"/>
        <c:minorTickMark val="none"/>
        <c:tickLblPos val="nextTo"/>
        <c:crossAx val="199488576"/>
        <c:crosses val="autoZero"/>
        <c:auto val="1"/>
        <c:lblAlgn val="ctr"/>
        <c:lblOffset val="100"/>
        <c:noMultiLvlLbl val="0"/>
      </c:catAx>
      <c:valAx>
        <c:axId val="199488576"/>
        <c:scaling>
          <c:orientation val="minMax"/>
          <c:max val="5"/>
          <c:min val="0"/>
        </c:scaling>
        <c:delete val="1"/>
        <c:axPos val="l"/>
        <c:majorGridlines/>
        <c:numFmt formatCode="General" sourceLinked="1"/>
        <c:majorTickMark val="out"/>
        <c:minorTickMark val="none"/>
        <c:tickLblPos val="nextTo"/>
        <c:crossAx val="2814213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3E49-49DD-B05E-D042A610DDD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E49-49DD-B05E-D042A610DDD5}"/>
              </c:ext>
            </c:extLst>
          </c:dPt>
          <c:val>
            <c:numRef>
              <c:f>Mechanical!$K$18</c:f>
              <c:numCache>
                <c:formatCode>General</c:formatCode>
                <c:ptCount val="1"/>
                <c:pt idx="0">
                  <c:v>0</c:v>
                </c:pt>
              </c:numCache>
            </c:numRef>
          </c:val>
          <c:extLst>
            <c:ext xmlns:c16="http://schemas.microsoft.com/office/drawing/2014/chart" uri="{C3380CC4-5D6E-409C-BE32-E72D297353CC}">
              <c16:uniqueId val="{00000003-3E49-49DD-B05E-D042A610DDD5}"/>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3E49-49DD-B05E-D042A610DDD5}"/>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3E49-49DD-B05E-D042A610DDD5}"/>
            </c:ext>
          </c:extLst>
        </c:ser>
        <c:dLbls>
          <c:showLegendKey val="0"/>
          <c:showVal val="0"/>
          <c:showCatName val="0"/>
          <c:showSerName val="0"/>
          <c:showPercent val="0"/>
          <c:showBubbleSize val="0"/>
        </c:dLbls>
        <c:gapWidth val="150"/>
        <c:axId val="281421824"/>
        <c:axId val="199490304"/>
      </c:barChart>
      <c:catAx>
        <c:axId val="281421824"/>
        <c:scaling>
          <c:orientation val="minMax"/>
        </c:scaling>
        <c:delete val="1"/>
        <c:axPos val="b"/>
        <c:majorTickMark val="out"/>
        <c:minorTickMark val="none"/>
        <c:tickLblPos val="nextTo"/>
        <c:crossAx val="199490304"/>
        <c:crosses val="autoZero"/>
        <c:auto val="1"/>
        <c:lblAlgn val="ctr"/>
        <c:lblOffset val="100"/>
        <c:noMultiLvlLbl val="0"/>
      </c:catAx>
      <c:valAx>
        <c:axId val="199490304"/>
        <c:scaling>
          <c:orientation val="minMax"/>
          <c:max val="5"/>
          <c:min val="0"/>
        </c:scaling>
        <c:delete val="1"/>
        <c:axPos val="l"/>
        <c:majorGridlines/>
        <c:numFmt formatCode="General" sourceLinked="1"/>
        <c:majorTickMark val="out"/>
        <c:minorTickMark val="none"/>
        <c:tickLblPos val="nextTo"/>
        <c:crossAx val="2814218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E139-4EE3-88D3-2BAE15E1F1D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139-4EE3-88D3-2BAE15E1F1DC}"/>
              </c:ext>
            </c:extLst>
          </c:dPt>
          <c:val>
            <c:numRef>
              <c:f>Mechanical!$K$19</c:f>
              <c:numCache>
                <c:formatCode>General</c:formatCode>
                <c:ptCount val="1"/>
                <c:pt idx="0">
                  <c:v>0</c:v>
                </c:pt>
              </c:numCache>
            </c:numRef>
          </c:val>
          <c:extLst>
            <c:ext xmlns:c16="http://schemas.microsoft.com/office/drawing/2014/chart" uri="{C3380CC4-5D6E-409C-BE32-E72D297353CC}">
              <c16:uniqueId val="{00000003-E139-4EE3-88D3-2BAE15E1F1DC}"/>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E139-4EE3-88D3-2BAE15E1F1DC}"/>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E139-4EE3-88D3-2BAE15E1F1DC}"/>
            </c:ext>
          </c:extLst>
        </c:ser>
        <c:dLbls>
          <c:showLegendKey val="0"/>
          <c:showVal val="0"/>
          <c:showCatName val="0"/>
          <c:showSerName val="0"/>
          <c:showPercent val="0"/>
          <c:showBubbleSize val="0"/>
        </c:dLbls>
        <c:gapWidth val="150"/>
        <c:axId val="281422336"/>
        <c:axId val="203383360"/>
      </c:barChart>
      <c:catAx>
        <c:axId val="281422336"/>
        <c:scaling>
          <c:orientation val="minMax"/>
        </c:scaling>
        <c:delete val="1"/>
        <c:axPos val="b"/>
        <c:majorTickMark val="out"/>
        <c:minorTickMark val="none"/>
        <c:tickLblPos val="nextTo"/>
        <c:crossAx val="203383360"/>
        <c:crosses val="autoZero"/>
        <c:auto val="1"/>
        <c:lblAlgn val="ctr"/>
        <c:lblOffset val="100"/>
        <c:noMultiLvlLbl val="0"/>
      </c:catAx>
      <c:valAx>
        <c:axId val="203383360"/>
        <c:scaling>
          <c:orientation val="minMax"/>
          <c:max val="5"/>
          <c:min val="0"/>
        </c:scaling>
        <c:delete val="1"/>
        <c:axPos val="l"/>
        <c:majorGridlines/>
        <c:numFmt formatCode="General" sourceLinked="1"/>
        <c:majorTickMark val="out"/>
        <c:minorTickMark val="none"/>
        <c:tickLblPos val="nextTo"/>
        <c:crossAx val="2814223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0CDB-4987-A1F7-F8A5F628D32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CDB-4987-A1F7-F8A5F628D32C}"/>
              </c:ext>
            </c:extLst>
          </c:dPt>
          <c:val>
            <c:numRef>
              <c:f>Mechanical!$K$20</c:f>
              <c:numCache>
                <c:formatCode>General</c:formatCode>
                <c:ptCount val="1"/>
                <c:pt idx="0">
                  <c:v>0</c:v>
                </c:pt>
              </c:numCache>
            </c:numRef>
          </c:val>
          <c:extLst>
            <c:ext xmlns:c16="http://schemas.microsoft.com/office/drawing/2014/chart" uri="{C3380CC4-5D6E-409C-BE32-E72D297353CC}">
              <c16:uniqueId val="{00000003-0CDB-4987-A1F7-F8A5F628D32C}"/>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0CDB-4987-A1F7-F8A5F628D32C}"/>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0CDB-4987-A1F7-F8A5F628D32C}"/>
            </c:ext>
          </c:extLst>
        </c:ser>
        <c:dLbls>
          <c:showLegendKey val="0"/>
          <c:showVal val="0"/>
          <c:showCatName val="0"/>
          <c:showSerName val="0"/>
          <c:showPercent val="0"/>
          <c:showBubbleSize val="0"/>
        </c:dLbls>
        <c:gapWidth val="150"/>
        <c:axId val="281422848"/>
        <c:axId val="203385088"/>
      </c:barChart>
      <c:catAx>
        <c:axId val="281422848"/>
        <c:scaling>
          <c:orientation val="minMax"/>
        </c:scaling>
        <c:delete val="1"/>
        <c:axPos val="b"/>
        <c:majorTickMark val="out"/>
        <c:minorTickMark val="none"/>
        <c:tickLblPos val="nextTo"/>
        <c:crossAx val="203385088"/>
        <c:crosses val="autoZero"/>
        <c:auto val="1"/>
        <c:lblAlgn val="ctr"/>
        <c:lblOffset val="100"/>
        <c:noMultiLvlLbl val="0"/>
      </c:catAx>
      <c:valAx>
        <c:axId val="203385088"/>
        <c:scaling>
          <c:orientation val="minMax"/>
          <c:max val="5"/>
          <c:min val="0"/>
        </c:scaling>
        <c:delete val="1"/>
        <c:axPos val="l"/>
        <c:majorGridlines/>
        <c:numFmt formatCode="General" sourceLinked="1"/>
        <c:majorTickMark val="out"/>
        <c:minorTickMark val="none"/>
        <c:tickLblPos val="nextTo"/>
        <c:crossAx val="2814228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A659-4A4C-93A4-D6B3C87552F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659-4A4C-93A4-D6B3C87552F7}"/>
              </c:ext>
            </c:extLst>
          </c:dPt>
          <c:val>
            <c:numRef>
              <c:f>Mechanical!$K$21</c:f>
              <c:numCache>
                <c:formatCode>General</c:formatCode>
                <c:ptCount val="1"/>
                <c:pt idx="0">
                  <c:v>0</c:v>
                </c:pt>
              </c:numCache>
            </c:numRef>
          </c:val>
          <c:extLst>
            <c:ext xmlns:c16="http://schemas.microsoft.com/office/drawing/2014/chart" uri="{C3380CC4-5D6E-409C-BE32-E72D297353CC}">
              <c16:uniqueId val="{00000003-A659-4A4C-93A4-D6B3C87552F7}"/>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A659-4A4C-93A4-D6B3C87552F7}"/>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A659-4A4C-93A4-D6B3C87552F7}"/>
            </c:ext>
          </c:extLst>
        </c:ser>
        <c:dLbls>
          <c:showLegendKey val="0"/>
          <c:showVal val="0"/>
          <c:showCatName val="0"/>
          <c:showSerName val="0"/>
          <c:showPercent val="0"/>
          <c:showBubbleSize val="0"/>
        </c:dLbls>
        <c:gapWidth val="150"/>
        <c:axId val="281423360"/>
        <c:axId val="203386816"/>
      </c:barChart>
      <c:catAx>
        <c:axId val="281423360"/>
        <c:scaling>
          <c:orientation val="minMax"/>
        </c:scaling>
        <c:delete val="1"/>
        <c:axPos val="b"/>
        <c:majorTickMark val="out"/>
        <c:minorTickMark val="none"/>
        <c:tickLblPos val="nextTo"/>
        <c:crossAx val="203386816"/>
        <c:crosses val="autoZero"/>
        <c:auto val="1"/>
        <c:lblAlgn val="ctr"/>
        <c:lblOffset val="100"/>
        <c:noMultiLvlLbl val="0"/>
      </c:catAx>
      <c:valAx>
        <c:axId val="203386816"/>
        <c:scaling>
          <c:orientation val="minMax"/>
          <c:max val="5"/>
          <c:min val="0"/>
        </c:scaling>
        <c:delete val="1"/>
        <c:axPos val="l"/>
        <c:majorGridlines/>
        <c:numFmt formatCode="General" sourceLinked="1"/>
        <c:majorTickMark val="out"/>
        <c:minorTickMark val="none"/>
        <c:tickLblPos val="nextTo"/>
        <c:crossAx val="2814233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FAE7-46EF-9469-DA97A9C2DF7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AE7-46EF-9469-DA97A9C2DF72}"/>
              </c:ext>
            </c:extLst>
          </c:dPt>
          <c:val>
            <c:numRef>
              <c:f>Mechanical!$K$22</c:f>
              <c:numCache>
                <c:formatCode>General</c:formatCode>
                <c:ptCount val="1"/>
                <c:pt idx="0">
                  <c:v>0</c:v>
                </c:pt>
              </c:numCache>
            </c:numRef>
          </c:val>
          <c:extLst>
            <c:ext xmlns:c16="http://schemas.microsoft.com/office/drawing/2014/chart" uri="{C3380CC4-5D6E-409C-BE32-E72D297353CC}">
              <c16:uniqueId val="{00000003-FAE7-46EF-9469-DA97A9C2DF72}"/>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FAE7-46EF-9469-DA97A9C2DF72}"/>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FAE7-46EF-9469-DA97A9C2DF72}"/>
            </c:ext>
          </c:extLst>
        </c:ser>
        <c:dLbls>
          <c:showLegendKey val="0"/>
          <c:showVal val="0"/>
          <c:showCatName val="0"/>
          <c:showSerName val="0"/>
          <c:showPercent val="0"/>
          <c:showBubbleSize val="0"/>
        </c:dLbls>
        <c:gapWidth val="150"/>
        <c:axId val="287313920"/>
        <c:axId val="203388544"/>
      </c:barChart>
      <c:catAx>
        <c:axId val="287313920"/>
        <c:scaling>
          <c:orientation val="minMax"/>
        </c:scaling>
        <c:delete val="1"/>
        <c:axPos val="b"/>
        <c:majorTickMark val="out"/>
        <c:minorTickMark val="none"/>
        <c:tickLblPos val="nextTo"/>
        <c:crossAx val="203388544"/>
        <c:crosses val="autoZero"/>
        <c:auto val="1"/>
        <c:lblAlgn val="ctr"/>
        <c:lblOffset val="100"/>
        <c:noMultiLvlLbl val="0"/>
      </c:catAx>
      <c:valAx>
        <c:axId val="203388544"/>
        <c:scaling>
          <c:orientation val="minMax"/>
          <c:max val="5"/>
          <c:min val="0"/>
        </c:scaling>
        <c:delete val="1"/>
        <c:axPos val="l"/>
        <c:majorGridlines/>
        <c:numFmt formatCode="General" sourceLinked="1"/>
        <c:majorTickMark val="out"/>
        <c:minorTickMark val="none"/>
        <c:tickLblPos val="nextTo"/>
        <c:crossAx val="2873139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6E06-4995-B05C-CEB7DF5C886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E06-4995-B05C-CEB7DF5C8863}"/>
              </c:ext>
            </c:extLst>
          </c:dPt>
          <c:val>
            <c:numRef>
              <c:f>Mechanical!$K$23</c:f>
              <c:numCache>
                <c:formatCode>General</c:formatCode>
                <c:ptCount val="1"/>
                <c:pt idx="0">
                  <c:v>0</c:v>
                </c:pt>
              </c:numCache>
            </c:numRef>
          </c:val>
          <c:extLst>
            <c:ext xmlns:c16="http://schemas.microsoft.com/office/drawing/2014/chart" uri="{C3380CC4-5D6E-409C-BE32-E72D297353CC}">
              <c16:uniqueId val="{00000003-6E06-4995-B05C-CEB7DF5C8863}"/>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6E06-4995-B05C-CEB7DF5C8863}"/>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6E06-4995-B05C-CEB7DF5C8863}"/>
            </c:ext>
          </c:extLst>
        </c:ser>
        <c:dLbls>
          <c:showLegendKey val="0"/>
          <c:showVal val="0"/>
          <c:showCatName val="0"/>
          <c:showSerName val="0"/>
          <c:showPercent val="0"/>
          <c:showBubbleSize val="0"/>
        </c:dLbls>
        <c:gapWidth val="150"/>
        <c:axId val="287314432"/>
        <c:axId val="203390272"/>
      </c:barChart>
      <c:catAx>
        <c:axId val="287314432"/>
        <c:scaling>
          <c:orientation val="minMax"/>
        </c:scaling>
        <c:delete val="1"/>
        <c:axPos val="b"/>
        <c:majorTickMark val="out"/>
        <c:minorTickMark val="none"/>
        <c:tickLblPos val="nextTo"/>
        <c:crossAx val="203390272"/>
        <c:crosses val="autoZero"/>
        <c:auto val="1"/>
        <c:lblAlgn val="ctr"/>
        <c:lblOffset val="100"/>
        <c:noMultiLvlLbl val="0"/>
      </c:catAx>
      <c:valAx>
        <c:axId val="203390272"/>
        <c:scaling>
          <c:orientation val="minMax"/>
          <c:max val="5"/>
          <c:min val="0"/>
        </c:scaling>
        <c:delete val="1"/>
        <c:axPos val="l"/>
        <c:majorGridlines/>
        <c:numFmt formatCode="General" sourceLinked="1"/>
        <c:majorTickMark val="out"/>
        <c:minorTickMark val="none"/>
        <c:tickLblPos val="nextTo"/>
        <c:crossAx val="2873144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81AB-4D74-BCB0-B4EEC669CB0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1AB-4D74-BCB0-B4EEC669CB07}"/>
              </c:ext>
            </c:extLst>
          </c:dPt>
          <c:val>
            <c:numRef>
              <c:f>Mechanical!$K$17</c:f>
              <c:numCache>
                <c:formatCode>General</c:formatCode>
                <c:ptCount val="1"/>
                <c:pt idx="0">
                  <c:v>0</c:v>
                </c:pt>
              </c:numCache>
            </c:numRef>
          </c:val>
          <c:extLst>
            <c:ext xmlns:c16="http://schemas.microsoft.com/office/drawing/2014/chart" uri="{C3380CC4-5D6E-409C-BE32-E72D297353CC}">
              <c16:uniqueId val="{00000003-81AB-4D74-BCB0-B4EEC669CB07}"/>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81AB-4D74-BCB0-B4EEC669CB07}"/>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81AB-4D74-BCB0-B4EEC669CB07}"/>
            </c:ext>
          </c:extLst>
        </c:ser>
        <c:dLbls>
          <c:showLegendKey val="0"/>
          <c:showVal val="0"/>
          <c:showCatName val="0"/>
          <c:showSerName val="0"/>
          <c:showPercent val="0"/>
          <c:showBubbleSize val="0"/>
        </c:dLbls>
        <c:gapWidth val="150"/>
        <c:axId val="287314944"/>
        <c:axId val="210142336"/>
      </c:barChart>
      <c:catAx>
        <c:axId val="287314944"/>
        <c:scaling>
          <c:orientation val="minMax"/>
        </c:scaling>
        <c:delete val="1"/>
        <c:axPos val="b"/>
        <c:majorTickMark val="out"/>
        <c:minorTickMark val="none"/>
        <c:tickLblPos val="nextTo"/>
        <c:crossAx val="210142336"/>
        <c:crosses val="autoZero"/>
        <c:auto val="1"/>
        <c:lblAlgn val="ctr"/>
        <c:lblOffset val="100"/>
        <c:noMultiLvlLbl val="0"/>
      </c:catAx>
      <c:valAx>
        <c:axId val="210142336"/>
        <c:scaling>
          <c:orientation val="minMax"/>
          <c:max val="5"/>
          <c:min val="0"/>
        </c:scaling>
        <c:delete val="1"/>
        <c:axPos val="l"/>
        <c:majorGridlines/>
        <c:numFmt formatCode="General" sourceLinked="1"/>
        <c:majorTickMark val="out"/>
        <c:minorTickMark val="none"/>
        <c:tickLblPos val="nextTo"/>
        <c:crossAx val="2873149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2A45-4728-91A5-F26FAFA514C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A45-4728-91A5-F26FAFA514C1}"/>
              </c:ext>
            </c:extLst>
          </c:dPt>
          <c:val>
            <c:numRef>
              <c:f>Mechanical!$K$18</c:f>
              <c:numCache>
                <c:formatCode>General</c:formatCode>
                <c:ptCount val="1"/>
                <c:pt idx="0">
                  <c:v>0</c:v>
                </c:pt>
              </c:numCache>
            </c:numRef>
          </c:val>
          <c:extLst>
            <c:ext xmlns:c16="http://schemas.microsoft.com/office/drawing/2014/chart" uri="{C3380CC4-5D6E-409C-BE32-E72D297353CC}">
              <c16:uniqueId val="{00000003-2A45-4728-91A5-F26FAFA514C1}"/>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2A45-4728-91A5-F26FAFA514C1}"/>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2A45-4728-91A5-F26FAFA514C1}"/>
            </c:ext>
          </c:extLst>
        </c:ser>
        <c:dLbls>
          <c:showLegendKey val="0"/>
          <c:showVal val="0"/>
          <c:showCatName val="0"/>
          <c:showSerName val="0"/>
          <c:showPercent val="0"/>
          <c:showBubbleSize val="0"/>
        </c:dLbls>
        <c:gapWidth val="150"/>
        <c:axId val="287315456"/>
        <c:axId val="210144064"/>
      </c:barChart>
      <c:catAx>
        <c:axId val="287315456"/>
        <c:scaling>
          <c:orientation val="minMax"/>
        </c:scaling>
        <c:delete val="1"/>
        <c:axPos val="b"/>
        <c:majorTickMark val="out"/>
        <c:minorTickMark val="none"/>
        <c:tickLblPos val="nextTo"/>
        <c:crossAx val="210144064"/>
        <c:crosses val="autoZero"/>
        <c:auto val="1"/>
        <c:lblAlgn val="ctr"/>
        <c:lblOffset val="100"/>
        <c:noMultiLvlLbl val="0"/>
      </c:catAx>
      <c:valAx>
        <c:axId val="210144064"/>
        <c:scaling>
          <c:orientation val="minMax"/>
          <c:max val="5"/>
          <c:min val="0"/>
        </c:scaling>
        <c:delete val="1"/>
        <c:axPos val="l"/>
        <c:majorGridlines/>
        <c:numFmt formatCode="General" sourceLinked="1"/>
        <c:majorTickMark val="out"/>
        <c:minorTickMark val="none"/>
        <c:tickLblPos val="nextTo"/>
        <c:crossAx val="2873154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587B-4FFB-BBB4-3844F2FE998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87B-4FFB-BBB4-3844F2FE9984}"/>
              </c:ext>
            </c:extLst>
          </c:dPt>
          <c:val>
            <c:numRef>
              <c:f>Mechanical!$K$19</c:f>
              <c:numCache>
                <c:formatCode>General</c:formatCode>
                <c:ptCount val="1"/>
                <c:pt idx="0">
                  <c:v>0</c:v>
                </c:pt>
              </c:numCache>
            </c:numRef>
          </c:val>
          <c:extLst>
            <c:ext xmlns:c16="http://schemas.microsoft.com/office/drawing/2014/chart" uri="{C3380CC4-5D6E-409C-BE32-E72D297353CC}">
              <c16:uniqueId val="{00000003-587B-4FFB-BBB4-3844F2FE9984}"/>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587B-4FFB-BBB4-3844F2FE9984}"/>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587B-4FFB-BBB4-3844F2FE9984}"/>
            </c:ext>
          </c:extLst>
        </c:ser>
        <c:dLbls>
          <c:showLegendKey val="0"/>
          <c:showVal val="0"/>
          <c:showCatName val="0"/>
          <c:showSerName val="0"/>
          <c:showPercent val="0"/>
          <c:showBubbleSize val="0"/>
        </c:dLbls>
        <c:gapWidth val="150"/>
        <c:axId val="287315968"/>
        <c:axId val="210146368"/>
      </c:barChart>
      <c:catAx>
        <c:axId val="287315968"/>
        <c:scaling>
          <c:orientation val="minMax"/>
        </c:scaling>
        <c:delete val="1"/>
        <c:axPos val="b"/>
        <c:majorTickMark val="out"/>
        <c:minorTickMark val="none"/>
        <c:tickLblPos val="nextTo"/>
        <c:crossAx val="210146368"/>
        <c:crosses val="autoZero"/>
        <c:auto val="1"/>
        <c:lblAlgn val="ctr"/>
        <c:lblOffset val="100"/>
        <c:noMultiLvlLbl val="0"/>
      </c:catAx>
      <c:valAx>
        <c:axId val="210146368"/>
        <c:scaling>
          <c:orientation val="minMax"/>
          <c:max val="5"/>
          <c:min val="0"/>
        </c:scaling>
        <c:delete val="1"/>
        <c:axPos val="l"/>
        <c:majorGridlines/>
        <c:numFmt formatCode="General" sourceLinked="1"/>
        <c:majorTickMark val="out"/>
        <c:minorTickMark val="none"/>
        <c:tickLblPos val="nextTo"/>
        <c:crossAx val="2873159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8370-4911-95E7-A6D44B57D5A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370-4911-95E7-A6D44B57D5A9}"/>
              </c:ext>
            </c:extLst>
          </c:dPt>
          <c:val>
            <c:numRef>
              <c:f>Mechanical!$K$20</c:f>
              <c:numCache>
                <c:formatCode>General</c:formatCode>
                <c:ptCount val="1"/>
                <c:pt idx="0">
                  <c:v>0</c:v>
                </c:pt>
              </c:numCache>
            </c:numRef>
          </c:val>
          <c:extLst>
            <c:ext xmlns:c16="http://schemas.microsoft.com/office/drawing/2014/chart" uri="{C3380CC4-5D6E-409C-BE32-E72D297353CC}">
              <c16:uniqueId val="{00000003-8370-4911-95E7-A6D44B57D5A9}"/>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8370-4911-95E7-A6D44B57D5A9}"/>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8370-4911-95E7-A6D44B57D5A9}"/>
            </c:ext>
          </c:extLst>
        </c:ser>
        <c:dLbls>
          <c:showLegendKey val="0"/>
          <c:showVal val="0"/>
          <c:showCatName val="0"/>
          <c:showSerName val="0"/>
          <c:showPercent val="0"/>
          <c:showBubbleSize val="0"/>
        </c:dLbls>
        <c:gapWidth val="150"/>
        <c:axId val="287316480"/>
        <c:axId val="210148096"/>
      </c:barChart>
      <c:catAx>
        <c:axId val="287316480"/>
        <c:scaling>
          <c:orientation val="minMax"/>
        </c:scaling>
        <c:delete val="1"/>
        <c:axPos val="b"/>
        <c:majorTickMark val="out"/>
        <c:minorTickMark val="none"/>
        <c:tickLblPos val="nextTo"/>
        <c:crossAx val="210148096"/>
        <c:crosses val="autoZero"/>
        <c:auto val="1"/>
        <c:lblAlgn val="ctr"/>
        <c:lblOffset val="100"/>
        <c:noMultiLvlLbl val="0"/>
      </c:catAx>
      <c:valAx>
        <c:axId val="210148096"/>
        <c:scaling>
          <c:orientation val="minMax"/>
          <c:max val="5"/>
          <c:min val="0"/>
        </c:scaling>
        <c:delete val="1"/>
        <c:axPos val="l"/>
        <c:majorGridlines/>
        <c:numFmt formatCode="General" sourceLinked="1"/>
        <c:majorTickMark val="out"/>
        <c:minorTickMark val="none"/>
        <c:tickLblPos val="nextTo"/>
        <c:crossAx val="2873164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AF77-47B0-B239-DA05EC86200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F77-47B0-B239-DA05EC862005}"/>
              </c:ext>
            </c:extLst>
          </c:dPt>
          <c:val>
            <c:numRef>
              <c:f>Mechanical!$K$21</c:f>
              <c:numCache>
                <c:formatCode>General</c:formatCode>
                <c:ptCount val="1"/>
                <c:pt idx="0">
                  <c:v>0</c:v>
                </c:pt>
              </c:numCache>
            </c:numRef>
          </c:val>
          <c:extLst>
            <c:ext xmlns:c16="http://schemas.microsoft.com/office/drawing/2014/chart" uri="{C3380CC4-5D6E-409C-BE32-E72D297353CC}">
              <c16:uniqueId val="{00000003-AF77-47B0-B239-DA05EC862005}"/>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AF77-47B0-B239-DA05EC862005}"/>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AF77-47B0-B239-DA05EC862005}"/>
            </c:ext>
          </c:extLst>
        </c:ser>
        <c:dLbls>
          <c:showLegendKey val="0"/>
          <c:showVal val="0"/>
          <c:showCatName val="0"/>
          <c:showSerName val="0"/>
          <c:showPercent val="0"/>
          <c:showBubbleSize val="0"/>
        </c:dLbls>
        <c:gapWidth val="150"/>
        <c:axId val="287316992"/>
        <c:axId val="210289216"/>
      </c:barChart>
      <c:catAx>
        <c:axId val="287316992"/>
        <c:scaling>
          <c:orientation val="minMax"/>
        </c:scaling>
        <c:delete val="1"/>
        <c:axPos val="b"/>
        <c:majorTickMark val="out"/>
        <c:minorTickMark val="none"/>
        <c:tickLblPos val="nextTo"/>
        <c:crossAx val="210289216"/>
        <c:crosses val="autoZero"/>
        <c:auto val="1"/>
        <c:lblAlgn val="ctr"/>
        <c:lblOffset val="100"/>
        <c:noMultiLvlLbl val="0"/>
      </c:catAx>
      <c:valAx>
        <c:axId val="210289216"/>
        <c:scaling>
          <c:orientation val="minMax"/>
          <c:max val="5"/>
          <c:min val="0"/>
        </c:scaling>
        <c:delete val="1"/>
        <c:axPos val="l"/>
        <c:majorGridlines/>
        <c:numFmt formatCode="General" sourceLinked="1"/>
        <c:majorTickMark val="out"/>
        <c:minorTickMark val="none"/>
        <c:tickLblPos val="nextTo"/>
        <c:crossAx val="2873169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B3F9-4814-87DB-A6AAB629830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3F9-4814-87DB-A6AAB6298305}"/>
              </c:ext>
            </c:extLst>
          </c:dPt>
          <c:val>
            <c:numRef>
              <c:f>Mechanical!$K$22</c:f>
              <c:numCache>
                <c:formatCode>General</c:formatCode>
                <c:ptCount val="1"/>
                <c:pt idx="0">
                  <c:v>0</c:v>
                </c:pt>
              </c:numCache>
            </c:numRef>
          </c:val>
          <c:extLst>
            <c:ext xmlns:c16="http://schemas.microsoft.com/office/drawing/2014/chart" uri="{C3380CC4-5D6E-409C-BE32-E72D297353CC}">
              <c16:uniqueId val="{00000003-B3F9-4814-87DB-A6AAB6298305}"/>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B3F9-4814-87DB-A6AAB6298305}"/>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B3F9-4814-87DB-A6AAB6298305}"/>
            </c:ext>
          </c:extLst>
        </c:ser>
        <c:dLbls>
          <c:showLegendKey val="0"/>
          <c:showVal val="0"/>
          <c:showCatName val="0"/>
          <c:showSerName val="0"/>
          <c:showPercent val="0"/>
          <c:showBubbleSize val="0"/>
        </c:dLbls>
        <c:gapWidth val="150"/>
        <c:axId val="287317504"/>
        <c:axId val="210290944"/>
      </c:barChart>
      <c:catAx>
        <c:axId val="287317504"/>
        <c:scaling>
          <c:orientation val="minMax"/>
        </c:scaling>
        <c:delete val="1"/>
        <c:axPos val="b"/>
        <c:majorTickMark val="out"/>
        <c:minorTickMark val="none"/>
        <c:tickLblPos val="nextTo"/>
        <c:crossAx val="210290944"/>
        <c:crosses val="autoZero"/>
        <c:auto val="1"/>
        <c:lblAlgn val="ctr"/>
        <c:lblOffset val="100"/>
        <c:noMultiLvlLbl val="0"/>
      </c:catAx>
      <c:valAx>
        <c:axId val="210290944"/>
        <c:scaling>
          <c:orientation val="minMax"/>
          <c:max val="5"/>
          <c:min val="0"/>
        </c:scaling>
        <c:delete val="1"/>
        <c:axPos val="l"/>
        <c:majorGridlines/>
        <c:numFmt formatCode="General" sourceLinked="1"/>
        <c:majorTickMark val="out"/>
        <c:minorTickMark val="none"/>
        <c:tickLblPos val="nextTo"/>
        <c:crossAx val="2873175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ECFE-4649-A7CB-CDC58C2C381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CFE-4649-A7CB-CDC58C2C3810}"/>
              </c:ext>
            </c:extLst>
          </c:dPt>
          <c:val>
            <c:numRef>
              <c:f>Mechanical!$K$23</c:f>
              <c:numCache>
                <c:formatCode>General</c:formatCode>
                <c:ptCount val="1"/>
                <c:pt idx="0">
                  <c:v>0</c:v>
                </c:pt>
              </c:numCache>
            </c:numRef>
          </c:val>
          <c:extLst>
            <c:ext xmlns:c16="http://schemas.microsoft.com/office/drawing/2014/chart" uri="{C3380CC4-5D6E-409C-BE32-E72D297353CC}">
              <c16:uniqueId val="{00000003-ECFE-4649-A7CB-CDC58C2C3810}"/>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ECFE-4649-A7CB-CDC58C2C3810}"/>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ECFE-4649-A7CB-CDC58C2C3810}"/>
            </c:ext>
          </c:extLst>
        </c:ser>
        <c:dLbls>
          <c:showLegendKey val="0"/>
          <c:showVal val="0"/>
          <c:showCatName val="0"/>
          <c:showSerName val="0"/>
          <c:showPercent val="0"/>
          <c:showBubbleSize val="0"/>
        </c:dLbls>
        <c:gapWidth val="150"/>
        <c:axId val="292188160"/>
        <c:axId val="210292672"/>
      </c:barChart>
      <c:catAx>
        <c:axId val="292188160"/>
        <c:scaling>
          <c:orientation val="minMax"/>
        </c:scaling>
        <c:delete val="1"/>
        <c:axPos val="b"/>
        <c:majorTickMark val="out"/>
        <c:minorTickMark val="none"/>
        <c:tickLblPos val="nextTo"/>
        <c:crossAx val="210292672"/>
        <c:crosses val="autoZero"/>
        <c:auto val="1"/>
        <c:lblAlgn val="ctr"/>
        <c:lblOffset val="100"/>
        <c:noMultiLvlLbl val="0"/>
      </c:catAx>
      <c:valAx>
        <c:axId val="210292672"/>
        <c:scaling>
          <c:orientation val="minMax"/>
          <c:max val="5"/>
          <c:min val="0"/>
        </c:scaling>
        <c:delete val="1"/>
        <c:axPos val="l"/>
        <c:majorGridlines/>
        <c:numFmt formatCode="General" sourceLinked="1"/>
        <c:majorTickMark val="out"/>
        <c:minorTickMark val="none"/>
        <c:tickLblPos val="nextTo"/>
        <c:crossAx val="2921881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0CDE-4DAF-ACD6-BA4F43DC8CA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CDE-4DAF-ACD6-BA4F43DC8CAB}"/>
              </c:ext>
            </c:extLst>
          </c:dPt>
          <c:val>
            <c:numRef>
              <c:f>Mechanical!$K$8</c:f>
              <c:numCache>
                <c:formatCode>General</c:formatCode>
                <c:ptCount val="1"/>
              </c:numCache>
            </c:numRef>
          </c:val>
          <c:extLst>
            <c:ext xmlns:c16="http://schemas.microsoft.com/office/drawing/2014/chart" uri="{C3380CC4-5D6E-409C-BE32-E72D297353CC}">
              <c16:uniqueId val="{00000003-0CDE-4DAF-ACD6-BA4F43DC8CAB}"/>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0CDE-4DAF-ACD6-BA4F43DC8CAB}"/>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0CDE-4DAF-ACD6-BA4F43DC8CAB}"/>
            </c:ext>
          </c:extLst>
        </c:ser>
        <c:dLbls>
          <c:showLegendKey val="0"/>
          <c:showVal val="0"/>
          <c:showCatName val="0"/>
          <c:showSerName val="0"/>
          <c:showPercent val="0"/>
          <c:showBubbleSize val="0"/>
        </c:dLbls>
        <c:gapWidth val="150"/>
        <c:axId val="292188672"/>
        <c:axId val="210294400"/>
      </c:barChart>
      <c:catAx>
        <c:axId val="292188672"/>
        <c:scaling>
          <c:orientation val="minMax"/>
        </c:scaling>
        <c:delete val="1"/>
        <c:axPos val="b"/>
        <c:majorTickMark val="out"/>
        <c:minorTickMark val="none"/>
        <c:tickLblPos val="nextTo"/>
        <c:crossAx val="210294400"/>
        <c:crosses val="autoZero"/>
        <c:auto val="1"/>
        <c:lblAlgn val="ctr"/>
        <c:lblOffset val="100"/>
        <c:noMultiLvlLbl val="0"/>
      </c:catAx>
      <c:valAx>
        <c:axId val="210294400"/>
        <c:scaling>
          <c:orientation val="minMax"/>
          <c:max val="5"/>
          <c:min val="0"/>
        </c:scaling>
        <c:delete val="1"/>
        <c:axPos val="l"/>
        <c:majorGridlines/>
        <c:numFmt formatCode="General" sourceLinked="1"/>
        <c:majorTickMark val="out"/>
        <c:minorTickMark val="none"/>
        <c:tickLblPos val="nextTo"/>
        <c:crossAx val="29218867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77BB-42D2-9585-76795B15C4E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7BB-42D2-9585-76795B15C4E6}"/>
              </c:ext>
            </c:extLst>
          </c:dPt>
          <c:val>
            <c:numRef>
              <c:f>Mechanical!$K$9</c:f>
              <c:numCache>
                <c:formatCode>General</c:formatCode>
                <c:ptCount val="1"/>
                <c:pt idx="0">
                  <c:v>0</c:v>
                </c:pt>
              </c:numCache>
            </c:numRef>
          </c:val>
          <c:extLst>
            <c:ext xmlns:c16="http://schemas.microsoft.com/office/drawing/2014/chart" uri="{C3380CC4-5D6E-409C-BE32-E72D297353CC}">
              <c16:uniqueId val="{00000003-77BB-42D2-9585-76795B15C4E6}"/>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77BB-42D2-9585-76795B15C4E6}"/>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77BB-42D2-9585-76795B15C4E6}"/>
            </c:ext>
          </c:extLst>
        </c:ser>
        <c:dLbls>
          <c:showLegendKey val="0"/>
          <c:showVal val="0"/>
          <c:showCatName val="0"/>
          <c:showSerName val="0"/>
          <c:showPercent val="0"/>
          <c:showBubbleSize val="0"/>
        </c:dLbls>
        <c:gapWidth val="150"/>
        <c:axId val="292189184"/>
        <c:axId val="210296128"/>
      </c:barChart>
      <c:catAx>
        <c:axId val="292189184"/>
        <c:scaling>
          <c:orientation val="minMax"/>
        </c:scaling>
        <c:delete val="1"/>
        <c:axPos val="b"/>
        <c:majorTickMark val="out"/>
        <c:minorTickMark val="none"/>
        <c:tickLblPos val="nextTo"/>
        <c:crossAx val="210296128"/>
        <c:crosses val="autoZero"/>
        <c:auto val="1"/>
        <c:lblAlgn val="ctr"/>
        <c:lblOffset val="100"/>
        <c:noMultiLvlLbl val="0"/>
      </c:catAx>
      <c:valAx>
        <c:axId val="210296128"/>
        <c:scaling>
          <c:orientation val="minMax"/>
          <c:max val="5"/>
          <c:min val="0"/>
        </c:scaling>
        <c:delete val="1"/>
        <c:axPos val="l"/>
        <c:majorGridlines/>
        <c:numFmt formatCode="General" sourceLinked="1"/>
        <c:majorTickMark val="out"/>
        <c:minorTickMark val="none"/>
        <c:tickLblPos val="nextTo"/>
        <c:crossAx val="29218918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9E2F-4ADE-8F40-84BF590C295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E2F-4ADE-8F40-84BF590C295A}"/>
              </c:ext>
            </c:extLst>
          </c:dPt>
          <c:val>
            <c:numRef>
              <c:f>Mechanical!$K$10</c:f>
              <c:numCache>
                <c:formatCode>General</c:formatCode>
                <c:ptCount val="1"/>
                <c:pt idx="0">
                  <c:v>0</c:v>
                </c:pt>
              </c:numCache>
            </c:numRef>
          </c:val>
          <c:extLst>
            <c:ext xmlns:c16="http://schemas.microsoft.com/office/drawing/2014/chart" uri="{C3380CC4-5D6E-409C-BE32-E72D297353CC}">
              <c16:uniqueId val="{00000003-9E2F-4ADE-8F40-84BF590C295A}"/>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9E2F-4ADE-8F40-84BF590C295A}"/>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9E2F-4ADE-8F40-84BF590C295A}"/>
            </c:ext>
          </c:extLst>
        </c:ser>
        <c:dLbls>
          <c:showLegendKey val="0"/>
          <c:showVal val="0"/>
          <c:showCatName val="0"/>
          <c:showSerName val="0"/>
          <c:showPercent val="0"/>
          <c:showBubbleSize val="0"/>
        </c:dLbls>
        <c:gapWidth val="150"/>
        <c:axId val="292189696"/>
        <c:axId val="210625664"/>
      </c:barChart>
      <c:catAx>
        <c:axId val="292189696"/>
        <c:scaling>
          <c:orientation val="minMax"/>
        </c:scaling>
        <c:delete val="1"/>
        <c:axPos val="b"/>
        <c:majorTickMark val="out"/>
        <c:minorTickMark val="none"/>
        <c:tickLblPos val="nextTo"/>
        <c:crossAx val="210625664"/>
        <c:crosses val="autoZero"/>
        <c:auto val="1"/>
        <c:lblAlgn val="ctr"/>
        <c:lblOffset val="100"/>
        <c:noMultiLvlLbl val="0"/>
      </c:catAx>
      <c:valAx>
        <c:axId val="210625664"/>
        <c:scaling>
          <c:orientation val="minMax"/>
          <c:max val="5"/>
          <c:min val="0"/>
        </c:scaling>
        <c:delete val="1"/>
        <c:axPos val="l"/>
        <c:majorGridlines/>
        <c:numFmt formatCode="General" sourceLinked="1"/>
        <c:majorTickMark val="out"/>
        <c:minorTickMark val="none"/>
        <c:tickLblPos val="nextTo"/>
        <c:crossAx val="29218969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F5FC-40A8-A694-07E035B5A19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5FC-40A8-A694-07E035B5A196}"/>
              </c:ext>
            </c:extLst>
          </c:dPt>
          <c:val>
            <c:numRef>
              <c:f>Mechanical!$K$11</c:f>
              <c:numCache>
                <c:formatCode>General</c:formatCode>
                <c:ptCount val="1"/>
                <c:pt idx="0">
                  <c:v>0</c:v>
                </c:pt>
              </c:numCache>
            </c:numRef>
          </c:val>
          <c:extLst>
            <c:ext xmlns:c16="http://schemas.microsoft.com/office/drawing/2014/chart" uri="{C3380CC4-5D6E-409C-BE32-E72D297353CC}">
              <c16:uniqueId val="{00000003-F5FC-40A8-A694-07E035B5A196}"/>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F5FC-40A8-A694-07E035B5A196}"/>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F5FC-40A8-A694-07E035B5A196}"/>
            </c:ext>
          </c:extLst>
        </c:ser>
        <c:dLbls>
          <c:showLegendKey val="0"/>
          <c:showVal val="0"/>
          <c:showCatName val="0"/>
          <c:showSerName val="0"/>
          <c:showPercent val="0"/>
          <c:showBubbleSize val="0"/>
        </c:dLbls>
        <c:gapWidth val="150"/>
        <c:axId val="292191744"/>
        <c:axId val="210627392"/>
      </c:barChart>
      <c:catAx>
        <c:axId val="292191744"/>
        <c:scaling>
          <c:orientation val="minMax"/>
        </c:scaling>
        <c:delete val="1"/>
        <c:axPos val="b"/>
        <c:majorTickMark val="out"/>
        <c:minorTickMark val="none"/>
        <c:tickLblPos val="nextTo"/>
        <c:crossAx val="210627392"/>
        <c:crosses val="autoZero"/>
        <c:auto val="1"/>
        <c:lblAlgn val="ctr"/>
        <c:lblOffset val="100"/>
        <c:noMultiLvlLbl val="0"/>
      </c:catAx>
      <c:valAx>
        <c:axId val="210627392"/>
        <c:scaling>
          <c:orientation val="minMax"/>
          <c:max val="5"/>
          <c:min val="0"/>
        </c:scaling>
        <c:delete val="1"/>
        <c:axPos val="l"/>
        <c:majorGridlines/>
        <c:numFmt formatCode="General" sourceLinked="1"/>
        <c:majorTickMark val="out"/>
        <c:minorTickMark val="none"/>
        <c:tickLblPos val="nextTo"/>
        <c:crossAx val="29219174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Aviation!$Q$8:$Q$18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EBD7-4D04-9CC9-9301EA794289}"/>
            </c:ext>
          </c:extLst>
        </c:ser>
        <c:dLbls>
          <c:showLegendKey val="0"/>
          <c:showVal val="0"/>
          <c:showCatName val="0"/>
          <c:showSerName val="0"/>
          <c:showPercent val="0"/>
          <c:showBubbleSize val="0"/>
        </c:dLbls>
        <c:axId val="292969984"/>
        <c:axId val="210629696"/>
      </c:radarChart>
      <c:catAx>
        <c:axId val="292969984"/>
        <c:scaling>
          <c:orientation val="minMax"/>
        </c:scaling>
        <c:delete val="1"/>
        <c:axPos val="b"/>
        <c:majorGridlines/>
        <c:majorTickMark val="none"/>
        <c:minorTickMark val="none"/>
        <c:tickLblPos val="nextTo"/>
        <c:crossAx val="210629696"/>
        <c:crosses val="autoZero"/>
        <c:auto val="1"/>
        <c:lblAlgn val="ctr"/>
        <c:lblOffset val="100"/>
        <c:noMultiLvlLbl val="0"/>
      </c:catAx>
      <c:valAx>
        <c:axId val="210629696"/>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92969984"/>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1704-4892-AD31-A34E5BE9777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704-4892-AD31-A34E5BE97771}"/>
              </c:ext>
            </c:extLst>
          </c:dPt>
          <c:val>
            <c:numRef>
              <c:f>Mechanical!$K$17</c:f>
              <c:numCache>
                <c:formatCode>General</c:formatCode>
                <c:ptCount val="1"/>
                <c:pt idx="0">
                  <c:v>0</c:v>
                </c:pt>
              </c:numCache>
            </c:numRef>
          </c:val>
          <c:extLst>
            <c:ext xmlns:c16="http://schemas.microsoft.com/office/drawing/2014/chart" uri="{C3380CC4-5D6E-409C-BE32-E72D297353CC}">
              <c16:uniqueId val="{00000003-1704-4892-AD31-A34E5BE97771}"/>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1704-4892-AD31-A34E5BE97771}"/>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1704-4892-AD31-A34E5BE97771}"/>
            </c:ext>
          </c:extLst>
        </c:ser>
        <c:dLbls>
          <c:showLegendKey val="0"/>
          <c:showVal val="0"/>
          <c:showCatName val="0"/>
          <c:showSerName val="0"/>
          <c:showPercent val="0"/>
          <c:showBubbleSize val="0"/>
        </c:dLbls>
        <c:gapWidth val="150"/>
        <c:axId val="296202240"/>
        <c:axId val="210631424"/>
      </c:barChart>
      <c:catAx>
        <c:axId val="296202240"/>
        <c:scaling>
          <c:orientation val="minMax"/>
        </c:scaling>
        <c:delete val="1"/>
        <c:axPos val="b"/>
        <c:majorTickMark val="out"/>
        <c:minorTickMark val="none"/>
        <c:tickLblPos val="nextTo"/>
        <c:crossAx val="210631424"/>
        <c:crosses val="autoZero"/>
        <c:auto val="1"/>
        <c:lblAlgn val="ctr"/>
        <c:lblOffset val="100"/>
        <c:noMultiLvlLbl val="0"/>
      </c:catAx>
      <c:valAx>
        <c:axId val="210631424"/>
        <c:scaling>
          <c:orientation val="minMax"/>
          <c:max val="5"/>
          <c:min val="0"/>
        </c:scaling>
        <c:delete val="1"/>
        <c:axPos val="l"/>
        <c:majorGridlines/>
        <c:numFmt formatCode="General" sourceLinked="1"/>
        <c:majorTickMark val="out"/>
        <c:minorTickMark val="none"/>
        <c:tickLblPos val="nextTo"/>
        <c:crossAx val="296202240"/>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4892-4578-82FB-9DF6B300784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892-4578-82FB-9DF6B3007845}"/>
              </c:ext>
            </c:extLst>
          </c:dPt>
          <c:val>
            <c:numRef>
              <c:f>Mechanical!$K$18</c:f>
              <c:numCache>
                <c:formatCode>General</c:formatCode>
                <c:ptCount val="1"/>
                <c:pt idx="0">
                  <c:v>0</c:v>
                </c:pt>
              </c:numCache>
            </c:numRef>
          </c:val>
          <c:extLst>
            <c:ext xmlns:c16="http://schemas.microsoft.com/office/drawing/2014/chart" uri="{C3380CC4-5D6E-409C-BE32-E72D297353CC}">
              <c16:uniqueId val="{00000003-4892-4578-82FB-9DF6B3007845}"/>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4892-4578-82FB-9DF6B3007845}"/>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4892-4578-82FB-9DF6B3007845}"/>
            </c:ext>
          </c:extLst>
        </c:ser>
        <c:dLbls>
          <c:showLegendKey val="0"/>
          <c:showVal val="0"/>
          <c:showCatName val="0"/>
          <c:showSerName val="0"/>
          <c:showPercent val="0"/>
          <c:showBubbleSize val="0"/>
        </c:dLbls>
        <c:gapWidth val="150"/>
        <c:axId val="296202752"/>
        <c:axId val="198722112"/>
      </c:barChart>
      <c:catAx>
        <c:axId val="296202752"/>
        <c:scaling>
          <c:orientation val="minMax"/>
        </c:scaling>
        <c:delete val="1"/>
        <c:axPos val="b"/>
        <c:majorTickMark val="out"/>
        <c:minorTickMark val="none"/>
        <c:tickLblPos val="nextTo"/>
        <c:crossAx val="198722112"/>
        <c:crosses val="autoZero"/>
        <c:auto val="1"/>
        <c:lblAlgn val="ctr"/>
        <c:lblOffset val="100"/>
        <c:noMultiLvlLbl val="0"/>
      </c:catAx>
      <c:valAx>
        <c:axId val="198722112"/>
        <c:scaling>
          <c:orientation val="minMax"/>
          <c:max val="5"/>
          <c:min val="0"/>
        </c:scaling>
        <c:delete val="1"/>
        <c:axPos val="l"/>
        <c:majorGridlines/>
        <c:numFmt formatCode="General" sourceLinked="1"/>
        <c:majorTickMark val="out"/>
        <c:minorTickMark val="none"/>
        <c:tickLblPos val="nextTo"/>
        <c:crossAx val="296202752"/>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A594-4162-894B-6C13D1F51EA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594-4162-894B-6C13D1F51EAD}"/>
              </c:ext>
            </c:extLst>
          </c:dPt>
          <c:val>
            <c:numRef>
              <c:f>Mechanical!$K$19</c:f>
              <c:numCache>
                <c:formatCode>General</c:formatCode>
                <c:ptCount val="1"/>
                <c:pt idx="0">
                  <c:v>0</c:v>
                </c:pt>
              </c:numCache>
            </c:numRef>
          </c:val>
          <c:extLst>
            <c:ext xmlns:c16="http://schemas.microsoft.com/office/drawing/2014/chart" uri="{C3380CC4-5D6E-409C-BE32-E72D297353CC}">
              <c16:uniqueId val="{00000003-A594-4162-894B-6C13D1F51EAD}"/>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A594-4162-894B-6C13D1F51EAD}"/>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A594-4162-894B-6C13D1F51EAD}"/>
            </c:ext>
          </c:extLst>
        </c:ser>
        <c:dLbls>
          <c:showLegendKey val="0"/>
          <c:showVal val="0"/>
          <c:showCatName val="0"/>
          <c:showSerName val="0"/>
          <c:showPercent val="0"/>
          <c:showBubbleSize val="0"/>
        </c:dLbls>
        <c:gapWidth val="150"/>
        <c:axId val="296203776"/>
        <c:axId val="198723840"/>
      </c:barChart>
      <c:catAx>
        <c:axId val="296203776"/>
        <c:scaling>
          <c:orientation val="minMax"/>
        </c:scaling>
        <c:delete val="1"/>
        <c:axPos val="b"/>
        <c:majorTickMark val="out"/>
        <c:minorTickMark val="none"/>
        <c:tickLblPos val="nextTo"/>
        <c:crossAx val="198723840"/>
        <c:crosses val="autoZero"/>
        <c:auto val="1"/>
        <c:lblAlgn val="ctr"/>
        <c:lblOffset val="100"/>
        <c:noMultiLvlLbl val="0"/>
      </c:catAx>
      <c:valAx>
        <c:axId val="198723840"/>
        <c:scaling>
          <c:orientation val="minMax"/>
          <c:max val="5"/>
          <c:min val="0"/>
        </c:scaling>
        <c:delete val="1"/>
        <c:axPos val="l"/>
        <c:majorGridlines/>
        <c:numFmt formatCode="General" sourceLinked="1"/>
        <c:majorTickMark val="out"/>
        <c:minorTickMark val="none"/>
        <c:tickLblPos val="nextTo"/>
        <c:crossAx val="2962037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3BFF-41BC-8EAB-90C6CA1170D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BFF-41BC-8EAB-90C6CA1170D7}"/>
              </c:ext>
            </c:extLst>
          </c:dPt>
          <c:val>
            <c:numRef>
              <c:f>Mechanical!$K$20</c:f>
              <c:numCache>
                <c:formatCode>General</c:formatCode>
                <c:ptCount val="1"/>
                <c:pt idx="0">
                  <c:v>0</c:v>
                </c:pt>
              </c:numCache>
            </c:numRef>
          </c:val>
          <c:extLst>
            <c:ext xmlns:c16="http://schemas.microsoft.com/office/drawing/2014/chart" uri="{C3380CC4-5D6E-409C-BE32-E72D297353CC}">
              <c16:uniqueId val="{00000003-3BFF-41BC-8EAB-90C6CA1170D7}"/>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3BFF-41BC-8EAB-90C6CA1170D7}"/>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3BFF-41BC-8EAB-90C6CA1170D7}"/>
            </c:ext>
          </c:extLst>
        </c:ser>
        <c:dLbls>
          <c:showLegendKey val="0"/>
          <c:showVal val="0"/>
          <c:showCatName val="0"/>
          <c:showSerName val="0"/>
          <c:showPercent val="0"/>
          <c:showBubbleSize val="0"/>
        </c:dLbls>
        <c:gapWidth val="150"/>
        <c:axId val="296204288"/>
        <c:axId val="198725568"/>
      </c:barChart>
      <c:catAx>
        <c:axId val="296204288"/>
        <c:scaling>
          <c:orientation val="minMax"/>
        </c:scaling>
        <c:delete val="1"/>
        <c:axPos val="b"/>
        <c:majorTickMark val="out"/>
        <c:minorTickMark val="none"/>
        <c:tickLblPos val="nextTo"/>
        <c:crossAx val="198725568"/>
        <c:crosses val="autoZero"/>
        <c:auto val="1"/>
        <c:lblAlgn val="ctr"/>
        <c:lblOffset val="100"/>
        <c:noMultiLvlLbl val="0"/>
      </c:catAx>
      <c:valAx>
        <c:axId val="198725568"/>
        <c:scaling>
          <c:orientation val="minMax"/>
          <c:max val="5"/>
          <c:min val="0"/>
        </c:scaling>
        <c:delete val="1"/>
        <c:axPos val="l"/>
        <c:majorGridlines/>
        <c:numFmt formatCode="General" sourceLinked="1"/>
        <c:majorTickMark val="out"/>
        <c:minorTickMark val="none"/>
        <c:tickLblPos val="nextTo"/>
        <c:crossAx val="2962042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49F1-4E2D-A43A-D77831058CC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9F1-4E2D-A43A-D77831058CC0}"/>
              </c:ext>
            </c:extLst>
          </c:dPt>
          <c:val>
            <c:numRef>
              <c:f>Mechanical!$K$21</c:f>
              <c:numCache>
                <c:formatCode>General</c:formatCode>
                <c:ptCount val="1"/>
                <c:pt idx="0">
                  <c:v>0</c:v>
                </c:pt>
              </c:numCache>
            </c:numRef>
          </c:val>
          <c:extLst>
            <c:ext xmlns:c16="http://schemas.microsoft.com/office/drawing/2014/chart" uri="{C3380CC4-5D6E-409C-BE32-E72D297353CC}">
              <c16:uniqueId val="{00000003-49F1-4E2D-A43A-D77831058CC0}"/>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49F1-4E2D-A43A-D77831058CC0}"/>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49F1-4E2D-A43A-D77831058CC0}"/>
            </c:ext>
          </c:extLst>
        </c:ser>
        <c:dLbls>
          <c:showLegendKey val="0"/>
          <c:showVal val="0"/>
          <c:showCatName val="0"/>
          <c:showSerName val="0"/>
          <c:showPercent val="0"/>
          <c:showBubbleSize val="0"/>
        </c:dLbls>
        <c:gapWidth val="150"/>
        <c:axId val="296204800"/>
        <c:axId val="198727296"/>
      </c:barChart>
      <c:catAx>
        <c:axId val="296204800"/>
        <c:scaling>
          <c:orientation val="minMax"/>
        </c:scaling>
        <c:delete val="1"/>
        <c:axPos val="b"/>
        <c:majorTickMark val="out"/>
        <c:minorTickMark val="none"/>
        <c:tickLblPos val="nextTo"/>
        <c:crossAx val="198727296"/>
        <c:crosses val="autoZero"/>
        <c:auto val="1"/>
        <c:lblAlgn val="ctr"/>
        <c:lblOffset val="100"/>
        <c:noMultiLvlLbl val="0"/>
      </c:catAx>
      <c:valAx>
        <c:axId val="198727296"/>
        <c:scaling>
          <c:orientation val="minMax"/>
          <c:max val="5"/>
          <c:min val="0"/>
        </c:scaling>
        <c:delete val="1"/>
        <c:axPos val="l"/>
        <c:majorGridlines/>
        <c:numFmt formatCode="General" sourceLinked="1"/>
        <c:majorTickMark val="out"/>
        <c:minorTickMark val="none"/>
        <c:tickLblPos val="nextTo"/>
        <c:crossAx val="2962048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0111-436C-9A4E-44AC68F5856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111-436C-9A4E-44AC68F5856A}"/>
              </c:ext>
            </c:extLst>
          </c:dPt>
          <c:val>
            <c:numRef>
              <c:f>Mechanical!$K$22</c:f>
              <c:numCache>
                <c:formatCode>General</c:formatCode>
                <c:ptCount val="1"/>
                <c:pt idx="0">
                  <c:v>0</c:v>
                </c:pt>
              </c:numCache>
            </c:numRef>
          </c:val>
          <c:extLst>
            <c:ext xmlns:c16="http://schemas.microsoft.com/office/drawing/2014/chart" uri="{C3380CC4-5D6E-409C-BE32-E72D297353CC}">
              <c16:uniqueId val="{00000003-0111-436C-9A4E-44AC68F5856A}"/>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0111-436C-9A4E-44AC68F5856A}"/>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0111-436C-9A4E-44AC68F5856A}"/>
            </c:ext>
          </c:extLst>
        </c:ser>
        <c:dLbls>
          <c:showLegendKey val="0"/>
          <c:showVal val="0"/>
          <c:showCatName val="0"/>
          <c:showSerName val="0"/>
          <c:showPercent val="0"/>
          <c:showBubbleSize val="0"/>
        </c:dLbls>
        <c:gapWidth val="150"/>
        <c:axId val="296205312"/>
        <c:axId val="198729024"/>
      </c:barChart>
      <c:catAx>
        <c:axId val="296205312"/>
        <c:scaling>
          <c:orientation val="minMax"/>
        </c:scaling>
        <c:delete val="1"/>
        <c:axPos val="b"/>
        <c:majorTickMark val="out"/>
        <c:minorTickMark val="none"/>
        <c:tickLblPos val="nextTo"/>
        <c:crossAx val="198729024"/>
        <c:crosses val="autoZero"/>
        <c:auto val="1"/>
        <c:lblAlgn val="ctr"/>
        <c:lblOffset val="100"/>
        <c:noMultiLvlLbl val="0"/>
      </c:catAx>
      <c:valAx>
        <c:axId val="198729024"/>
        <c:scaling>
          <c:orientation val="minMax"/>
          <c:max val="5"/>
          <c:min val="0"/>
        </c:scaling>
        <c:delete val="1"/>
        <c:axPos val="l"/>
        <c:majorGridlines/>
        <c:numFmt formatCode="General" sourceLinked="1"/>
        <c:majorTickMark val="out"/>
        <c:minorTickMark val="none"/>
        <c:tickLblPos val="nextTo"/>
        <c:crossAx val="2962053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2B88-4824-858C-707FA2B9CB1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B88-4824-858C-707FA2B9CB16}"/>
              </c:ext>
            </c:extLst>
          </c:dPt>
          <c:val>
            <c:numRef>
              <c:f>Mechanical!$K$23</c:f>
              <c:numCache>
                <c:formatCode>General</c:formatCode>
                <c:ptCount val="1"/>
                <c:pt idx="0">
                  <c:v>0</c:v>
                </c:pt>
              </c:numCache>
            </c:numRef>
          </c:val>
          <c:extLst>
            <c:ext xmlns:c16="http://schemas.microsoft.com/office/drawing/2014/chart" uri="{C3380CC4-5D6E-409C-BE32-E72D297353CC}">
              <c16:uniqueId val="{00000003-2B88-4824-858C-707FA2B9CB16}"/>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2B88-4824-858C-707FA2B9CB16}"/>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2B88-4824-858C-707FA2B9CB16}"/>
            </c:ext>
          </c:extLst>
        </c:ser>
        <c:dLbls>
          <c:showLegendKey val="0"/>
          <c:showVal val="0"/>
          <c:showCatName val="0"/>
          <c:showSerName val="0"/>
          <c:showPercent val="0"/>
          <c:showBubbleSize val="0"/>
        </c:dLbls>
        <c:gapWidth val="150"/>
        <c:axId val="296205824"/>
        <c:axId val="166102144"/>
      </c:barChart>
      <c:catAx>
        <c:axId val="296205824"/>
        <c:scaling>
          <c:orientation val="minMax"/>
        </c:scaling>
        <c:delete val="1"/>
        <c:axPos val="b"/>
        <c:majorTickMark val="out"/>
        <c:minorTickMark val="none"/>
        <c:tickLblPos val="nextTo"/>
        <c:crossAx val="166102144"/>
        <c:crosses val="autoZero"/>
        <c:auto val="1"/>
        <c:lblAlgn val="ctr"/>
        <c:lblOffset val="100"/>
        <c:noMultiLvlLbl val="0"/>
      </c:catAx>
      <c:valAx>
        <c:axId val="166102144"/>
        <c:scaling>
          <c:orientation val="minMax"/>
          <c:max val="5"/>
          <c:min val="0"/>
        </c:scaling>
        <c:delete val="1"/>
        <c:axPos val="l"/>
        <c:majorGridlines/>
        <c:numFmt formatCode="General" sourceLinked="1"/>
        <c:majorTickMark val="out"/>
        <c:minorTickMark val="none"/>
        <c:tickLblPos val="nextTo"/>
        <c:crossAx val="2962058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E05D-4B95-9412-71D9DD6C84F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05D-4B95-9412-71D9DD6C84F8}"/>
              </c:ext>
            </c:extLst>
          </c:dPt>
          <c:val>
            <c:numRef>
              <c:f>Mechanical!$K$17</c:f>
              <c:numCache>
                <c:formatCode>General</c:formatCode>
                <c:ptCount val="1"/>
                <c:pt idx="0">
                  <c:v>0</c:v>
                </c:pt>
              </c:numCache>
            </c:numRef>
          </c:val>
          <c:extLst>
            <c:ext xmlns:c16="http://schemas.microsoft.com/office/drawing/2014/chart" uri="{C3380CC4-5D6E-409C-BE32-E72D297353CC}">
              <c16:uniqueId val="{00000003-E05D-4B95-9412-71D9DD6C84F8}"/>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E05D-4B95-9412-71D9DD6C84F8}"/>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E05D-4B95-9412-71D9DD6C84F8}"/>
            </c:ext>
          </c:extLst>
        </c:ser>
        <c:dLbls>
          <c:showLegendKey val="0"/>
          <c:showVal val="0"/>
          <c:showCatName val="0"/>
          <c:showSerName val="0"/>
          <c:showPercent val="0"/>
          <c:showBubbleSize val="0"/>
        </c:dLbls>
        <c:gapWidth val="150"/>
        <c:axId val="299253760"/>
        <c:axId val="166103872"/>
      </c:barChart>
      <c:catAx>
        <c:axId val="299253760"/>
        <c:scaling>
          <c:orientation val="minMax"/>
        </c:scaling>
        <c:delete val="1"/>
        <c:axPos val="b"/>
        <c:majorTickMark val="out"/>
        <c:minorTickMark val="none"/>
        <c:tickLblPos val="nextTo"/>
        <c:crossAx val="166103872"/>
        <c:crosses val="autoZero"/>
        <c:auto val="1"/>
        <c:lblAlgn val="ctr"/>
        <c:lblOffset val="100"/>
        <c:noMultiLvlLbl val="0"/>
      </c:catAx>
      <c:valAx>
        <c:axId val="166103872"/>
        <c:scaling>
          <c:orientation val="minMax"/>
          <c:max val="5"/>
          <c:min val="0"/>
        </c:scaling>
        <c:delete val="1"/>
        <c:axPos val="l"/>
        <c:majorGridlines/>
        <c:numFmt formatCode="General" sourceLinked="1"/>
        <c:majorTickMark val="out"/>
        <c:minorTickMark val="none"/>
        <c:tickLblPos val="nextTo"/>
        <c:crossAx val="2992537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B453-4482-ADA7-D51D4CABD44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453-4482-ADA7-D51D4CABD446}"/>
              </c:ext>
            </c:extLst>
          </c:dPt>
          <c:val>
            <c:numRef>
              <c:f>Mechanical!$K$18</c:f>
              <c:numCache>
                <c:formatCode>General</c:formatCode>
                <c:ptCount val="1"/>
                <c:pt idx="0">
                  <c:v>0</c:v>
                </c:pt>
              </c:numCache>
            </c:numRef>
          </c:val>
          <c:extLst>
            <c:ext xmlns:c16="http://schemas.microsoft.com/office/drawing/2014/chart" uri="{C3380CC4-5D6E-409C-BE32-E72D297353CC}">
              <c16:uniqueId val="{00000003-B453-4482-ADA7-D51D4CABD446}"/>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B453-4482-ADA7-D51D4CABD446}"/>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B453-4482-ADA7-D51D4CABD446}"/>
            </c:ext>
          </c:extLst>
        </c:ser>
        <c:dLbls>
          <c:showLegendKey val="0"/>
          <c:showVal val="0"/>
          <c:showCatName val="0"/>
          <c:showSerName val="0"/>
          <c:showPercent val="0"/>
          <c:showBubbleSize val="0"/>
        </c:dLbls>
        <c:gapWidth val="150"/>
        <c:axId val="299255296"/>
        <c:axId val="166105600"/>
      </c:barChart>
      <c:catAx>
        <c:axId val="299255296"/>
        <c:scaling>
          <c:orientation val="minMax"/>
        </c:scaling>
        <c:delete val="1"/>
        <c:axPos val="b"/>
        <c:majorTickMark val="out"/>
        <c:minorTickMark val="none"/>
        <c:tickLblPos val="nextTo"/>
        <c:crossAx val="166105600"/>
        <c:crosses val="autoZero"/>
        <c:auto val="1"/>
        <c:lblAlgn val="ctr"/>
        <c:lblOffset val="100"/>
        <c:noMultiLvlLbl val="0"/>
      </c:catAx>
      <c:valAx>
        <c:axId val="166105600"/>
        <c:scaling>
          <c:orientation val="minMax"/>
          <c:max val="5"/>
          <c:min val="0"/>
        </c:scaling>
        <c:delete val="1"/>
        <c:axPos val="l"/>
        <c:majorGridlines/>
        <c:numFmt formatCode="General" sourceLinked="1"/>
        <c:majorTickMark val="out"/>
        <c:minorTickMark val="none"/>
        <c:tickLblPos val="nextTo"/>
        <c:crossAx val="2992552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B3DA-4028-A993-0CBBC43F51D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3DA-4028-A993-0CBBC43F51D7}"/>
              </c:ext>
            </c:extLst>
          </c:dPt>
          <c:val>
            <c:numRef>
              <c:f>Mechanical!$K$19</c:f>
              <c:numCache>
                <c:formatCode>General</c:formatCode>
                <c:ptCount val="1"/>
                <c:pt idx="0">
                  <c:v>0</c:v>
                </c:pt>
              </c:numCache>
            </c:numRef>
          </c:val>
          <c:extLst>
            <c:ext xmlns:c16="http://schemas.microsoft.com/office/drawing/2014/chart" uri="{C3380CC4-5D6E-409C-BE32-E72D297353CC}">
              <c16:uniqueId val="{00000003-B3DA-4028-A993-0CBBC43F51D7}"/>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B3DA-4028-A993-0CBBC43F51D7}"/>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B3DA-4028-A993-0CBBC43F51D7}"/>
            </c:ext>
          </c:extLst>
        </c:ser>
        <c:dLbls>
          <c:showLegendKey val="0"/>
          <c:showVal val="0"/>
          <c:showCatName val="0"/>
          <c:showSerName val="0"/>
          <c:showPercent val="0"/>
          <c:showBubbleSize val="0"/>
        </c:dLbls>
        <c:gapWidth val="150"/>
        <c:axId val="301498368"/>
        <c:axId val="166107328"/>
      </c:barChart>
      <c:catAx>
        <c:axId val="301498368"/>
        <c:scaling>
          <c:orientation val="minMax"/>
        </c:scaling>
        <c:delete val="1"/>
        <c:axPos val="b"/>
        <c:majorTickMark val="out"/>
        <c:minorTickMark val="none"/>
        <c:tickLblPos val="nextTo"/>
        <c:crossAx val="166107328"/>
        <c:crosses val="autoZero"/>
        <c:auto val="1"/>
        <c:lblAlgn val="ctr"/>
        <c:lblOffset val="100"/>
        <c:noMultiLvlLbl val="0"/>
      </c:catAx>
      <c:valAx>
        <c:axId val="166107328"/>
        <c:scaling>
          <c:orientation val="minMax"/>
          <c:max val="5"/>
          <c:min val="0"/>
        </c:scaling>
        <c:delete val="1"/>
        <c:axPos val="l"/>
        <c:majorGridlines/>
        <c:numFmt formatCode="General" sourceLinked="1"/>
        <c:majorTickMark val="out"/>
        <c:minorTickMark val="none"/>
        <c:tickLblPos val="nextTo"/>
        <c:crossAx val="3014983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3F5A-4A59-B93B-A76AF1E574D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F5A-4A59-B93B-A76AF1E574D7}"/>
              </c:ext>
            </c:extLst>
          </c:dPt>
          <c:val>
            <c:numRef>
              <c:f>Mechanical!$K$20</c:f>
              <c:numCache>
                <c:formatCode>General</c:formatCode>
                <c:ptCount val="1"/>
                <c:pt idx="0">
                  <c:v>0</c:v>
                </c:pt>
              </c:numCache>
            </c:numRef>
          </c:val>
          <c:extLst>
            <c:ext xmlns:c16="http://schemas.microsoft.com/office/drawing/2014/chart" uri="{C3380CC4-5D6E-409C-BE32-E72D297353CC}">
              <c16:uniqueId val="{00000003-3F5A-4A59-B93B-A76AF1E574D7}"/>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3F5A-4A59-B93B-A76AF1E574D7}"/>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3F5A-4A59-B93B-A76AF1E574D7}"/>
            </c:ext>
          </c:extLst>
        </c:ser>
        <c:dLbls>
          <c:showLegendKey val="0"/>
          <c:showVal val="0"/>
          <c:showCatName val="0"/>
          <c:showSerName val="0"/>
          <c:showPercent val="0"/>
          <c:showBubbleSize val="0"/>
        </c:dLbls>
        <c:gapWidth val="150"/>
        <c:axId val="301501952"/>
        <c:axId val="211746816"/>
      </c:barChart>
      <c:catAx>
        <c:axId val="301501952"/>
        <c:scaling>
          <c:orientation val="minMax"/>
        </c:scaling>
        <c:delete val="1"/>
        <c:axPos val="b"/>
        <c:majorTickMark val="out"/>
        <c:minorTickMark val="none"/>
        <c:tickLblPos val="nextTo"/>
        <c:crossAx val="211746816"/>
        <c:crosses val="autoZero"/>
        <c:auto val="1"/>
        <c:lblAlgn val="ctr"/>
        <c:lblOffset val="100"/>
        <c:noMultiLvlLbl val="0"/>
      </c:catAx>
      <c:valAx>
        <c:axId val="211746816"/>
        <c:scaling>
          <c:orientation val="minMax"/>
          <c:max val="5"/>
          <c:min val="0"/>
        </c:scaling>
        <c:delete val="1"/>
        <c:axPos val="l"/>
        <c:majorGridlines/>
        <c:numFmt formatCode="General" sourceLinked="1"/>
        <c:majorTickMark val="out"/>
        <c:minorTickMark val="none"/>
        <c:tickLblPos val="nextTo"/>
        <c:crossAx val="3015019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D8A4-4CC8-8341-9B67213FC4B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8A4-4CC8-8341-9B67213FC4B3}"/>
              </c:ext>
            </c:extLst>
          </c:dPt>
          <c:val>
            <c:numRef>
              <c:f>Mechanical!$K$21</c:f>
              <c:numCache>
                <c:formatCode>General</c:formatCode>
                <c:ptCount val="1"/>
                <c:pt idx="0">
                  <c:v>0</c:v>
                </c:pt>
              </c:numCache>
            </c:numRef>
          </c:val>
          <c:extLst>
            <c:ext xmlns:c16="http://schemas.microsoft.com/office/drawing/2014/chart" uri="{C3380CC4-5D6E-409C-BE32-E72D297353CC}">
              <c16:uniqueId val="{00000003-D8A4-4CC8-8341-9B67213FC4B3}"/>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D8A4-4CC8-8341-9B67213FC4B3}"/>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D8A4-4CC8-8341-9B67213FC4B3}"/>
            </c:ext>
          </c:extLst>
        </c:ser>
        <c:dLbls>
          <c:showLegendKey val="0"/>
          <c:showVal val="0"/>
          <c:showCatName val="0"/>
          <c:showSerName val="0"/>
          <c:showPercent val="0"/>
          <c:showBubbleSize val="0"/>
        </c:dLbls>
        <c:gapWidth val="150"/>
        <c:axId val="301909504"/>
        <c:axId val="211748544"/>
      </c:barChart>
      <c:catAx>
        <c:axId val="301909504"/>
        <c:scaling>
          <c:orientation val="minMax"/>
        </c:scaling>
        <c:delete val="1"/>
        <c:axPos val="b"/>
        <c:majorTickMark val="out"/>
        <c:minorTickMark val="none"/>
        <c:tickLblPos val="nextTo"/>
        <c:crossAx val="211748544"/>
        <c:crosses val="autoZero"/>
        <c:auto val="1"/>
        <c:lblAlgn val="ctr"/>
        <c:lblOffset val="100"/>
        <c:noMultiLvlLbl val="0"/>
      </c:catAx>
      <c:valAx>
        <c:axId val="211748544"/>
        <c:scaling>
          <c:orientation val="minMax"/>
          <c:max val="5"/>
          <c:min val="0"/>
        </c:scaling>
        <c:delete val="1"/>
        <c:axPos val="l"/>
        <c:majorGridlines/>
        <c:numFmt formatCode="General" sourceLinked="1"/>
        <c:majorTickMark val="out"/>
        <c:minorTickMark val="none"/>
        <c:tickLblPos val="nextTo"/>
        <c:crossAx val="3019095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9546-4AB6-8797-717AC2BFA8C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546-4AB6-8797-717AC2BFA8C5}"/>
              </c:ext>
            </c:extLst>
          </c:dPt>
          <c:val>
            <c:numRef>
              <c:f>Mechanical!$K$22</c:f>
              <c:numCache>
                <c:formatCode>General</c:formatCode>
                <c:ptCount val="1"/>
                <c:pt idx="0">
                  <c:v>0</c:v>
                </c:pt>
              </c:numCache>
            </c:numRef>
          </c:val>
          <c:extLst>
            <c:ext xmlns:c16="http://schemas.microsoft.com/office/drawing/2014/chart" uri="{C3380CC4-5D6E-409C-BE32-E72D297353CC}">
              <c16:uniqueId val="{00000003-9546-4AB6-8797-717AC2BFA8C5}"/>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9546-4AB6-8797-717AC2BFA8C5}"/>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9546-4AB6-8797-717AC2BFA8C5}"/>
            </c:ext>
          </c:extLst>
        </c:ser>
        <c:dLbls>
          <c:showLegendKey val="0"/>
          <c:showVal val="0"/>
          <c:showCatName val="0"/>
          <c:showSerName val="0"/>
          <c:showPercent val="0"/>
          <c:showBubbleSize val="0"/>
        </c:dLbls>
        <c:gapWidth val="150"/>
        <c:axId val="301911552"/>
        <c:axId val="211750272"/>
      </c:barChart>
      <c:catAx>
        <c:axId val="301911552"/>
        <c:scaling>
          <c:orientation val="minMax"/>
        </c:scaling>
        <c:delete val="1"/>
        <c:axPos val="b"/>
        <c:majorTickMark val="out"/>
        <c:minorTickMark val="none"/>
        <c:tickLblPos val="nextTo"/>
        <c:crossAx val="211750272"/>
        <c:crosses val="autoZero"/>
        <c:auto val="1"/>
        <c:lblAlgn val="ctr"/>
        <c:lblOffset val="100"/>
        <c:noMultiLvlLbl val="0"/>
      </c:catAx>
      <c:valAx>
        <c:axId val="211750272"/>
        <c:scaling>
          <c:orientation val="minMax"/>
          <c:max val="5"/>
          <c:min val="0"/>
        </c:scaling>
        <c:delete val="1"/>
        <c:axPos val="l"/>
        <c:majorGridlines/>
        <c:numFmt formatCode="General" sourceLinked="1"/>
        <c:majorTickMark val="out"/>
        <c:minorTickMark val="none"/>
        <c:tickLblPos val="nextTo"/>
        <c:crossAx val="3019115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7F03-41CE-95B9-4E68DE32046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F03-41CE-95B9-4E68DE320462}"/>
              </c:ext>
            </c:extLst>
          </c:dPt>
          <c:val>
            <c:numRef>
              <c:f>Mechanical!$K$23</c:f>
              <c:numCache>
                <c:formatCode>General</c:formatCode>
                <c:ptCount val="1"/>
                <c:pt idx="0">
                  <c:v>0</c:v>
                </c:pt>
              </c:numCache>
            </c:numRef>
          </c:val>
          <c:extLst>
            <c:ext xmlns:c16="http://schemas.microsoft.com/office/drawing/2014/chart" uri="{C3380CC4-5D6E-409C-BE32-E72D297353CC}">
              <c16:uniqueId val="{00000003-7F03-41CE-95B9-4E68DE320462}"/>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7F03-41CE-95B9-4E68DE320462}"/>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7F03-41CE-95B9-4E68DE320462}"/>
            </c:ext>
          </c:extLst>
        </c:ser>
        <c:dLbls>
          <c:showLegendKey val="0"/>
          <c:showVal val="0"/>
          <c:showCatName val="0"/>
          <c:showSerName val="0"/>
          <c:showPercent val="0"/>
          <c:showBubbleSize val="0"/>
        </c:dLbls>
        <c:gapWidth val="150"/>
        <c:axId val="303720448"/>
        <c:axId val="211752000"/>
      </c:barChart>
      <c:catAx>
        <c:axId val="303720448"/>
        <c:scaling>
          <c:orientation val="minMax"/>
        </c:scaling>
        <c:delete val="1"/>
        <c:axPos val="b"/>
        <c:majorTickMark val="out"/>
        <c:minorTickMark val="none"/>
        <c:tickLblPos val="nextTo"/>
        <c:crossAx val="211752000"/>
        <c:crosses val="autoZero"/>
        <c:auto val="1"/>
        <c:lblAlgn val="ctr"/>
        <c:lblOffset val="100"/>
        <c:noMultiLvlLbl val="0"/>
      </c:catAx>
      <c:valAx>
        <c:axId val="211752000"/>
        <c:scaling>
          <c:orientation val="minMax"/>
          <c:max val="5"/>
          <c:min val="0"/>
        </c:scaling>
        <c:delete val="1"/>
        <c:axPos val="l"/>
        <c:majorGridlines/>
        <c:numFmt formatCode="General" sourceLinked="1"/>
        <c:majorTickMark val="out"/>
        <c:minorTickMark val="none"/>
        <c:tickLblPos val="nextTo"/>
        <c:crossAx val="3037204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F0C1-4C58-A91E-A9477C4B7D7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0C1-4C58-A91E-A9477C4B7D7A}"/>
              </c:ext>
            </c:extLst>
          </c:dPt>
          <c:val>
            <c:numRef>
              <c:f>Mechanical!$K$17</c:f>
              <c:numCache>
                <c:formatCode>General</c:formatCode>
                <c:ptCount val="1"/>
                <c:pt idx="0">
                  <c:v>0</c:v>
                </c:pt>
              </c:numCache>
            </c:numRef>
          </c:val>
          <c:extLst>
            <c:ext xmlns:c16="http://schemas.microsoft.com/office/drawing/2014/chart" uri="{C3380CC4-5D6E-409C-BE32-E72D297353CC}">
              <c16:uniqueId val="{00000003-F0C1-4C58-A91E-A9477C4B7D7A}"/>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F0C1-4C58-A91E-A9477C4B7D7A}"/>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F0C1-4C58-A91E-A9477C4B7D7A}"/>
            </c:ext>
          </c:extLst>
        </c:ser>
        <c:dLbls>
          <c:showLegendKey val="0"/>
          <c:showVal val="0"/>
          <c:showCatName val="0"/>
          <c:showSerName val="0"/>
          <c:showPercent val="0"/>
          <c:showBubbleSize val="0"/>
        </c:dLbls>
        <c:gapWidth val="150"/>
        <c:axId val="304219648"/>
        <c:axId val="211753728"/>
      </c:barChart>
      <c:catAx>
        <c:axId val="304219648"/>
        <c:scaling>
          <c:orientation val="minMax"/>
        </c:scaling>
        <c:delete val="1"/>
        <c:axPos val="b"/>
        <c:majorTickMark val="out"/>
        <c:minorTickMark val="none"/>
        <c:tickLblPos val="nextTo"/>
        <c:crossAx val="211753728"/>
        <c:crosses val="autoZero"/>
        <c:auto val="1"/>
        <c:lblAlgn val="ctr"/>
        <c:lblOffset val="100"/>
        <c:noMultiLvlLbl val="0"/>
      </c:catAx>
      <c:valAx>
        <c:axId val="211753728"/>
        <c:scaling>
          <c:orientation val="minMax"/>
          <c:max val="5"/>
          <c:min val="0"/>
        </c:scaling>
        <c:delete val="1"/>
        <c:axPos val="l"/>
        <c:majorGridlines/>
        <c:numFmt formatCode="General" sourceLinked="1"/>
        <c:majorTickMark val="out"/>
        <c:minorTickMark val="none"/>
        <c:tickLblPos val="nextTo"/>
        <c:crossAx val="3042196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30F4-467E-A276-4B5C8E68E07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0F4-467E-A276-4B5C8E68E07F}"/>
              </c:ext>
            </c:extLst>
          </c:dPt>
          <c:val>
            <c:numRef>
              <c:f>Mechanical!$K$18</c:f>
              <c:numCache>
                <c:formatCode>General</c:formatCode>
                <c:ptCount val="1"/>
                <c:pt idx="0">
                  <c:v>0</c:v>
                </c:pt>
              </c:numCache>
            </c:numRef>
          </c:val>
          <c:extLst>
            <c:ext xmlns:c16="http://schemas.microsoft.com/office/drawing/2014/chart" uri="{C3380CC4-5D6E-409C-BE32-E72D297353CC}">
              <c16:uniqueId val="{00000003-30F4-467E-A276-4B5C8E68E07F}"/>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30F4-467E-A276-4B5C8E68E07F}"/>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30F4-467E-A276-4B5C8E68E07F}"/>
            </c:ext>
          </c:extLst>
        </c:ser>
        <c:dLbls>
          <c:showLegendKey val="0"/>
          <c:showVal val="0"/>
          <c:showCatName val="0"/>
          <c:showSerName val="0"/>
          <c:showPercent val="0"/>
          <c:showBubbleSize val="0"/>
        </c:dLbls>
        <c:gapWidth val="150"/>
        <c:axId val="304220160"/>
        <c:axId val="211886656"/>
      </c:barChart>
      <c:catAx>
        <c:axId val="304220160"/>
        <c:scaling>
          <c:orientation val="minMax"/>
        </c:scaling>
        <c:delete val="1"/>
        <c:axPos val="b"/>
        <c:majorTickMark val="out"/>
        <c:minorTickMark val="none"/>
        <c:tickLblPos val="nextTo"/>
        <c:crossAx val="211886656"/>
        <c:crosses val="autoZero"/>
        <c:auto val="1"/>
        <c:lblAlgn val="ctr"/>
        <c:lblOffset val="100"/>
        <c:noMultiLvlLbl val="0"/>
      </c:catAx>
      <c:valAx>
        <c:axId val="211886656"/>
        <c:scaling>
          <c:orientation val="minMax"/>
          <c:max val="5"/>
          <c:min val="0"/>
        </c:scaling>
        <c:delete val="1"/>
        <c:axPos val="l"/>
        <c:majorGridlines/>
        <c:numFmt formatCode="General" sourceLinked="1"/>
        <c:majorTickMark val="out"/>
        <c:minorTickMark val="none"/>
        <c:tickLblPos val="nextTo"/>
        <c:crossAx val="3042201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E346-490D-9251-5BE8A71F00D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346-490D-9251-5BE8A71F00DB}"/>
              </c:ext>
            </c:extLst>
          </c:dPt>
          <c:val>
            <c:numRef>
              <c:f>Mechanical!$K$19</c:f>
              <c:numCache>
                <c:formatCode>General</c:formatCode>
                <c:ptCount val="1"/>
                <c:pt idx="0">
                  <c:v>0</c:v>
                </c:pt>
              </c:numCache>
            </c:numRef>
          </c:val>
          <c:extLst>
            <c:ext xmlns:c16="http://schemas.microsoft.com/office/drawing/2014/chart" uri="{C3380CC4-5D6E-409C-BE32-E72D297353CC}">
              <c16:uniqueId val="{00000003-E346-490D-9251-5BE8A71F00DB}"/>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E346-490D-9251-5BE8A71F00DB}"/>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E346-490D-9251-5BE8A71F00DB}"/>
            </c:ext>
          </c:extLst>
        </c:ser>
        <c:dLbls>
          <c:showLegendKey val="0"/>
          <c:showVal val="0"/>
          <c:showCatName val="0"/>
          <c:showSerName val="0"/>
          <c:showPercent val="0"/>
          <c:showBubbleSize val="0"/>
        </c:dLbls>
        <c:gapWidth val="150"/>
        <c:axId val="304220672"/>
        <c:axId val="211888384"/>
      </c:barChart>
      <c:catAx>
        <c:axId val="304220672"/>
        <c:scaling>
          <c:orientation val="minMax"/>
        </c:scaling>
        <c:delete val="1"/>
        <c:axPos val="b"/>
        <c:majorTickMark val="out"/>
        <c:minorTickMark val="none"/>
        <c:tickLblPos val="nextTo"/>
        <c:crossAx val="211888384"/>
        <c:crosses val="autoZero"/>
        <c:auto val="1"/>
        <c:lblAlgn val="ctr"/>
        <c:lblOffset val="100"/>
        <c:noMultiLvlLbl val="0"/>
      </c:catAx>
      <c:valAx>
        <c:axId val="211888384"/>
        <c:scaling>
          <c:orientation val="minMax"/>
          <c:max val="5"/>
          <c:min val="0"/>
        </c:scaling>
        <c:delete val="1"/>
        <c:axPos val="l"/>
        <c:majorGridlines/>
        <c:numFmt formatCode="General" sourceLinked="1"/>
        <c:majorTickMark val="out"/>
        <c:minorTickMark val="none"/>
        <c:tickLblPos val="nextTo"/>
        <c:crossAx val="3042206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3519-4437-8ECC-DEB88E09143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519-4437-8ECC-DEB88E09143F}"/>
              </c:ext>
            </c:extLst>
          </c:dPt>
          <c:val>
            <c:numRef>
              <c:f>Mechanical!$K$20</c:f>
              <c:numCache>
                <c:formatCode>General</c:formatCode>
                <c:ptCount val="1"/>
                <c:pt idx="0">
                  <c:v>0</c:v>
                </c:pt>
              </c:numCache>
            </c:numRef>
          </c:val>
          <c:extLst>
            <c:ext xmlns:c16="http://schemas.microsoft.com/office/drawing/2014/chart" uri="{C3380CC4-5D6E-409C-BE32-E72D297353CC}">
              <c16:uniqueId val="{00000003-3519-4437-8ECC-DEB88E09143F}"/>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3519-4437-8ECC-DEB88E09143F}"/>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3519-4437-8ECC-DEB88E09143F}"/>
            </c:ext>
          </c:extLst>
        </c:ser>
        <c:dLbls>
          <c:showLegendKey val="0"/>
          <c:showVal val="0"/>
          <c:showCatName val="0"/>
          <c:showSerName val="0"/>
          <c:showPercent val="0"/>
          <c:showBubbleSize val="0"/>
        </c:dLbls>
        <c:gapWidth val="150"/>
        <c:axId val="304221184"/>
        <c:axId val="211890112"/>
      </c:barChart>
      <c:catAx>
        <c:axId val="304221184"/>
        <c:scaling>
          <c:orientation val="minMax"/>
        </c:scaling>
        <c:delete val="1"/>
        <c:axPos val="b"/>
        <c:majorTickMark val="out"/>
        <c:minorTickMark val="none"/>
        <c:tickLblPos val="nextTo"/>
        <c:crossAx val="211890112"/>
        <c:crosses val="autoZero"/>
        <c:auto val="1"/>
        <c:lblAlgn val="ctr"/>
        <c:lblOffset val="100"/>
        <c:noMultiLvlLbl val="0"/>
      </c:catAx>
      <c:valAx>
        <c:axId val="211890112"/>
        <c:scaling>
          <c:orientation val="minMax"/>
          <c:max val="5"/>
          <c:min val="0"/>
        </c:scaling>
        <c:delete val="1"/>
        <c:axPos val="l"/>
        <c:majorGridlines/>
        <c:numFmt formatCode="General" sourceLinked="1"/>
        <c:majorTickMark val="out"/>
        <c:minorTickMark val="none"/>
        <c:tickLblPos val="nextTo"/>
        <c:crossAx val="3042211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C452-441D-94AF-030C68525D8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452-441D-94AF-030C68525D86}"/>
              </c:ext>
            </c:extLst>
          </c:dPt>
          <c:val>
            <c:numRef>
              <c:f>Mechanical!$K$21</c:f>
              <c:numCache>
                <c:formatCode>General</c:formatCode>
                <c:ptCount val="1"/>
                <c:pt idx="0">
                  <c:v>0</c:v>
                </c:pt>
              </c:numCache>
            </c:numRef>
          </c:val>
          <c:extLst>
            <c:ext xmlns:c16="http://schemas.microsoft.com/office/drawing/2014/chart" uri="{C3380CC4-5D6E-409C-BE32-E72D297353CC}">
              <c16:uniqueId val="{00000003-C452-441D-94AF-030C68525D86}"/>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C452-441D-94AF-030C68525D86}"/>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C452-441D-94AF-030C68525D86}"/>
            </c:ext>
          </c:extLst>
        </c:ser>
        <c:dLbls>
          <c:showLegendKey val="0"/>
          <c:showVal val="0"/>
          <c:showCatName val="0"/>
          <c:showSerName val="0"/>
          <c:showPercent val="0"/>
          <c:showBubbleSize val="0"/>
        </c:dLbls>
        <c:gapWidth val="150"/>
        <c:axId val="304221696"/>
        <c:axId val="211891840"/>
      </c:barChart>
      <c:catAx>
        <c:axId val="304221696"/>
        <c:scaling>
          <c:orientation val="minMax"/>
        </c:scaling>
        <c:delete val="1"/>
        <c:axPos val="b"/>
        <c:majorTickMark val="out"/>
        <c:minorTickMark val="none"/>
        <c:tickLblPos val="nextTo"/>
        <c:crossAx val="211891840"/>
        <c:crosses val="autoZero"/>
        <c:auto val="1"/>
        <c:lblAlgn val="ctr"/>
        <c:lblOffset val="100"/>
        <c:noMultiLvlLbl val="0"/>
      </c:catAx>
      <c:valAx>
        <c:axId val="211891840"/>
        <c:scaling>
          <c:orientation val="minMax"/>
          <c:max val="5"/>
          <c:min val="0"/>
        </c:scaling>
        <c:delete val="1"/>
        <c:axPos val="l"/>
        <c:majorGridlines/>
        <c:numFmt formatCode="General" sourceLinked="1"/>
        <c:majorTickMark val="out"/>
        <c:minorTickMark val="none"/>
        <c:tickLblPos val="nextTo"/>
        <c:crossAx val="3042216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2DC3-4DC3-BF08-EBCA47E0036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DC3-4DC3-BF08-EBCA47E0036D}"/>
              </c:ext>
            </c:extLst>
          </c:dPt>
          <c:val>
            <c:numRef>
              <c:f>Mechanical!$K$22</c:f>
              <c:numCache>
                <c:formatCode>General</c:formatCode>
                <c:ptCount val="1"/>
                <c:pt idx="0">
                  <c:v>0</c:v>
                </c:pt>
              </c:numCache>
            </c:numRef>
          </c:val>
          <c:extLst>
            <c:ext xmlns:c16="http://schemas.microsoft.com/office/drawing/2014/chart" uri="{C3380CC4-5D6E-409C-BE32-E72D297353CC}">
              <c16:uniqueId val="{00000003-2DC3-4DC3-BF08-EBCA47E0036D}"/>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2DC3-4DC3-BF08-EBCA47E0036D}"/>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2DC3-4DC3-BF08-EBCA47E0036D}"/>
            </c:ext>
          </c:extLst>
        </c:ser>
        <c:dLbls>
          <c:showLegendKey val="0"/>
          <c:showVal val="0"/>
          <c:showCatName val="0"/>
          <c:showSerName val="0"/>
          <c:showPercent val="0"/>
          <c:showBubbleSize val="0"/>
        </c:dLbls>
        <c:gapWidth val="150"/>
        <c:axId val="307134464"/>
        <c:axId val="211893568"/>
      </c:barChart>
      <c:catAx>
        <c:axId val="307134464"/>
        <c:scaling>
          <c:orientation val="minMax"/>
        </c:scaling>
        <c:delete val="1"/>
        <c:axPos val="b"/>
        <c:majorTickMark val="out"/>
        <c:minorTickMark val="none"/>
        <c:tickLblPos val="nextTo"/>
        <c:crossAx val="211893568"/>
        <c:crosses val="autoZero"/>
        <c:auto val="1"/>
        <c:lblAlgn val="ctr"/>
        <c:lblOffset val="100"/>
        <c:noMultiLvlLbl val="0"/>
      </c:catAx>
      <c:valAx>
        <c:axId val="211893568"/>
        <c:scaling>
          <c:orientation val="minMax"/>
          <c:max val="5"/>
          <c:min val="0"/>
        </c:scaling>
        <c:delete val="1"/>
        <c:axPos val="l"/>
        <c:majorGridlines/>
        <c:numFmt formatCode="General" sourceLinked="1"/>
        <c:majorTickMark val="out"/>
        <c:minorTickMark val="none"/>
        <c:tickLblPos val="nextTo"/>
        <c:crossAx val="3071344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4258-456B-B349-9725561327E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258-456B-B349-9725561327E4}"/>
              </c:ext>
            </c:extLst>
          </c:dPt>
          <c:val>
            <c:numRef>
              <c:f>Mechanical!$K$23</c:f>
              <c:numCache>
                <c:formatCode>General</c:formatCode>
                <c:ptCount val="1"/>
                <c:pt idx="0">
                  <c:v>0</c:v>
                </c:pt>
              </c:numCache>
            </c:numRef>
          </c:val>
          <c:extLst>
            <c:ext xmlns:c16="http://schemas.microsoft.com/office/drawing/2014/chart" uri="{C3380CC4-5D6E-409C-BE32-E72D297353CC}">
              <c16:uniqueId val="{00000003-4258-456B-B349-9725561327E4}"/>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4258-456B-B349-9725561327E4}"/>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4258-456B-B349-9725561327E4}"/>
            </c:ext>
          </c:extLst>
        </c:ser>
        <c:dLbls>
          <c:showLegendKey val="0"/>
          <c:showVal val="0"/>
          <c:showCatName val="0"/>
          <c:showSerName val="0"/>
          <c:showPercent val="0"/>
          <c:showBubbleSize val="0"/>
        </c:dLbls>
        <c:gapWidth val="150"/>
        <c:axId val="307134976"/>
        <c:axId val="211985536"/>
      </c:barChart>
      <c:catAx>
        <c:axId val="307134976"/>
        <c:scaling>
          <c:orientation val="minMax"/>
        </c:scaling>
        <c:delete val="1"/>
        <c:axPos val="b"/>
        <c:majorTickMark val="out"/>
        <c:minorTickMark val="none"/>
        <c:tickLblPos val="nextTo"/>
        <c:crossAx val="211985536"/>
        <c:crosses val="autoZero"/>
        <c:auto val="1"/>
        <c:lblAlgn val="ctr"/>
        <c:lblOffset val="100"/>
        <c:noMultiLvlLbl val="0"/>
      </c:catAx>
      <c:valAx>
        <c:axId val="211985536"/>
        <c:scaling>
          <c:orientation val="minMax"/>
          <c:max val="5"/>
          <c:min val="0"/>
        </c:scaling>
        <c:delete val="1"/>
        <c:axPos val="l"/>
        <c:majorGridlines/>
        <c:numFmt formatCode="General" sourceLinked="1"/>
        <c:majorTickMark val="out"/>
        <c:minorTickMark val="none"/>
        <c:tickLblPos val="nextTo"/>
        <c:crossAx val="3071349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9414-4614-A9E1-729B35BC61C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414-4614-A9E1-729B35BC61CA}"/>
              </c:ext>
            </c:extLst>
          </c:dPt>
          <c:val>
            <c:numRef>
              <c:f>Mechanical!$K$17</c:f>
              <c:numCache>
                <c:formatCode>General</c:formatCode>
                <c:ptCount val="1"/>
                <c:pt idx="0">
                  <c:v>0</c:v>
                </c:pt>
              </c:numCache>
            </c:numRef>
          </c:val>
          <c:extLst>
            <c:ext xmlns:c16="http://schemas.microsoft.com/office/drawing/2014/chart" uri="{C3380CC4-5D6E-409C-BE32-E72D297353CC}">
              <c16:uniqueId val="{00000003-9414-4614-A9E1-729B35BC61CA}"/>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9414-4614-A9E1-729B35BC61CA}"/>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9414-4614-A9E1-729B35BC61CA}"/>
            </c:ext>
          </c:extLst>
        </c:ser>
        <c:dLbls>
          <c:showLegendKey val="0"/>
          <c:showVal val="0"/>
          <c:showCatName val="0"/>
          <c:showSerName val="0"/>
          <c:showPercent val="0"/>
          <c:showBubbleSize val="0"/>
        </c:dLbls>
        <c:gapWidth val="150"/>
        <c:axId val="307135488"/>
        <c:axId val="211987264"/>
      </c:barChart>
      <c:catAx>
        <c:axId val="307135488"/>
        <c:scaling>
          <c:orientation val="minMax"/>
        </c:scaling>
        <c:delete val="1"/>
        <c:axPos val="b"/>
        <c:majorTickMark val="out"/>
        <c:minorTickMark val="none"/>
        <c:tickLblPos val="nextTo"/>
        <c:crossAx val="211987264"/>
        <c:crosses val="autoZero"/>
        <c:auto val="1"/>
        <c:lblAlgn val="ctr"/>
        <c:lblOffset val="100"/>
        <c:noMultiLvlLbl val="0"/>
      </c:catAx>
      <c:valAx>
        <c:axId val="211987264"/>
        <c:scaling>
          <c:orientation val="minMax"/>
          <c:max val="5"/>
          <c:min val="0"/>
        </c:scaling>
        <c:delete val="1"/>
        <c:axPos val="l"/>
        <c:majorGridlines/>
        <c:numFmt formatCode="General" sourceLinked="1"/>
        <c:majorTickMark val="out"/>
        <c:minorTickMark val="none"/>
        <c:tickLblPos val="nextTo"/>
        <c:crossAx val="3071354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2615-434C-AABA-EFF256DA968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615-434C-AABA-EFF256DA968E}"/>
              </c:ext>
            </c:extLst>
          </c:dPt>
          <c:val>
            <c:numRef>
              <c:f>Mechanical!$K$18</c:f>
              <c:numCache>
                <c:formatCode>General</c:formatCode>
                <c:ptCount val="1"/>
                <c:pt idx="0">
                  <c:v>0</c:v>
                </c:pt>
              </c:numCache>
            </c:numRef>
          </c:val>
          <c:extLst>
            <c:ext xmlns:c16="http://schemas.microsoft.com/office/drawing/2014/chart" uri="{C3380CC4-5D6E-409C-BE32-E72D297353CC}">
              <c16:uniqueId val="{00000003-2615-434C-AABA-EFF256DA968E}"/>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2615-434C-AABA-EFF256DA968E}"/>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2615-434C-AABA-EFF256DA968E}"/>
            </c:ext>
          </c:extLst>
        </c:ser>
        <c:dLbls>
          <c:showLegendKey val="0"/>
          <c:showVal val="0"/>
          <c:showCatName val="0"/>
          <c:showSerName val="0"/>
          <c:showPercent val="0"/>
          <c:showBubbleSize val="0"/>
        </c:dLbls>
        <c:gapWidth val="150"/>
        <c:axId val="307136000"/>
        <c:axId val="211988992"/>
      </c:barChart>
      <c:catAx>
        <c:axId val="307136000"/>
        <c:scaling>
          <c:orientation val="minMax"/>
        </c:scaling>
        <c:delete val="1"/>
        <c:axPos val="b"/>
        <c:majorTickMark val="out"/>
        <c:minorTickMark val="none"/>
        <c:tickLblPos val="nextTo"/>
        <c:crossAx val="211988992"/>
        <c:crosses val="autoZero"/>
        <c:auto val="1"/>
        <c:lblAlgn val="ctr"/>
        <c:lblOffset val="100"/>
        <c:noMultiLvlLbl val="0"/>
      </c:catAx>
      <c:valAx>
        <c:axId val="211988992"/>
        <c:scaling>
          <c:orientation val="minMax"/>
          <c:max val="5"/>
          <c:min val="0"/>
        </c:scaling>
        <c:delete val="1"/>
        <c:axPos val="l"/>
        <c:majorGridlines/>
        <c:numFmt formatCode="General" sourceLinked="1"/>
        <c:majorTickMark val="out"/>
        <c:minorTickMark val="none"/>
        <c:tickLblPos val="nextTo"/>
        <c:crossAx val="3071360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A9BD-48C1-A25E-DA4027973FF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9BD-48C1-A25E-DA4027973FFC}"/>
              </c:ext>
            </c:extLst>
          </c:dPt>
          <c:val>
            <c:numRef>
              <c:f>Mechanical!$K$19</c:f>
              <c:numCache>
                <c:formatCode>General</c:formatCode>
                <c:ptCount val="1"/>
                <c:pt idx="0">
                  <c:v>0</c:v>
                </c:pt>
              </c:numCache>
            </c:numRef>
          </c:val>
          <c:extLst>
            <c:ext xmlns:c16="http://schemas.microsoft.com/office/drawing/2014/chart" uri="{C3380CC4-5D6E-409C-BE32-E72D297353CC}">
              <c16:uniqueId val="{00000003-A9BD-48C1-A25E-DA4027973FFC}"/>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A9BD-48C1-A25E-DA4027973FFC}"/>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A9BD-48C1-A25E-DA4027973FFC}"/>
            </c:ext>
          </c:extLst>
        </c:ser>
        <c:dLbls>
          <c:showLegendKey val="0"/>
          <c:showVal val="0"/>
          <c:showCatName val="0"/>
          <c:showSerName val="0"/>
          <c:showPercent val="0"/>
          <c:showBubbleSize val="0"/>
        </c:dLbls>
        <c:gapWidth val="150"/>
        <c:axId val="307136512"/>
        <c:axId val="211991296"/>
      </c:barChart>
      <c:catAx>
        <c:axId val="307136512"/>
        <c:scaling>
          <c:orientation val="minMax"/>
        </c:scaling>
        <c:delete val="1"/>
        <c:axPos val="b"/>
        <c:majorTickMark val="out"/>
        <c:minorTickMark val="none"/>
        <c:tickLblPos val="nextTo"/>
        <c:crossAx val="211991296"/>
        <c:crosses val="autoZero"/>
        <c:auto val="1"/>
        <c:lblAlgn val="ctr"/>
        <c:lblOffset val="100"/>
        <c:noMultiLvlLbl val="0"/>
      </c:catAx>
      <c:valAx>
        <c:axId val="211991296"/>
        <c:scaling>
          <c:orientation val="minMax"/>
          <c:max val="5"/>
          <c:min val="0"/>
        </c:scaling>
        <c:delete val="1"/>
        <c:axPos val="l"/>
        <c:majorGridlines/>
        <c:numFmt formatCode="General" sourceLinked="1"/>
        <c:majorTickMark val="out"/>
        <c:minorTickMark val="none"/>
        <c:tickLblPos val="nextTo"/>
        <c:crossAx val="3071365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7F05-442C-ADD1-ED3891417B9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F05-442C-ADD1-ED3891417B97}"/>
              </c:ext>
            </c:extLst>
          </c:dPt>
          <c:val>
            <c:numRef>
              <c:f>Mechanical!$K$20</c:f>
              <c:numCache>
                <c:formatCode>General</c:formatCode>
                <c:ptCount val="1"/>
                <c:pt idx="0">
                  <c:v>0</c:v>
                </c:pt>
              </c:numCache>
            </c:numRef>
          </c:val>
          <c:extLst>
            <c:ext xmlns:c16="http://schemas.microsoft.com/office/drawing/2014/chart" uri="{C3380CC4-5D6E-409C-BE32-E72D297353CC}">
              <c16:uniqueId val="{00000003-7F05-442C-ADD1-ED3891417B97}"/>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7F05-442C-ADD1-ED3891417B97}"/>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7F05-442C-ADD1-ED3891417B97}"/>
            </c:ext>
          </c:extLst>
        </c:ser>
        <c:dLbls>
          <c:showLegendKey val="0"/>
          <c:showVal val="0"/>
          <c:showCatName val="0"/>
          <c:showSerName val="0"/>
          <c:showPercent val="0"/>
          <c:showBubbleSize val="0"/>
        </c:dLbls>
        <c:gapWidth val="150"/>
        <c:axId val="307138048"/>
        <c:axId val="212107840"/>
      </c:barChart>
      <c:catAx>
        <c:axId val="307138048"/>
        <c:scaling>
          <c:orientation val="minMax"/>
        </c:scaling>
        <c:delete val="1"/>
        <c:axPos val="b"/>
        <c:majorTickMark val="out"/>
        <c:minorTickMark val="none"/>
        <c:tickLblPos val="nextTo"/>
        <c:crossAx val="212107840"/>
        <c:crosses val="autoZero"/>
        <c:auto val="1"/>
        <c:lblAlgn val="ctr"/>
        <c:lblOffset val="100"/>
        <c:noMultiLvlLbl val="0"/>
      </c:catAx>
      <c:valAx>
        <c:axId val="212107840"/>
        <c:scaling>
          <c:orientation val="minMax"/>
          <c:max val="5"/>
          <c:min val="0"/>
        </c:scaling>
        <c:delete val="1"/>
        <c:axPos val="l"/>
        <c:majorGridlines/>
        <c:numFmt formatCode="General" sourceLinked="1"/>
        <c:majorTickMark val="out"/>
        <c:minorTickMark val="none"/>
        <c:tickLblPos val="nextTo"/>
        <c:crossAx val="3071380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87DC-4CB4-A7A1-7620A53A7B1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7DC-4CB4-A7A1-7620A53A7B14}"/>
              </c:ext>
            </c:extLst>
          </c:dPt>
          <c:val>
            <c:numRef>
              <c:f>Mechanical!$K$21</c:f>
              <c:numCache>
                <c:formatCode>General</c:formatCode>
                <c:ptCount val="1"/>
                <c:pt idx="0">
                  <c:v>0</c:v>
                </c:pt>
              </c:numCache>
            </c:numRef>
          </c:val>
          <c:extLst>
            <c:ext xmlns:c16="http://schemas.microsoft.com/office/drawing/2014/chart" uri="{C3380CC4-5D6E-409C-BE32-E72D297353CC}">
              <c16:uniqueId val="{00000003-87DC-4CB4-A7A1-7620A53A7B14}"/>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87DC-4CB4-A7A1-7620A53A7B14}"/>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87DC-4CB4-A7A1-7620A53A7B14}"/>
            </c:ext>
          </c:extLst>
        </c:ser>
        <c:dLbls>
          <c:showLegendKey val="0"/>
          <c:showVal val="0"/>
          <c:showCatName val="0"/>
          <c:showSerName val="0"/>
          <c:showPercent val="0"/>
          <c:showBubbleSize val="0"/>
        </c:dLbls>
        <c:gapWidth val="150"/>
        <c:axId val="310219776"/>
        <c:axId val="212109568"/>
      </c:barChart>
      <c:catAx>
        <c:axId val="310219776"/>
        <c:scaling>
          <c:orientation val="minMax"/>
        </c:scaling>
        <c:delete val="1"/>
        <c:axPos val="b"/>
        <c:majorTickMark val="out"/>
        <c:minorTickMark val="none"/>
        <c:tickLblPos val="nextTo"/>
        <c:crossAx val="212109568"/>
        <c:crosses val="autoZero"/>
        <c:auto val="1"/>
        <c:lblAlgn val="ctr"/>
        <c:lblOffset val="100"/>
        <c:noMultiLvlLbl val="0"/>
      </c:catAx>
      <c:valAx>
        <c:axId val="212109568"/>
        <c:scaling>
          <c:orientation val="minMax"/>
          <c:max val="5"/>
          <c:min val="0"/>
        </c:scaling>
        <c:delete val="1"/>
        <c:axPos val="l"/>
        <c:majorGridlines/>
        <c:numFmt formatCode="General" sourceLinked="1"/>
        <c:majorTickMark val="out"/>
        <c:minorTickMark val="none"/>
        <c:tickLblPos val="nextTo"/>
        <c:crossAx val="3102197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465F-4109-9A43-6794D505BBE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65F-4109-9A43-6794D505BBE4}"/>
              </c:ext>
            </c:extLst>
          </c:dPt>
          <c:val>
            <c:numRef>
              <c:f>Mechanical!$K$22</c:f>
              <c:numCache>
                <c:formatCode>General</c:formatCode>
                <c:ptCount val="1"/>
                <c:pt idx="0">
                  <c:v>0</c:v>
                </c:pt>
              </c:numCache>
            </c:numRef>
          </c:val>
          <c:extLst>
            <c:ext xmlns:c16="http://schemas.microsoft.com/office/drawing/2014/chart" uri="{C3380CC4-5D6E-409C-BE32-E72D297353CC}">
              <c16:uniqueId val="{00000003-465F-4109-9A43-6794D505BBE4}"/>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465F-4109-9A43-6794D505BBE4}"/>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465F-4109-9A43-6794D505BBE4}"/>
            </c:ext>
          </c:extLst>
        </c:ser>
        <c:dLbls>
          <c:showLegendKey val="0"/>
          <c:showVal val="0"/>
          <c:showCatName val="0"/>
          <c:showSerName val="0"/>
          <c:showPercent val="0"/>
          <c:showBubbleSize val="0"/>
        </c:dLbls>
        <c:gapWidth val="150"/>
        <c:axId val="310220288"/>
        <c:axId val="212111296"/>
      </c:barChart>
      <c:catAx>
        <c:axId val="310220288"/>
        <c:scaling>
          <c:orientation val="minMax"/>
        </c:scaling>
        <c:delete val="1"/>
        <c:axPos val="b"/>
        <c:majorTickMark val="out"/>
        <c:minorTickMark val="none"/>
        <c:tickLblPos val="nextTo"/>
        <c:crossAx val="212111296"/>
        <c:crosses val="autoZero"/>
        <c:auto val="1"/>
        <c:lblAlgn val="ctr"/>
        <c:lblOffset val="100"/>
        <c:noMultiLvlLbl val="0"/>
      </c:catAx>
      <c:valAx>
        <c:axId val="212111296"/>
        <c:scaling>
          <c:orientation val="minMax"/>
          <c:max val="5"/>
          <c:min val="0"/>
        </c:scaling>
        <c:delete val="1"/>
        <c:axPos val="l"/>
        <c:majorGridlines/>
        <c:numFmt formatCode="General" sourceLinked="1"/>
        <c:majorTickMark val="out"/>
        <c:minorTickMark val="none"/>
        <c:tickLblPos val="nextTo"/>
        <c:crossAx val="3102202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7100-4374-87FA-FE422817B43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100-4374-87FA-FE422817B434}"/>
              </c:ext>
            </c:extLst>
          </c:dPt>
          <c:val>
            <c:numRef>
              <c:f>Mechanical!$K$23</c:f>
              <c:numCache>
                <c:formatCode>General</c:formatCode>
                <c:ptCount val="1"/>
                <c:pt idx="0">
                  <c:v>0</c:v>
                </c:pt>
              </c:numCache>
            </c:numRef>
          </c:val>
          <c:extLst>
            <c:ext xmlns:c16="http://schemas.microsoft.com/office/drawing/2014/chart" uri="{C3380CC4-5D6E-409C-BE32-E72D297353CC}">
              <c16:uniqueId val="{00000003-7100-4374-87FA-FE422817B434}"/>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7100-4374-87FA-FE422817B434}"/>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7100-4374-87FA-FE422817B434}"/>
            </c:ext>
          </c:extLst>
        </c:ser>
        <c:dLbls>
          <c:showLegendKey val="0"/>
          <c:showVal val="0"/>
          <c:showCatName val="0"/>
          <c:showSerName val="0"/>
          <c:showPercent val="0"/>
          <c:showBubbleSize val="0"/>
        </c:dLbls>
        <c:gapWidth val="150"/>
        <c:axId val="310220800"/>
        <c:axId val="212113024"/>
      </c:barChart>
      <c:catAx>
        <c:axId val="310220800"/>
        <c:scaling>
          <c:orientation val="minMax"/>
        </c:scaling>
        <c:delete val="1"/>
        <c:axPos val="b"/>
        <c:majorTickMark val="out"/>
        <c:minorTickMark val="none"/>
        <c:tickLblPos val="nextTo"/>
        <c:crossAx val="212113024"/>
        <c:crosses val="autoZero"/>
        <c:auto val="1"/>
        <c:lblAlgn val="ctr"/>
        <c:lblOffset val="100"/>
        <c:noMultiLvlLbl val="0"/>
      </c:catAx>
      <c:valAx>
        <c:axId val="212113024"/>
        <c:scaling>
          <c:orientation val="minMax"/>
          <c:max val="5"/>
          <c:min val="0"/>
        </c:scaling>
        <c:delete val="1"/>
        <c:axPos val="l"/>
        <c:majorGridlines/>
        <c:numFmt formatCode="General" sourceLinked="1"/>
        <c:majorTickMark val="out"/>
        <c:minorTickMark val="none"/>
        <c:tickLblPos val="nextTo"/>
        <c:crossAx val="3102208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5210-4358-AF29-E7C30902EF5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210-4358-AF29-E7C30902EF53}"/>
              </c:ext>
            </c:extLst>
          </c:dPt>
          <c:val>
            <c:numRef>
              <c:f>Mechanical!$K$8</c:f>
              <c:numCache>
                <c:formatCode>General</c:formatCode>
                <c:ptCount val="1"/>
              </c:numCache>
            </c:numRef>
          </c:val>
          <c:extLst>
            <c:ext xmlns:c16="http://schemas.microsoft.com/office/drawing/2014/chart" uri="{C3380CC4-5D6E-409C-BE32-E72D297353CC}">
              <c16:uniqueId val="{00000003-5210-4358-AF29-E7C30902EF53}"/>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5210-4358-AF29-E7C30902EF53}"/>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5210-4358-AF29-E7C30902EF53}"/>
            </c:ext>
          </c:extLst>
        </c:ser>
        <c:dLbls>
          <c:showLegendKey val="0"/>
          <c:showVal val="0"/>
          <c:showCatName val="0"/>
          <c:showSerName val="0"/>
          <c:showPercent val="0"/>
          <c:showBubbleSize val="0"/>
        </c:dLbls>
        <c:gapWidth val="150"/>
        <c:axId val="310221312"/>
        <c:axId val="212114752"/>
      </c:barChart>
      <c:catAx>
        <c:axId val="310221312"/>
        <c:scaling>
          <c:orientation val="minMax"/>
        </c:scaling>
        <c:delete val="1"/>
        <c:axPos val="b"/>
        <c:majorTickMark val="out"/>
        <c:minorTickMark val="none"/>
        <c:tickLblPos val="nextTo"/>
        <c:crossAx val="212114752"/>
        <c:crosses val="autoZero"/>
        <c:auto val="1"/>
        <c:lblAlgn val="ctr"/>
        <c:lblOffset val="100"/>
        <c:noMultiLvlLbl val="0"/>
      </c:catAx>
      <c:valAx>
        <c:axId val="212114752"/>
        <c:scaling>
          <c:orientation val="minMax"/>
          <c:max val="5"/>
          <c:min val="0"/>
        </c:scaling>
        <c:delete val="1"/>
        <c:axPos val="l"/>
        <c:majorGridlines/>
        <c:numFmt formatCode="General" sourceLinked="1"/>
        <c:majorTickMark val="out"/>
        <c:minorTickMark val="none"/>
        <c:tickLblPos val="nextTo"/>
        <c:crossAx val="31022131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8671-4114-A896-E84F4367A60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671-4114-A896-E84F4367A607}"/>
              </c:ext>
            </c:extLst>
          </c:dPt>
          <c:val>
            <c:numRef>
              <c:f>Mechanical!$K$9</c:f>
              <c:numCache>
                <c:formatCode>General</c:formatCode>
                <c:ptCount val="1"/>
                <c:pt idx="0">
                  <c:v>0</c:v>
                </c:pt>
              </c:numCache>
            </c:numRef>
          </c:val>
          <c:extLst>
            <c:ext xmlns:c16="http://schemas.microsoft.com/office/drawing/2014/chart" uri="{C3380CC4-5D6E-409C-BE32-E72D297353CC}">
              <c16:uniqueId val="{00000003-8671-4114-A896-E84F4367A607}"/>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8671-4114-A896-E84F4367A607}"/>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8671-4114-A896-E84F4367A607}"/>
            </c:ext>
          </c:extLst>
        </c:ser>
        <c:dLbls>
          <c:showLegendKey val="0"/>
          <c:showVal val="0"/>
          <c:showCatName val="0"/>
          <c:showSerName val="0"/>
          <c:showPercent val="0"/>
          <c:showBubbleSize val="0"/>
        </c:dLbls>
        <c:gapWidth val="150"/>
        <c:axId val="310221824"/>
        <c:axId val="212141184"/>
      </c:barChart>
      <c:catAx>
        <c:axId val="310221824"/>
        <c:scaling>
          <c:orientation val="minMax"/>
        </c:scaling>
        <c:delete val="1"/>
        <c:axPos val="b"/>
        <c:majorTickMark val="out"/>
        <c:minorTickMark val="none"/>
        <c:tickLblPos val="nextTo"/>
        <c:crossAx val="212141184"/>
        <c:crosses val="autoZero"/>
        <c:auto val="1"/>
        <c:lblAlgn val="ctr"/>
        <c:lblOffset val="100"/>
        <c:noMultiLvlLbl val="0"/>
      </c:catAx>
      <c:valAx>
        <c:axId val="212141184"/>
        <c:scaling>
          <c:orientation val="minMax"/>
          <c:max val="5"/>
          <c:min val="0"/>
        </c:scaling>
        <c:delete val="1"/>
        <c:axPos val="l"/>
        <c:majorGridlines/>
        <c:numFmt formatCode="General" sourceLinked="1"/>
        <c:majorTickMark val="out"/>
        <c:minorTickMark val="none"/>
        <c:tickLblPos val="nextTo"/>
        <c:crossAx val="31022182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7CE0-4BC0-9E59-42402F12F9F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CE0-4BC0-9E59-42402F12F9F8}"/>
              </c:ext>
            </c:extLst>
          </c:dPt>
          <c:val>
            <c:numRef>
              <c:f>Mechanical!$K$10</c:f>
              <c:numCache>
                <c:formatCode>General</c:formatCode>
                <c:ptCount val="1"/>
                <c:pt idx="0">
                  <c:v>0</c:v>
                </c:pt>
              </c:numCache>
            </c:numRef>
          </c:val>
          <c:extLst>
            <c:ext xmlns:c16="http://schemas.microsoft.com/office/drawing/2014/chart" uri="{C3380CC4-5D6E-409C-BE32-E72D297353CC}">
              <c16:uniqueId val="{00000003-7CE0-4BC0-9E59-42402F12F9F8}"/>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7CE0-4BC0-9E59-42402F12F9F8}"/>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7CE0-4BC0-9E59-42402F12F9F8}"/>
            </c:ext>
          </c:extLst>
        </c:ser>
        <c:dLbls>
          <c:showLegendKey val="0"/>
          <c:showVal val="0"/>
          <c:showCatName val="0"/>
          <c:showSerName val="0"/>
          <c:showPercent val="0"/>
          <c:showBubbleSize val="0"/>
        </c:dLbls>
        <c:gapWidth val="150"/>
        <c:axId val="310222336"/>
        <c:axId val="212142912"/>
      </c:barChart>
      <c:catAx>
        <c:axId val="310222336"/>
        <c:scaling>
          <c:orientation val="minMax"/>
        </c:scaling>
        <c:delete val="1"/>
        <c:axPos val="b"/>
        <c:majorTickMark val="out"/>
        <c:minorTickMark val="none"/>
        <c:tickLblPos val="nextTo"/>
        <c:crossAx val="212142912"/>
        <c:crosses val="autoZero"/>
        <c:auto val="1"/>
        <c:lblAlgn val="ctr"/>
        <c:lblOffset val="100"/>
        <c:noMultiLvlLbl val="0"/>
      </c:catAx>
      <c:valAx>
        <c:axId val="212142912"/>
        <c:scaling>
          <c:orientation val="minMax"/>
          <c:max val="5"/>
          <c:min val="0"/>
        </c:scaling>
        <c:delete val="1"/>
        <c:axPos val="l"/>
        <c:majorGridlines/>
        <c:numFmt formatCode="General" sourceLinked="1"/>
        <c:majorTickMark val="out"/>
        <c:minorTickMark val="none"/>
        <c:tickLblPos val="nextTo"/>
        <c:crossAx val="31022233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3C84-44A8-A1AE-02C1D58946A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C84-44A8-A1AE-02C1D58946A3}"/>
              </c:ext>
            </c:extLst>
          </c:dPt>
          <c:val>
            <c:numRef>
              <c:f>Mechanical!$K$11</c:f>
              <c:numCache>
                <c:formatCode>General</c:formatCode>
                <c:ptCount val="1"/>
                <c:pt idx="0">
                  <c:v>0</c:v>
                </c:pt>
              </c:numCache>
            </c:numRef>
          </c:val>
          <c:extLst>
            <c:ext xmlns:c16="http://schemas.microsoft.com/office/drawing/2014/chart" uri="{C3380CC4-5D6E-409C-BE32-E72D297353CC}">
              <c16:uniqueId val="{00000003-3C84-44A8-A1AE-02C1D58946A3}"/>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3C84-44A8-A1AE-02C1D58946A3}"/>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3C84-44A8-A1AE-02C1D58946A3}"/>
            </c:ext>
          </c:extLst>
        </c:ser>
        <c:dLbls>
          <c:showLegendKey val="0"/>
          <c:showVal val="0"/>
          <c:showCatName val="0"/>
          <c:showSerName val="0"/>
          <c:showPercent val="0"/>
          <c:showBubbleSize val="0"/>
        </c:dLbls>
        <c:gapWidth val="150"/>
        <c:axId val="315252736"/>
        <c:axId val="212144640"/>
      </c:barChart>
      <c:catAx>
        <c:axId val="315252736"/>
        <c:scaling>
          <c:orientation val="minMax"/>
        </c:scaling>
        <c:delete val="1"/>
        <c:axPos val="b"/>
        <c:majorTickMark val="out"/>
        <c:minorTickMark val="none"/>
        <c:tickLblPos val="nextTo"/>
        <c:crossAx val="212144640"/>
        <c:crosses val="autoZero"/>
        <c:auto val="1"/>
        <c:lblAlgn val="ctr"/>
        <c:lblOffset val="100"/>
        <c:noMultiLvlLbl val="0"/>
      </c:catAx>
      <c:valAx>
        <c:axId val="212144640"/>
        <c:scaling>
          <c:orientation val="minMax"/>
          <c:max val="5"/>
          <c:min val="0"/>
        </c:scaling>
        <c:delete val="1"/>
        <c:axPos val="l"/>
        <c:majorGridlines/>
        <c:numFmt formatCode="General" sourceLinked="1"/>
        <c:majorTickMark val="out"/>
        <c:minorTickMark val="none"/>
        <c:tickLblPos val="nextTo"/>
        <c:crossAx val="31525273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Bridges!$Q$8:$Q$18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53F2-4D49-A719-8813233D83FD}"/>
            </c:ext>
          </c:extLst>
        </c:ser>
        <c:dLbls>
          <c:showLegendKey val="0"/>
          <c:showVal val="0"/>
          <c:showCatName val="0"/>
          <c:showSerName val="0"/>
          <c:showPercent val="0"/>
          <c:showBubbleSize val="0"/>
        </c:dLbls>
        <c:axId val="315256320"/>
        <c:axId val="212146944"/>
      </c:radarChart>
      <c:catAx>
        <c:axId val="315256320"/>
        <c:scaling>
          <c:orientation val="minMax"/>
        </c:scaling>
        <c:delete val="1"/>
        <c:axPos val="b"/>
        <c:majorGridlines/>
        <c:majorTickMark val="none"/>
        <c:minorTickMark val="none"/>
        <c:tickLblPos val="nextTo"/>
        <c:crossAx val="212146944"/>
        <c:crosses val="autoZero"/>
        <c:auto val="1"/>
        <c:lblAlgn val="ctr"/>
        <c:lblOffset val="100"/>
        <c:noMultiLvlLbl val="0"/>
      </c:catAx>
      <c:valAx>
        <c:axId val="212146944"/>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315256320"/>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4A2B-41C5-89EE-BD0BE6EFED9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A2B-41C5-89EE-BD0BE6EFED95}"/>
              </c:ext>
            </c:extLst>
          </c:dPt>
          <c:val>
            <c:numRef>
              <c:f>Mechanical!$K$17</c:f>
              <c:numCache>
                <c:formatCode>General</c:formatCode>
                <c:ptCount val="1"/>
                <c:pt idx="0">
                  <c:v>0</c:v>
                </c:pt>
              </c:numCache>
            </c:numRef>
          </c:val>
          <c:extLst>
            <c:ext xmlns:c16="http://schemas.microsoft.com/office/drawing/2014/chart" uri="{C3380CC4-5D6E-409C-BE32-E72D297353CC}">
              <c16:uniqueId val="{00000003-4A2B-41C5-89EE-BD0BE6EFED95}"/>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4A2B-41C5-89EE-BD0BE6EFED95}"/>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4A2B-41C5-89EE-BD0BE6EFED95}"/>
            </c:ext>
          </c:extLst>
        </c:ser>
        <c:dLbls>
          <c:showLegendKey val="0"/>
          <c:showVal val="0"/>
          <c:showCatName val="0"/>
          <c:showSerName val="0"/>
          <c:showPercent val="0"/>
          <c:showBubbleSize val="0"/>
        </c:dLbls>
        <c:gapWidth val="150"/>
        <c:axId val="318357504"/>
        <c:axId val="217702976"/>
      </c:barChart>
      <c:catAx>
        <c:axId val="318357504"/>
        <c:scaling>
          <c:orientation val="minMax"/>
        </c:scaling>
        <c:delete val="1"/>
        <c:axPos val="b"/>
        <c:majorTickMark val="out"/>
        <c:minorTickMark val="none"/>
        <c:tickLblPos val="nextTo"/>
        <c:crossAx val="217702976"/>
        <c:crosses val="autoZero"/>
        <c:auto val="1"/>
        <c:lblAlgn val="ctr"/>
        <c:lblOffset val="100"/>
        <c:noMultiLvlLbl val="0"/>
      </c:catAx>
      <c:valAx>
        <c:axId val="217702976"/>
        <c:scaling>
          <c:orientation val="minMax"/>
          <c:max val="5"/>
          <c:min val="0"/>
        </c:scaling>
        <c:delete val="1"/>
        <c:axPos val="l"/>
        <c:majorGridlines/>
        <c:numFmt formatCode="General" sourceLinked="1"/>
        <c:majorTickMark val="out"/>
        <c:minorTickMark val="none"/>
        <c:tickLblPos val="nextTo"/>
        <c:crossAx val="318357504"/>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DC0D-4E97-805E-37D56B5FD7F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C0D-4E97-805E-37D56B5FD7F1}"/>
              </c:ext>
            </c:extLst>
          </c:dPt>
          <c:val>
            <c:numRef>
              <c:f>Mechanical!$K$18</c:f>
              <c:numCache>
                <c:formatCode>General</c:formatCode>
                <c:ptCount val="1"/>
                <c:pt idx="0">
                  <c:v>0</c:v>
                </c:pt>
              </c:numCache>
            </c:numRef>
          </c:val>
          <c:extLst>
            <c:ext xmlns:c16="http://schemas.microsoft.com/office/drawing/2014/chart" uri="{C3380CC4-5D6E-409C-BE32-E72D297353CC}">
              <c16:uniqueId val="{00000003-DC0D-4E97-805E-37D56B5FD7F1}"/>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DC0D-4E97-805E-37D56B5FD7F1}"/>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DC0D-4E97-805E-37D56B5FD7F1}"/>
            </c:ext>
          </c:extLst>
        </c:ser>
        <c:dLbls>
          <c:showLegendKey val="0"/>
          <c:showVal val="0"/>
          <c:showCatName val="0"/>
          <c:showSerName val="0"/>
          <c:showPercent val="0"/>
          <c:showBubbleSize val="0"/>
        </c:dLbls>
        <c:gapWidth val="150"/>
        <c:axId val="318358016"/>
        <c:axId val="217704704"/>
      </c:barChart>
      <c:catAx>
        <c:axId val="318358016"/>
        <c:scaling>
          <c:orientation val="minMax"/>
        </c:scaling>
        <c:delete val="1"/>
        <c:axPos val="b"/>
        <c:majorTickMark val="out"/>
        <c:minorTickMark val="none"/>
        <c:tickLblPos val="nextTo"/>
        <c:crossAx val="217704704"/>
        <c:crosses val="autoZero"/>
        <c:auto val="1"/>
        <c:lblAlgn val="ctr"/>
        <c:lblOffset val="100"/>
        <c:noMultiLvlLbl val="0"/>
      </c:catAx>
      <c:valAx>
        <c:axId val="217704704"/>
        <c:scaling>
          <c:orientation val="minMax"/>
          <c:max val="5"/>
          <c:min val="0"/>
        </c:scaling>
        <c:delete val="1"/>
        <c:axPos val="l"/>
        <c:majorGridlines/>
        <c:numFmt formatCode="General" sourceLinked="1"/>
        <c:majorTickMark val="out"/>
        <c:minorTickMark val="none"/>
        <c:tickLblPos val="nextTo"/>
        <c:crossAx val="318358016"/>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D0CF-4CE9-9FAA-3B455BBBEFF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0CF-4CE9-9FAA-3B455BBBEFF4}"/>
              </c:ext>
            </c:extLst>
          </c:dPt>
          <c:val>
            <c:numRef>
              <c:f>Mechanical!$K$19</c:f>
              <c:numCache>
                <c:formatCode>General</c:formatCode>
                <c:ptCount val="1"/>
                <c:pt idx="0">
                  <c:v>0</c:v>
                </c:pt>
              </c:numCache>
            </c:numRef>
          </c:val>
          <c:extLst>
            <c:ext xmlns:c16="http://schemas.microsoft.com/office/drawing/2014/chart" uri="{C3380CC4-5D6E-409C-BE32-E72D297353CC}">
              <c16:uniqueId val="{00000003-D0CF-4CE9-9FAA-3B455BBBEFF4}"/>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D0CF-4CE9-9FAA-3B455BBBEFF4}"/>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D0CF-4CE9-9FAA-3B455BBBEFF4}"/>
            </c:ext>
          </c:extLst>
        </c:ser>
        <c:dLbls>
          <c:showLegendKey val="0"/>
          <c:showVal val="0"/>
          <c:showCatName val="0"/>
          <c:showSerName val="0"/>
          <c:showPercent val="0"/>
          <c:showBubbleSize val="0"/>
        </c:dLbls>
        <c:gapWidth val="150"/>
        <c:axId val="318359040"/>
        <c:axId val="217706432"/>
      </c:barChart>
      <c:catAx>
        <c:axId val="318359040"/>
        <c:scaling>
          <c:orientation val="minMax"/>
        </c:scaling>
        <c:delete val="1"/>
        <c:axPos val="b"/>
        <c:majorTickMark val="out"/>
        <c:minorTickMark val="none"/>
        <c:tickLblPos val="nextTo"/>
        <c:crossAx val="217706432"/>
        <c:crosses val="autoZero"/>
        <c:auto val="1"/>
        <c:lblAlgn val="ctr"/>
        <c:lblOffset val="100"/>
        <c:noMultiLvlLbl val="0"/>
      </c:catAx>
      <c:valAx>
        <c:axId val="217706432"/>
        <c:scaling>
          <c:orientation val="minMax"/>
          <c:max val="5"/>
          <c:min val="0"/>
        </c:scaling>
        <c:delete val="1"/>
        <c:axPos val="l"/>
        <c:majorGridlines/>
        <c:numFmt formatCode="General" sourceLinked="1"/>
        <c:majorTickMark val="out"/>
        <c:minorTickMark val="none"/>
        <c:tickLblPos val="nextTo"/>
        <c:crossAx val="3183590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12EB-4F81-98F5-BA8BF044670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2EB-4F81-98F5-BA8BF044670E}"/>
              </c:ext>
            </c:extLst>
          </c:dPt>
          <c:val>
            <c:numRef>
              <c:f>Mechanical!$K$20</c:f>
              <c:numCache>
                <c:formatCode>General</c:formatCode>
                <c:ptCount val="1"/>
                <c:pt idx="0">
                  <c:v>0</c:v>
                </c:pt>
              </c:numCache>
            </c:numRef>
          </c:val>
          <c:extLst>
            <c:ext xmlns:c16="http://schemas.microsoft.com/office/drawing/2014/chart" uri="{C3380CC4-5D6E-409C-BE32-E72D297353CC}">
              <c16:uniqueId val="{00000003-12EB-4F81-98F5-BA8BF044670E}"/>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12EB-4F81-98F5-BA8BF044670E}"/>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12EB-4F81-98F5-BA8BF044670E}"/>
            </c:ext>
          </c:extLst>
        </c:ser>
        <c:dLbls>
          <c:showLegendKey val="0"/>
          <c:showVal val="0"/>
          <c:showCatName val="0"/>
          <c:showSerName val="0"/>
          <c:showPercent val="0"/>
          <c:showBubbleSize val="0"/>
        </c:dLbls>
        <c:gapWidth val="150"/>
        <c:axId val="318359552"/>
        <c:axId val="217708160"/>
      </c:barChart>
      <c:catAx>
        <c:axId val="318359552"/>
        <c:scaling>
          <c:orientation val="minMax"/>
        </c:scaling>
        <c:delete val="1"/>
        <c:axPos val="b"/>
        <c:majorTickMark val="out"/>
        <c:minorTickMark val="none"/>
        <c:tickLblPos val="nextTo"/>
        <c:crossAx val="217708160"/>
        <c:crosses val="autoZero"/>
        <c:auto val="1"/>
        <c:lblAlgn val="ctr"/>
        <c:lblOffset val="100"/>
        <c:noMultiLvlLbl val="0"/>
      </c:catAx>
      <c:valAx>
        <c:axId val="217708160"/>
        <c:scaling>
          <c:orientation val="minMax"/>
          <c:max val="5"/>
          <c:min val="0"/>
        </c:scaling>
        <c:delete val="1"/>
        <c:axPos val="l"/>
        <c:majorGridlines/>
        <c:numFmt formatCode="General" sourceLinked="1"/>
        <c:majorTickMark val="out"/>
        <c:minorTickMark val="none"/>
        <c:tickLblPos val="nextTo"/>
        <c:crossAx val="3183595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921B-440A-A82D-0512788297A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21B-440A-A82D-0512788297AF}"/>
              </c:ext>
            </c:extLst>
          </c:dPt>
          <c:val>
            <c:numRef>
              <c:f>Mechanical!$K$21</c:f>
              <c:numCache>
                <c:formatCode>General</c:formatCode>
                <c:ptCount val="1"/>
                <c:pt idx="0">
                  <c:v>0</c:v>
                </c:pt>
              </c:numCache>
            </c:numRef>
          </c:val>
          <c:extLst>
            <c:ext xmlns:c16="http://schemas.microsoft.com/office/drawing/2014/chart" uri="{C3380CC4-5D6E-409C-BE32-E72D297353CC}">
              <c16:uniqueId val="{00000003-921B-440A-A82D-0512788297AF}"/>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921B-440A-A82D-0512788297AF}"/>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921B-440A-A82D-0512788297AF}"/>
            </c:ext>
          </c:extLst>
        </c:ser>
        <c:dLbls>
          <c:showLegendKey val="0"/>
          <c:showVal val="0"/>
          <c:showCatName val="0"/>
          <c:showSerName val="0"/>
          <c:showPercent val="0"/>
          <c:showBubbleSize val="0"/>
        </c:dLbls>
        <c:gapWidth val="150"/>
        <c:axId val="318360064"/>
        <c:axId val="217709888"/>
      </c:barChart>
      <c:catAx>
        <c:axId val="318360064"/>
        <c:scaling>
          <c:orientation val="minMax"/>
        </c:scaling>
        <c:delete val="1"/>
        <c:axPos val="b"/>
        <c:majorTickMark val="out"/>
        <c:minorTickMark val="none"/>
        <c:tickLblPos val="nextTo"/>
        <c:crossAx val="217709888"/>
        <c:crosses val="autoZero"/>
        <c:auto val="1"/>
        <c:lblAlgn val="ctr"/>
        <c:lblOffset val="100"/>
        <c:noMultiLvlLbl val="0"/>
      </c:catAx>
      <c:valAx>
        <c:axId val="217709888"/>
        <c:scaling>
          <c:orientation val="minMax"/>
          <c:max val="5"/>
          <c:min val="0"/>
        </c:scaling>
        <c:delete val="1"/>
        <c:axPos val="l"/>
        <c:majorGridlines/>
        <c:numFmt formatCode="General" sourceLinked="1"/>
        <c:majorTickMark val="out"/>
        <c:minorTickMark val="none"/>
        <c:tickLblPos val="nextTo"/>
        <c:crossAx val="3183600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45EF-475C-8E2A-80254A212FC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5EF-475C-8E2A-80254A212FC0}"/>
              </c:ext>
            </c:extLst>
          </c:dPt>
          <c:val>
            <c:numRef>
              <c:f>Mechanical!$K$22</c:f>
              <c:numCache>
                <c:formatCode>General</c:formatCode>
                <c:ptCount val="1"/>
                <c:pt idx="0">
                  <c:v>0</c:v>
                </c:pt>
              </c:numCache>
            </c:numRef>
          </c:val>
          <c:extLst>
            <c:ext xmlns:c16="http://schemas.microsoft.com/office/drawing/2014/chart" uri="{C3380CC4-5D6E-409C-BE32-E72D297353CC}">
              <c16:uniqueId val="{00000003-45EF-475C-8E2A-80254A212FC0}"/>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45EF-475C-8E2A-80254A212FC0}"/>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45EF-475C-8E2A-80254A212FC0}"/>
            </c:ext>
          </c:extLst>
        </c:ser>
        <c:dLbls>
          <c:showLegendKey val="0"/>
          <c:showVal val="0"/>
          <c:showCatName val="0"/>
          <c:showSerName val="0"/>
          <c:showPercent val="0"/>
          <c:showBubbleSize val="0"/>
        </c:dLbls>
        <c:gapWidth val="150"/>
        <c:axId val="318360576"/>
        <c:axId val="210011264"/>
      </c:barChart>
      <c:catAx>
        <c:axId val="318360576"/>
        <c:scaling>
          <c:orientation val="minMax"/>
        </c:scaling>
        <c:delete val="1"/>
        <c:axPos val="b"/>
        <c:majorTickMark val="out"/>
        <c:minorTickMark val="none"/>
        <c:tickLblPos val="nextTo"/>
        <c:crossAx val="210011264"/>
        <c:crosses val="autoZero"/>
        <c:auto val="1"/>
        <c:lblAlgn val="ctr"/>
        <c:lblOffset val="100"/>
        <c:noMultiLvlLbl val="0"/>
      </c:catAx>
      <c:valAx>
        <c:axId val="210011264"/>
        <c:scaling>
          <c:orientation val="minMax"/>
          <c:max val="5"/>
          <c:min val="0"/>
        </c:scaling>
        <c:delete val="1"/>
        <c:axPos val="l"/>
        <c:majorGridlines/>
        <c:numFmt formatCode="General" sourceLinked="1"/>
        <c:majorTickMark val="out"/>
        <c:minorTickMark val="none"/>
        <c:tickLblPos val="nextTo"/>
        <c:crossAx val="3183605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3310-48DC-8C21-22664EF416B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310-48DC-8C21-22664EF416BB}"/>
              </c:ext>
            </c:extLst>
          </c:dPt>
          <c:val>
            <c:numRef>
              <c:f>Mechanical!$K$23</c:f>
              <c:numCache>
                <c:formatCode>General</c:formatCode>
                <c:ptCount val="1"/>
                <c:pt idx="0">
                  <c:v>0</c:v>
                </c:pt>
              </c:numCache>
            </c:numRef>
          </c:val>
          <c:extLst>
            <c:ext xmlns:c16="http://schemas.microsoft.com/office/drawing/2014/chart" uri="{C3380CC4-5D6E-409C-BE32-E72D297353CC}">
              <c16:uniqueId val="{00000003-3310-48DC-8C21-22664EF416BB}"/>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3310-48DC-8C21-22664EF416BB}"/>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3310-48DC-8C21-22664EF416BB}"/>
            </c:ext>
          </c:extLst>
        </c:ser>
        <c:dLbls>
          <c:showLegendKey val="0"/>
          <c:showVal val="0"/>
          <c:showCatName val="0"/>
          <c:showSerName val="0"/>
          <c:showPercent val="0"/>
          <c:showBubbleSize val="0"/>
        </c:dLbls>
        <c:gapWidth val="150"/>
        <c:axId val="318361088"/>
        <c:axId val="210012992"/>
      </c:barChart>
      <c:catAx>
        <c:axId val="318361088"/>
        <c:scaling>
          <c:orientation val="minMax"/>
        </c:scaling>
        <c:delete val="1"/>
        <c:axPos val="b"/>
        <c:majorTickMark val="out"/>
        <c:minorTickMark val="none"/>
        <c:tickLblPos val="nextTo"/>
        <c:crossAx val="210012992"/>
        <c:crosses val="autoZero"/>
        <c:auto val="1"/>
        <c:lblAlgn val="ctr"/>
        <c:lblOffset val="100"/>
        <c:noMultiLvlLbl val="0"/>
      </c:catAx>
      <c:valAx>
        <c:axId val="210012992"/>
        <c:scaling>
          <c:orientation val="minMax"/>
          <c:max val="5"/>
          <c:min val="0"/>
        </c:scaling>
        <c:delete val="1"/>
        <c:axPos val="l"/>
        <c:majorGridlines/>
        <c:numFmt formatCode="General" sourceLinked="1"/>
        <c:majorTickMark val="out"/>
        <c:minorTickMark val="none"/>
        <c:tickLblPos val="nextTo"/>
        <c:crossAx val="3183610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24B9-4AFD-BEDE-8800884BCAB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4B9-4AFD-BEDE-8800884BCABA}"/>
              </c:ext>
            </c:extLst>
          </c:dPt>
          <c:val>
            <c:numRef>
              <c:f>Mechanical!$K$17</c:f>
              <c:numCache>
                <c:formatCode>General</c:formatCode>
                <c:ptCount val="1"/>
                <c:pt idx="0">
                  <c:v>0</c:v>
                </c:pt>
              </c:numCache>
            </c:numRef>
          </c:val>
          <c:extLst>
            <c:ext xmlns:c16="http://schemas.microsoft.com/office/drawing/2014/chart" uri="{C3380CC4-5D6E-409C-BE32-E72D297353CC}">
              <c16:uniqueId val="{00000003-24B9-4AFD-BEDE-8800884BCABA}"/>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24B9-4AFD-BEDE-8800884BCABA}"/>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24B9-4AFD-BEDE-8800884BCABA}"/>
            </c:ext>
          </c:extLst>
        </c:ser>
        <c:dLbls>
          <c:showLegendKey val="0"/>
          <c:showVal val="0"/>
          <c:showCatName val="0"/>
          <c:showSerName val="0"/>
          <c:showPercent val="0"/>
          <c:showBubbleSize val="0"/>
        </c:dLbls>
        <c:gapWidth val="150"/>
        <c:axId val="324030464"/>
        <c:axId val="210014720"/>
      </c:barChart>
      <c:catAx>
        <c:axId val="324030464"/>
        <c:scaling>
          <c:orientation val="minMax"/>
        </c:scaling>
        <c:delete val="1"/>
        <c:axPos val="b"/>
        <c:majorTickMark val="out"/>
        <c:minorTickMark val="none"/>
        <c:tickLblPos val="nextTo"/>
        <c:crossAx val="210014720"/>
        <c:crosses val="autoZero"/>
        <c:auto val="1"/>
        <c:lblAlgn val="ctr"/>
        <c:lblOffset val="100"/>
        <c:noMultiLvlLbl val="0"/>
      </c:catAx>
      <c:valAx>
        <c:axId val="210014720"/>
        <c:scaling>
          <c:orientation val="minMax"/>
          <c:max val="5"/>
          <c:min val="0"/>
        </c:scaling>
        <c:delete val="1"/>
        <c:axPos val="l"/>
        <c:majorGridlines/>
        <c:numFmt formatCode="General" sourceLinked="1"/>
        <c:majorTickMark val="out"/>
        <c:minorTickMark val="none"/>
        <c:tickLblPos val="nextTo"/>
        <c:crossAx val="3240304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0144-4182-A102-331445B92B2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144-4182-A102-331445B92B27}"/>
              </c:ext>
            </c:extLst>
          </c:dPt>
          <c:val>
            <c:numRef>
              <c:f>Mechanical!$K$18</c:f>
              <c:numCache>
                <c:formatCode>General</c:formatCode>
                <c:ptCount val="1"/>
                <c:pt idx="0">
                  <c:v>0</c:v>
                </c:pt>
              </c:numCache>
            </c:numRef>
          </c:val>
          <c:extLst>
            <c:ext xmlns:c16="http://schemas.microsoft.com/office/drawing/2014/chart" uri="{C3380CC4-5D6E-409C-BE32-E72D297353CC}">
              <c16:uniqueId val="{00000003-0144-4182-A102-331445B92B27}"/>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0144-4182-A102-331445B92B27}"/>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0144-4182-A102-331445B92B27}"/>
            </c:ext>
          </c:extLst>
        </c:ser>
        <c:dLbls>
          <c:showLegendKey val="0"/>
          <c:showVal val="0"/>
          <c:showCatName val="0"/>
          <c:showSerName val="0"/>
          <c:showPercent val="0"/>
          <c:showBubbleSize val="0"/>
        </c:dLbls>
        <c:gapWidth val="150"/>
        <c:axId val="324030976"/>
        <c:axId val="210016448"/>
      </c:barChart>
      <c:catAx>
        <c:axId val="324030976"/>
        <c:scaling>
          <c:orientation val="minMax"/>
        </c:scaling>
        <c:delete val="1"/>
        <c:axPos val="b"/>
        <c:majorTickMark val="out"/>
        <c:minorTickMark val="none"/>
        <c:tickLblPos val="nextTo"/>
        <c:crossAx val="210016448"/>
        <c:crosses val="autoZero"/>
        <c:auto val="1"/>
        <c:lblAlgn val="ctr"/>
        <c:lblOffset val="100"/>
        <c:noMultiLvlLbl val="0"/>
      </c:catAx>
      <c:valAx>
        <c:axId val="210016448"/>
        <c:scaling>
          <c:orientation val="minMax"/>
          <c:max val="5"/>
          <c:min val="0"/>
        </c:scaling>
        <c:delete val="1"/>
        <c:axPos val="l"/>
        <c:majorGridlines/>
        <c:numFmt formatCode="General" sourceLinked="1"/>
        <c:majorTickMark val="out"/>
        <c:minorTickMark val="none"/>
        <c:tickLblPos val="nextTo"/>
        <c:crossAx val="3240309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247D-4A0B-82B2-CC644DADB72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47D-4A0B-82B2-CC644DADB72E}"/>
              </c:ext>
            </c:extLst>
          </c:dPt>
          <c:val>
            <c:numRef>
              <c:f>Mechanical!$K$19</c:f>
              <c:numCache>
                <c:formatCode>General</c:formatCode>
                <c:ptCount val="1"/>
                <c:pt idx="0">
                  <c:v>0</c:v>
                </c:pt>
              </c:numCache>
            </c:numRef>
          </c:val>
          <c:extLst>
            <c:ext xmlns:c16="http://schemas.microsoft.com/office/drawing/2014/chart" uri="{C3380CC4-5D6E-409C-BE32-E72D297353CC}">
              <c16:uniqueId val="{00000003-247D-4A0B-82B2-CC644DADB72E}"/>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247D-4A0B-82B2-CC644DADB72E}"/>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247D-4A0B-82B2-CC644DADB72E}"/>
            </c:ext>
          </c:extLst>
        </c:ser>
        <c:dLbls>
          <c:showLegendKey val="0"/>
          <c:showVal val="0"/>
          <c:showCatName val="0"/>
          <c:showSerName val="0"/>
          <c:showPercent val="0"/>
          <c:showBubbleSize val="0"/>
        </c:dLbls>
        <c:gapWidth val="150"/>
        <c:axId val="324031488"/>
        <c:axId val="210075648"/>
      </c:barChart>
      <c:catAx>
        <c:axId val="324031488"/>
        <c:scaling>
          <c:orientation val="minMax"/>
        </c:scaling>
        <c:delete val="1"/>
        <c:axPos val="b"/>
        <c:majorTickMark val="out"/>
        <c:minorTickMark val="none"/>
        <c:tickLblPos val="nextTo"/>
        <c:crossAx val="210075648"/>
        <c:crosses val="autoZero"/>
        <c:auto val="1"/>
        <c:lblAlgn val="ctr"/>
        <c:lblOffset val="100"/>
        <c:noMultiLvlLbl val="0"/>
      </c:catAx>
      <c:valAx>
        <c:axId val="210075648"/>
        <c:scaling>
          <c:orientation val="minMax"/>
          <c:max val="5"/>
          <c:min val="0"/>
        </c:scaling>
        <c:delete val="1"/>
        <c:axPos val="l"/>
        <c:majorGridlines/>
        <c:numFmt formatCode="General" sourceLinked="1"/>
        <c:majorTickMark val="out"/>
        <c:minorTickMark val="none"/>
        <c:tickLblPos val="nextTo"/>
        <c:crossAx val="3240314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252D-4A2C-89E5-93CB7C56A9E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52D-4A2C-89E5-93CB7C56A9E8}"/>
              </c:ext>
            </c:extLst>
          </c:dPt>
          <c:val>
            <c:numRef>
              <c:f>Mechanical!$K$20</c:f>
              <c:numCache>
                <c:formatCode>General</c:formatCode>
                <c:ptCount val="1"/>
                <c:pt idx="0">
                  <c:v>0</c:v>
                </c:pt>
              </c:numCache>
            </c:numRef>
          </c:val>
          <c:extLst>
            <c:ext xmlns:c16="http://schemas.microsoft.com/office/drawing/2014/chart" uri="{C3380CC4-5D6E-409C-BE32-E72D297353CC}">
              <c16:uniqueId val="{00000003-252D-4A2C-89E5-93CB7C56A9E8}"/>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252D-4A2C-89E5-93CB7C56A9E8}"/>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252D-4A2C-89E5-93CB7C56A9E8}"/>
            </c:ext>
          </c:extLst>
        </c:ser>
        <c:dLbls>
          <c:showLegendKey val="0"/>
          <c:showVal val="0"/>
          <c:showCatName val="0"/>
          <c:showSerName val="0"/>
          <c:showPercent val="0"/>
          <c:showBubbleSize val="0"/>
        </c:dLbls>
        <c:gapWidth val="150"/>
        <c:axId val="324032000"/>
        <c:axId val="210077376"/>
      </c:barChart>
      <c:catAx>
        <c:axId val="324032000"/>
        <c:scaling>
          <c:orientation val="minMax"/>
        </c:scaling>
        <c:delete val="1"/>
        <c:axPos val="b"/>
        <c:majorTickMark val="out"/>
        <c:minorTickMark val="none"/>
        <c:tickLblPos val="nextTo"/>
        <c:crossAx val="210077376"/>
        <c:crosses val="autoZero"/>
        <c:auto val="1"/>
        <c:lblAlgn val="ctr"/>
        <c:lblOffset val="100"/>
        <c:noMultiLvlLbl val="0"/>
      </c:catAx>
      <c:valAx>
        <c:axId val="210077376"/>
        <c:scaling>
          <c:orientation val="minMax"/>
          <c:max val="5"/>
          <c:min val="0"/>
        </c:scaling>
        <c:delete val="1"/>
        <c:axPos val="l"/>
        <c:majorGridlines/>
        <c:numFmt formatCode="General" sourceLinked="1"/>
        <c:majorTickMark val="out"/>
        <c:minorTickMark val="none"/>
        <c:tickLblPos val="nextTo"/>
        <c:crossAx val="3240320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C901-45A5-856D-83363420BBA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901-45A5-856D-83363420BBA9}"/>
              </c:ext>
            </c:extLst>
          </c:dPt>
          <c:val>
            <c:numRef>
              <c:f>Mechanical!$K$21</c:f>
              <c:numCache>
                <c:formatCode>General</c:formatCode>
                <c:ptCount val="1"/>
                <c:pt idx="0">
                  <c:v>0</c:v>
                </c:pt>
              </c:numCache>
            </c:numRef>
          </c:val>
          <c:extLst>
            <c:ext xmlns:c16="http://schemas.microsoft.com/office/drawing/2014/chart" uri="{C3380CC4-5D6E-409C-BE32-E72D297353CC}">
              <c16:uniqueId val="{00000003-C901-45A5-856D-83363420BBA9}"/>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C901-45A5-856D-83363420BBA9}"/>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C901-45A5-856D-83363420BBA9}"/>
            </c:ext>
          </c:extLst>
        </c:ser>
        <c:dLbls>
          <c:showLegendKey val="0"/>
          <c:showVal val="0"/>
          <c:showCatName val="0"/>
          <c:showSerName val="0"/>
          <c:showPercent val="0"/>
          <c:showBubbleSize val="0"/>
        </c:dLbls>
        <c:gapWidth val="150"/>
        <c:axId val="324032512"/>
        <c:axId val="210079104"/>
      </c:barChart>
      <c:catAx>
        <c:axId val="324032512"/>
        <c:scaling>
          <c:orientation val="minMax"/>
        </c:scaling>
        <c:delete val="1"/>
        <c:axPos val="b"/>
        <c:majorTickMark val="out"/>
        <c:minorTickMark val="none"/>
        <c:tickLblPos val="nextTo"/>
        <c:crossAx val="210079104"/>
        <c:crosses val="autoZero"/>
        <c:auto val="1"/>
        <c:lblAlgn val="ctr"/>
        <c:lblOffset val="100"/>
        <c:noMultiLvlLbl val="0"/>
      </c:catAx>
      <c:valAx>
        <c:axId val="210079104"/>
        <c:scaling>
          <c:orientation val="minMax"/>
          <c:max val="5"/>
          <c:min val="0"/>
        </c:scaling>
        <c:delete val="1"/>
        <c:axPos val="l"/>
        <c:majorGridlines/>
        <c:numFmt formatCode="General" sourceLinked="1"/>
        <c:majorTickMark val="out"/>
        <c:minorTickMark val="none"/>
        <c:tickLblPos val="nextTo"/>
        <c:crossAx val="3240325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BA8D-4DDE-8F14-1C33516D5C1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A8D-4DDE-8F14-1C33516D5C14}"/>
              </c:ext>
            </c:extLst>
          </c:dPt>
          <c:val>
            <c:numRef>
              <c:f>Mechanical!$K$22</c:f>
              <c:numCache>
                <c:formatCode>General</c:formatCode>
                <c:ptCount val="1"/>
                <c:pt idx="0">
                  <c:v>0</c:v>
                </c:pt>
              </c:numCache>
            </c:numRef>
          </c:val>
          <c:extLst>
            <c:ext xmlns:c16="http://schemas.microsoft.com/office/drawing/2014/chart" uri="{C3380CC4-5D6E-409C-BE32-E72D297353CC}">
              <c16:uniqueId val="{00000003-BA8D-4DDE-8F14-1C33516D5C14}"/>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BA8D-4DDE-8F14-1C33516D5C14}"/>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BA8D-4DDE-8F14-1C33516D5C14}"/>
            </c:ext>
          </c:extLst>
        </c:ser>
        <c:dLbls>
          <c:showLegendKey val="0"/>
          <c:showVal val="0"/>
          <c:showCatName val="0"/>
          <c:showSerName val="0"/>
          <c:showPercent val="0"/>
          <c:showBubbleSize val="0"/>
        </c:dLbls>
        <c:gapWidth val="150"/>
        <c:axId val="324033024"/>
        <c:axId val="210080832"/>
      </c:barChart>
      <c:catAx>
        <c:axId val="324033024"/>
        <c:scaling>
          <c:orientation val="minMax"/>
        </c:scaling>
        <c:delete val="1"/>
        <c:axPos val="b"/>
        <c:majorTickMark val="out"/>
        <c:minorTickMark val="none"/>
        <c:tickLblPos val="nextTo"/>
        <c:crossAx val="210080832"/>
        <c:crosses val="autoZero"/>
        <c:auto val="1"/>
        <c:lblAlgn val="ctr"/>
        <c:lblOffset val="100"/>
        <c:noMultiLvlLbl val="0"/>
      </c:catAx>
      <c:valAx>
        <c:axId val="210080832"/>
        <c:scaling>
          <c:orientation val="minMax"/>
          <c:max val="5"/>
          <c:min val="0"/>
        </c:scaling>
        <c:delete val="1"/>
        <c:axPos val="l"/>
        <c:majorGridlines/>
        <c:numFmt formatCode="General" sourceLinked="1"/>
        <c:majorTickMark val="out"/>
        <c:minorTickMark val="none"/>
        <c:tickLblPos val="nextTo"/>
        <c:crossAx val="3240330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4526-4F21-8D74-4428C45D726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526-4F21-8D74-4428C45D7264}"/>
              </c:ext>
            </c:extLst>
          </c:dPt>
          <c:val>
            <c:numRef>
              <c:f>Mechanical!$K$23</c:f>
              <c:numCache>
                <c:formatCode>General</c:formatCode>
                <c:ptCount val="1"/>
                <c:pt idx="0">
                  <c:v>0</c:v>
                </c:pt>
              </c:numCache>
            </c:numRef>
          </c:val>
          <c:extLst>
            <c:ext xmlns:c16="http://schemas.microsoft.com/office/drawing/2014/chart" uri="{C3380CC4-5D6E-409C-BE32-E72D297353CC}">
              <c16:uniqueId val="{00000003-4526-4F21-8D74-4428C45D7264}"/>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4526-4F21-8D74-4428C45D7264}"/>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4526-4F21-8D74-4428C45D7264}"/>
            </c:ext>
          </c:extLst>
        </c:ser>
        <c:dLbls>
          <c:showLegendKey val="0"/>
          <c:showVal val="0"/>
          <c:showCatName val="0"/>
          <c:showSerName val="0"/>
          <c:showPercent val="0"/>
          <c:showBubbleSize val="0"/>
        </c:dLbls>
        <c:gapWidth val="150"/>
        <c:axId val="324033536"/>
        <c:axId val="210082560"/>
      </c:barChart>
      <c:catAx>
        <c:axId val="324033536"/>
        <c:scaling>
          <c:orientation val="minMax"/>
        </c:scaling>
        <c:delete val="1"/>
        <c:axPos val="b"/>
        <c:majorTickMark val="out"/>
        <c:minorTickMark val="none"/>
        <c:tickLblPos val="nextTo"/>
        <c:crossAx val="210082560"/>
        <c:crosses val="autoZero"/>
        <c:auto val="1"/>
        <c:lblAlgn val="ctr"/>
        <c:lblOffset val="100"/>
        <c:noMultiLvlLbl val="0"/>
      </c:catAx>
      <c:valAx>
        <c:axId val="210082560"/>
        <c:scaling>
          <c:orientation val="minMax"/>
          <c:max val="5"/>
          <c:min val="0"/>
        </c:scaling>
        <c:delete val="1"/>
        <c:axPos val="l"/>
        <c:majorGridlines/>
        <c:numFmt formatCode="General" sourceLinked="1"/>
        <c:majorTickMark val="out"/>
        <c:minorTickMark val="none"/>
        <c:tickLblPos val="nextTo"/>
        <c:crossAx val="3240335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B9BE-44CC-91C0-8323D75124B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9BE-44CC-91C0-8323D75124BE}"/>
              </c:ext>
            </c:extLst>
          </c:dPt>
          <c:val>
            <c:numRef>
              <c:f>Mechanical!$K$17</c:f>
              <c:numCache>
                <c:formatCode>General</c:formatCode>
                <c:ptCount val="1"/>
                <c:pt idx="0">
                  <c:v>0</c:v>
                </c:pt>
              </c:numCache>
            </c:numRef>
          </c:val>
          <c:extLst>
            <c:ext xmlns:c16="http://schemas.microsoft.com/office/drawing/2014/chart" uri="{C3380CC4-5D6E-409C-BE32-E72D297353CC}">
              <c16:uniqueId val="{00000003-B9BE-44CC-91C0-8323D75124BE}"/>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B9BE-44CC-91C0-8323D75124BE}"/>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B9BE-44CC-91C0-8323D75124BE}"/>
            </c:ext>
          </c:extLst>
        </c:ser>
        <c:dLbls>
          <c:showLegendKey val="0"/>
          <c:showVal val="0"/>
          <c:showCatName val="0"/>
          <c:showSerName val="0"/>
          <c:showPercent val="0"/>
          <c:showBubbleSize val="0"/>
        </c:dLbls>
        <c:gapWidth val="150"/>
        <c:axId val="324034048"/>
        <c:axId val="217842240"/>
      </c:barChart>
      <c:catAx>
        <c:axId val="324034048"/>
        <c:scaling>
          <c:orientation val="minMax"/>
        </c:scaling>
        <c:delete val="1"/>
        <c:axPos val="b"/>
        <c:majorTickMark val="out"/>
        <c:minorTickMark val="none"/>
        <c:tickLblPos val="nextTo"/>
        <c:crossAx val="217842240"/>
        <c:crosses val="autoZero"/>
        <c:auto val="1"/>
        <c:lblAlgn val="ctr"/>
        <c:lblOffset val="100"/>
        <c:noMultiLvlLbl val="0"/>
      </c:catAx>
      <c:valAx>
        <c:axId val="217842240"/>
        <c:scaling>
          <c:orientation val="minMax"/>
          <c:max val="5"/>
          <c:min val="0"/>
        </c:scaling>
        <c:delete val="1"/>
        <c:axPos val="l"/>
        <c:majorGridlines/>
        <c:numFmt formatCode="General" sourceLinked="1"/>
        <c:majorTickMark val="out"/>
        <c:minorTickMark val="none"/>
        <c:tickLblPos val="nextTo"/>
        <c:crossAx val="3240340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EEB6-44BD-8575-82109798D03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EB6-44BD-8575-82109798D033}"/>
              </c:ext>
            </c:extLst>
          </c:dPt>
          <c:val>
            <c:numRef>
              <c:f>Mechanical!$K$18</c:f>
              <c:numCache>
                <c:formatCode>General</c:formatCode>
                <c:ptCount val="1"/>
                <c:pt idx="0">
                  <c:v>0</c:v>
                </c:pt>
              </c:numCache>
            </c:numRef>
          </c:val>
          <c:extLst>
            <c:ext xmlns:c16="http://schemas.microsoft.com/office/drawing/2014/chart" uri="{C3380CC4-5D6E-409C-BE32-E72D297353CC}">
              <c16:uniqueId val="{00000003-EEB6-44BD-8575-82109798D033}"/>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EEB6-44BD-8575-82109798D033}"/>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EEB6-44BD-8575-82109798D033}"/>
            </c:ext>
          </c:extLst>
        </c:ser>
        <c:dLbls>
          <c:showLegendKey val="0"/>
          <c:showVal val="0"/>
          <c:showCatName val="0"/>
          <c:showSerName val="0"/>
          <c:showPercent val="0"/>
          <c:showBubbleSize val="0"/>
        </c:dLbls>
        <c:gapWidth val="150"/>
        <c:axId val="327159808"/>
        <c:axId val="217843968"/>
      </c:barChart>
      <c:catAx>
        <c:axId val="327159808"/>
        <c:scaling>
          <c:orientation val="minMax"/>
        </c:scaling>
        <c:delete val="1"/>
        <c:axPos val="b"/>
        <c:majorTickMark val="out"/>
        <c:minorTickMark val="none"/>
        <c:tickLblPos val="nextTo"/>
        <c:crossAx val="217843968"/>
        <c:crosses val="autoZero"/>
        <c:auto val="1"/>
        <c:lblAlgn val="ctr"/>
        <c:lblOffset val="100"/>
        <c:noMultiLvlLbl val="0"/>
      </c:catAx>
      <c:valAx>
        <c:axId val="217843968"/>
        <c:scaling>
          <c:orientation val="minMax"/>
          <c:max val="5"/>
          <c:min val="0"/>
        </c:scaling>
        <c:delete val="1"/>
        <c:axPos val="l"/>
        <c:majorGridlines/>
        <c:numFmt formatCode="General" sourceLinked="1"/>
        <c:majorTickMark val="out"/>
        <c:minorTickMark val="none"/>
        <c:tickLblPos val="nextTo"/>
        <c:crossAx val="3271598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796C-48F9-92D5-72C39439392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96C-48F9-92D5-72C39439392C}"/>
              </c:ext>
            </c:extLst>
          </c:dPt>
          <c:val>
            <c:numRef>
              <c:f>Mechanical!$K$19</c:f>
              <c:numCache>
                <c:formatCode>General</c:formatCode>
                <c:ptCount val="1"/>
                <c:pt idx="0">
                  <c:v>0</c:v>
                </c:pt>
              </c:numCache>
            </c:numRef>
          </c:val>
          <c:extLst>
            <c:ext xmlns:c16="http://schemas.microsoft.com/office/drawing/2014/chart" uri="{C3380CC4-5D6E-409C-BE32-E72D297353CC}">
              <c16:uniqueId val="{00000003-796C-48F9-92D5-72C39439392C}"/>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796C-48F9-92D5-72C39439392C}"/>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796C-48F9-92D5-72C39439392C}"/>
            </c:ext>
          </c:extLst>
        </c:ser>
        <c:dLbls>
          <c:showLegendKey val="0"/>
          <c:showVal val="0"/>
          <c:showCatName val="0"/>
          <c:showSerName val="0"/>
          <c:showPercent val="0"/>
          <c:showBubbleSize val="0"/>
        </c:dLbls>
        <c:gapWidth val="150"/>
        <c:axId val="327160320"/>
        <c:axId val="217845696"/>
      </c:barChart>
      <c:catAx>
        <c:axId val="327160320"/>
        <c:scaling>
          <c:orientation val="minMax"/>
        </c:scaling>
        <c:delete val="1"/>
        <c:axPos val="b"/>
        <c:majorTickMark val="out"/>
        <c:minorTickMark val="none"/>
        <c:tickLblPos val="nextTo"/>
        <c:crossAx val="217845696"/>
        <c:crosses val="autoZero"/>
        <c:auto val="1"/>
        <c:lblAlgn val="ctr"/>
        <c:lblOffset val="100"/>
        <c:noMultiLvlLbl val="0"/>
      </c:catAx>
      <c:valAx>
        <c:axId val="217845696"/>
        <c:scaling>
          <c:orientation val="minMax"/>
          <c:max val="5"/>
          <c:min val="0"/>
        </c:scaling>
        <c:delete val="1"/>
        <c:axPos val="l"/>
        <c:majorGridlines/>
        <c:numFmt formatCode="General" sourceLinked="1"/>
        <c:majorTickMark val="out"/>
        <c:minorTickMark val="none"/>
        <c:tickLblPos val="nextTo"/>
        <c:crossAx val="3271603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358E-4439-BF60-31B31286C67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58E-4439-BF60-31B31286C675}"/>
              </c:ext>
            </c:extLst>
          </c:dPt>
          <c:val>
            <c:numRef>
              <c:f>Mechanical!$K$20</c:f>
              <c:numCache>
                <c:formatCode>General</c:formatCode>
                <c:ptCount val="1"/>
                <c:pt idx="0">
                  <c:v>0</c:v>
                </c:pt>
              </c:numCache>
            </c:numRef>
          </c:val>
          <c:extLst>
            <c:ext xmlns:c16="http://schemas.microsoft.com/office/drawing/2014/chart" uri="{C3380CC4-5D6E-409C-BE32-E72D297353CC}">
              <c16:uniqueId val="{00000003-358E-4439-BF60-31B31286C675}"/>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358E-4439-BF60-31B31286C675}"/>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358E-4439-BF60-31B31286C675}"/>
            </c:ext>
          </c:extLst>
        </c:ser>
        <c:dLbls>
          <c:showLegendKey val="0"/>
          <c:showVal val="0"/>
          <c:showCatName val="0"/>
          <c:showSerName val="0"/>
          <c:showPercent val="0"/>
          <c:showBubbleSize val="0"/>
        </c:dLbls>
        <c:gapWidth val="150"/>
        <c:axId val="327160832"/>
        <c:axId val="217847424"/>
      </c:barChart>
      <c:catAx>
        <c:axId val="327160832"/>
        <c:scaling>
          <c:orientation val="minMax"/>
        </c:scaling>
        <c:delete val="1"/>
        <c:axPos val="b"/>
        <c:majorTickMark val="out"/>
        <c:minorTickMark val="none"/>
        <c:tickLblPos val="nextTo"/>
        <c:crossAx val="217847424"/>
        <c:crosses val="autoZero"/>
        <c:auto val="1"/>
        <c:lblAlgn val="ctr"/>
        <c:lblOffset val="100"/>
        <c:noMultiLvlLbl val="0"/>
      </c:catAx>
      <c:valAx>
        <c:axId val="217847424"/>
        <c:scaling>
          <c:orientation val="minMax"/>
          <c:max val="5"/>
          <c:min val="0"/>
        </c:scaling>
        <c:delete val="1"/>
        <c:axPos val="l"/>
        <c:majorGridlines/>
        <c:numFmt formatCode="General" sourceLinked="1"/>
        <c:majorTickMark val="out"/>
        <c:minorTickMark val="none"/>
        <c:tickLblPos val="nextTo"/>
        <c:crossAx val="3271608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1C52-4821-8C7F-CF504AD42BC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C52-4821-8C7F-CF504AD42BC3}"/>
              </c:ext>
            </c:extLst>
          </c:dPt>
          <c:val>
            <c:numRef>
              <c:f>Mechanical!$K$21</c:f>
              <c:numCache>
                <c:formatCode>General</c:formatCode>
                <c:ptCount val="1"/>
                <c:pt idx="0">
                  <c:v>0</c:v>
                </c:pt>
              </c:numCache>
            </c:numRef>
          </c:val>
          <c:extLst>
            <c:ext xmlns:c16="http://schemas.microsoft.com/office/drawing/2014/chart" uri="{C3380CC4-5D6E-409C-BE32-E72D297353CC}">
              <c16:uniqueId val="{00000003-1C52-4821-8C7F-CF504AD42BC3}"/>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1C52-4821-8C7F-CF504AD42BC3}"/>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1C52-4821-8C7F-CF504AD42BC3}"/>
            </c:ext>
          </c:extLst>
        </c:ser>
        <c:dLbls>
          <c:showLegendKey val="0"/>
          <c:showVal val="0"/>
          <c:showCatName val="0"/>
          <c:showSerName val="0"/>
          <c:showPercent val="0"/>
          <c:showBubbleSize val="0"/>
        </c:dLbls>
        <c:gapWidth val="150"/>
        <c:axId val="327161344"/>
        <c:axId val="217849152"/>
      </c:barChart>
      <c:catAx>
        <c:axId val="327161344"/>
        <c:scaling>
          <c:orientation val="minMax"/>
        </c:scaling>
        <c:delete val="1"/>
        <c:axPos val="b"/>
        <c:majorTickMark val="out"/>
        <c:minorTickMark val="none"/>
        <c:tickLblPos val="nextTo"/>
        <c:crossAx val="217849152"/>
        <c:crosses val="autoZero"/>
        <c:auto val="1"/>
        <c:lblAlgn val="ctr"/>
        <c:lblOffset val="100"/>
        <c:noMultiLvlLbl val="0"/>
      </c:catAx>
      <c:valAx>
        <c:axId val="217849152"/>
        <c:scaling>
          <c:orientation val="minMax"/>
          <c:max val="5"/>
          <c:min val="0"/>
        </c:scaling>
        <c:delete val="1"/>
        <c:axPos val="l"/>
        <c:majorGridlines/>
        <c:numFmt formatCode="General" sourceLinked="1"/>
        <c:majorTickMark val="out"/>
        <c:minorTickMark val="none"/>
        <c:tickLblPos val="nextTo"/>
        <c:crossAx val="3271613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3CEC-40E7-9C33-09C75AB2B89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CEC-40E7-9C33-09C75AB2B89F}"/>
              </c:ext>
            </c:extLst>
          </c:dPt>
          <c:val>
            <c:numRef>
              <c:f>Mechanical!$K$22</c:f>
              <c:numCache>
                <c:formatCode>General</c:formatCode>
                <c:ptCount val="1"/>
                <c:pt idx="0">
                  <c:v>0</c:v>
                </c:pt>
              </c:numCache>
            </c:numRef>
          </c:val>
          <c:extLst>
            <c:ext xmlns:c16="http://schemas.microsoft.com/office/drawing/2014/chart" uri="{C3380CC4-5D6E-409C-BE32-E72D297353CC}">
              <c16:uniqueId val="{00000003-3CEC-40E7-9C33-09C75AB2B89F}"/>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3CEC-40E7-9C33-09C75AB2B89F}"/>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3CEC-40E7-9C33-09C75AB2B89F}"/>
            </c:ext>
          </c:extLst>
        </c:ser>
        <c:dLbls>
          <c:showLegendKey val="0"/>
          <c:showVal val="0"/>
          <c:showCatName val="0"/>
          <c:showSerName val="0"/>
          <c:showPercent val="0"/>
          <c:showBubbleSize val="0"/>
        </c:dLbls>
        <c:gapWidth val="150"/>
        <c:axId val="327163392"/>
        <c:axId val="218113152"/>
      </c:barChart>
      <c:catAx>
        <c:axId val="327163392"/>
        <c:scaling>
          <c:orientation val="minMax"/>
        </c:scaling>
        <c:delete val="1"/>
        <c:axPos val="b"/>
        <c:majorTickMark val="out"/>
        <c:minorTickMark val="none"/>
        <c:tickLblPos val="nextTo"/>
        <c:crossAx val="218113152"/>
        <c:crosses val="autoZero"/>
        <c:auto val="1"/>
        <c:lblAlgn val="ctr"/>
        <c:lblOffset val="100"/>
        <c:noMultiLvlLbl val="0"/>
      </c:catAx>
      <c:valAx>
        <c:axId val="218113152"/>
        <c:scaling>
          <c:orientation val="minMax"/>
          <c:max val="5"/>
          <c:min val="0"/>
        </c:scaling>
        <c:delete val="1"/>
        <c:axPos val="l"/>
        <c:majorGridlines/>
        <c:numFmt formatCode="General" sourceLinked="1"/>
        <c:majorTickMark val="out"/>
        <c:minorTickMark val="none"/>
        <c:tickLblPos val="nextTo"/>
        <c:crossAx val="3271633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2D7D-4873-BB03-39F0CC66872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D7D-4873-BB03-39F0CC66872A}"/>
              </c:ext>
            </c:extLst>
          </c:dPt>
          <c:val>
            <c:numRef>
              <c:f>Mechanical!$K$23</c:f>
              <c:numCache>
                <c:formatCode>General</c:formatCode>
                <c:ptCount val="1"/>
                <c:pt idx="0">
                  <c:v>0</c:v>
                </c:pt>
              </c:numCache>
            </c:numRef>
          </c:val>
          <c:extLst>
            <c:ext xmlns:c16="http://schemas.microsoft.com/office/drawing/2014/chart" uri="{C3380CC4-5D6E-409C-BE32-E72D297353CC}">
              <c16:uniqueId val="{00000003-2D7D-4873-BB03-39F0CC66872A}"/>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2D7D-4873-BB03-39F0CC66872A}"/>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2D7D-4873-BB03-39F0CC66872A}"/>
            </c:ext>
          </c:extLst>
        </c:ser>
        <c:dLbls>
          <c:showLegendKey val="0"/>
          <c:showVal val="0"/>
          <c:showCatName val="0"/>
          <c:showSerName val="0"/>
          <c:showPercent val="0"/>
          <c:showBubbleSize val="0"/>
        </c:dLbls>
        <c:gapWidth val="150"/>
        <c:axId val="329736192"/>
        <c:axId val="218114880"/>
      </c:barChart>
      <c:catAx>
        <c:axId val="329736192"/>
        <c:scaling>
          <c:orientation val="minMax"/>
        </c:scaling>
        <c:delete val="1"/>
        <c:axPos val="b"/>
        <c:majorTickMark val="out"/>
        <c:minorTickMark val="none"/>
        <c:tickLblPos val="nextTo"/>
        <c:crossAx val="218114880"/>
        <c:crosses val="autoZero"/>
        <c:auto val="1"/>
        <c:lblAlgn val="ctr"/>
        <c:lblOffset val="100"/>
        <c:noMultiLvlLbl val="0"/>
      </c:catAx>
      <c:valAx>
        <c:axId val="218114880"/>
        <c:scaling>
          <c:orientation val="minMax"/>
          <c:max val="5"/>
          <c:min val="0"/>
        </c:scaling>
        <c:delete val="1"/>
        <c:axPos val="l"/>
        <c:majorGridlines/>
        <c:numFmt formatCode="General" sourceLinked="1"/>
        <c:majorTickMark val="out"/>
        <c:minorTickMark val="none"/>
        <c:tickLblPos val="nextTo"/>
        <c:crossAx val="3297361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65E4-4FA3-8BF0-6B333E71C9E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5E4-4FA3-8BF0-6B333E71C9E7}"/>
              </c:ext>
            </c:extLst>
          </c:dPt>
          <c:val>
            <c:numRef>
              <c:f>Mechanical!$K$17</c:f>
              <c:numCache>
                <c:formatCode>General</c:formatCode>
                <c:ptCount val="1"/>
                <c:pt idx="0">
                  <c:v>0</c:v>
                </c:pt>
              </c:numCache>
            </c:numRef>
          </c:val>
          <c:extLst>
            <c:ext xmlns:c16="http://schemas.microsoft.com/office/drawing/2014/chart" uri="{C3380CC4-5D6E-409C-BE32-E72D297353CC}">
              <c16:uniqueId val="{00000003-65E4-4FA3-8BF0-6B333E71C9E7}"/>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65E4-4FA3-8BF0-6B333E71C9E7}"/>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65E4-4FA3-8BF0-6B333E71C9E7}"/>
            </c:ext>
          </c:extLst>
        </c:ser>
        <c:dLbls>
          <c:showLegendKey val="0"/>
          <c:showVal val="0"/>
          <c:showCatName val="0"/>
          <c:showSerName val="0"/>
          <c:showPercent val="0"/>
          <c:showBubbleSize val="0"/>
        </c:dLbls>
        <c:gapWidth val="150"/>
        <c:axId val="329736704"/>
        <c:axId val="218116608"/>
      </c:barChart>
      <c:catAx>
        <c:axId val="329736704"/>
        <c:scaling>
          <c:orientation val="minMax"/>
        </c:scaling>
        <c:delete val="1"/>
        <c:axPos val="b"/>
        <c:majorTickMark val="out"/>
        <c:minorTickMark val="none"/>
        <c:tickLblPos val="nextTo"/>
        <c:crossAx val="218116608"/>
        <c:crosses val="autoZero"/>
        <c:auto val="1"/>
        <c:lblAlgn val="ctr"/>
        <c:lblOffset val="100"/>
        <c:noMultiLvlLbl val="0"/>
      </c:catAx>
      <c:valAx>
        <c:axId val="218116608"/>
        <c:scaling>
          <c:orientation val="minMax"/>
          <c:max val="5"/>
          <c:min val="0"/>
        </c:scaling>
        <c:delete val="1"/>
        <c:axPos val="l"/>
        <c:majorGridlines/>
        <c:numFmt formatCode="General" sourceLinked="1"/>
        <c:majorTickMark val="out"/>
        <c:minorTickMark val="none"/>
        <c:tickLblPos val="nextTo"/>
        <c:crossAx val="3297367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8069-4AD2-B8A6-E7E36DC9B60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069-4AD2-B8A6-E7E36DC9B606}"/>
              </c:ext>
            </c:extLst>
          </c:dPt>
          <c:val>
            <c:numRef>
              <c:f>Mechanical!$K$18</c:f>
              <c:numCache>
                <c:formatCode>General</c:formatCode>
                <c:ptCount val="1"/>
                <c:pt idx="0">
                  <c:v>0</c:v>
                </c:pt>
              </c:numCache>
            </c:numRef>
          </c:val>
          <c:extLst>
            <c:ext xmlns:c16="http://schemas.microsoft.com/office/drawing/2014/chart" uri="{C3380CC4-5D6E-409C-BE32-E72D297353CC}">
              <c16:uniqueId val="{00000003-8069-4AD2-B8A6-E7E36DC9B606}"/>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8069-4AD2-B8A6-E7E36DC9B606}"/>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8069-4AD2-B8A6-E7E36DC9B606}"/>
            </c:ext>
          </c:extLst>
        </c:ser>
        <c:dLbls>
          <c:showLegendKey val="0"/>
          <c:showVal val="0"/>
          <c:showCatName val="0"/>
          <c:showSerName val="0"/>
          <c:showPercent val="0"/>
          <c:showBubbleSize val="0"/>
        </c:dLbls>
        <c:gapWidth val="150"/>
        <c:axId val="329737728"/>
        <c:axId val="218118336"/>
      </c:barChart>
      <c:catAx>
        <c:axId val="329737728"/>
        <c:scaling>
          <c:orientation val="minMax"/>
        </c:scaling>
        <c:delete val="1"/>
        <c:axPos val="b"/>
        <c:majorTickMark val="out"/>
        <c:minorTickMark val="none"/>
        <c:tickLblPos val="nextTo"/>
        <c:crossAx val="218118336"/>
        <c:crosses val="autoZero"/>
        <c:auto val="1"/>
        <c:lblAlgn val="ctr"/>
        <c:lblOffset val="100"/>
        <c:noMultiLvlLbl val="0"/>
      </c:catAx>
      <c:valAx>
        <c:axId val="218118336"/>
        <c:scaling>
          <c:orientation val="minMax"/>
          <c:max val="5"/>
          <c:min val="0"/>
        </c:scaling>
        <c:delete val="1"/>
        <c:axPos val="l"/>
        <c:majorGridlines/>
        <c:numFmt formatCode="General" sourceLinked="1"/>
        <c:majorTickMark val="out"/>
        <c:minorTickMark val="none"/>
        <c:tickLblPos val="nextTo"/>
        <c:crossAx val="3297377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7F2C-4EBB-9DC1-94A01083EEB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F2C-4EBB-9DC1-94A01083EEB8}"/>
              </c:ext>
            </c:extLst>
          </c:dPt>
          <c:val>
            <c:numRef>
              <c:f>Mechanical!$K$19</c:f>
              <c:numCache>
                <c:formatCode>General</c:formatCode>
                <c:ptCount val="1"/>
                <c:pt idx="0">
                  <c:v>0</c:v>
                </c:pt>
              </c:numCache>
            </c:numRef>
          </c:val>
          <c:extLst>
            <c:ext xmlns:c16="http://schemas.microsoft.com/office/drawing/2014/chart" uri="{C3380CC4-5D6E-409C-BE32-E72D297353CC}">
              <c16:uniqueId val="{00000003-7F2C-4EBB-9DC1-94A01083EEB8}"/>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7F2C-4EBB-9DC1-94A01083EEB8}"/>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7F2C-4EBB-9DC1-94A01083EEB8}"/>
            </c:ext>
          </c:extLst>
        </c:ser>
        <c:dLbls>
          <c:showLegendKey val="0"/>
          <c:showVal val="0"/>
          <c:showCatName val="0"/>
          <c:showSerName val="0"/>
          <c:showPercent val="0"/>
          <c:showBubbleSize val="0"/>
        </c:dLbls>
        <c:gapWidth val="150"/>
        <c:axId val="329738240"/>
        <c:axId val="218604096"/>
      </c:barChart>
      <c:catAx>
        <c:axId val="329738240"/>
        <c:scaling>
          <c:orientation val="minMax"/>
        </c:scaling>
        <c:delete val="1"/>
        <c:axPos val="b"/>
        <c:majorTickMark val="out"/>
        <c:minorTickMark val="none"/>
        <c:tickLblPos val="nextTo"/>
        <c:crossAx val="218604096"/>
        <c:crosses val="autoZero"/>
        <c:auto val="1"/>
        <c:lblAlgn val="ctr"/>
        <c:lblOffset val="100"/>
        <c:noMultiLvlLbl val="0"/>
      </c:catAx>
      <c:valAx>
        <c:axId val="218604096"/>
        <c:scaling>
          <c:orientation val="minMax"/>
          <c:max val="5"/>
          <c:min val="0"/>
        </c:scaling>
        <c:delete val="1"/>
        <c:axPos val="l"/>
        <c:majorGridlines/>
        <c:numFmt formatCode="General" sourceLinked="1"/>
        <c:majorTickMark val="out"/>
        <c:minorTickMark val="none"/>
        <c:tickLblPos val="nextTo"/>
        <c:crossAx val="3297382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F584-4BBB-B0DF-55D5083481B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584-4BBB-B0DF-55D5083481B5}"/>
              </c:ext>
            </c:extLst>
          </c:dPt>
          <c:val>
            <c:numRef>
              <c:f>Mechanical!$K$20</c:f>
              <c:numCache>
                <c:formatCode>General</c:formatCode>
                <c:ptCount val="1"/>
                <c:pt idx="0">
                  <c:v>0</c:v>
                </c:pt>
              </c:numCache>
            </c:numRef>
          </c:val>
          <c:extLst>
            <c:ext xmlns:c16="http://schemas.microsoft.com/office/drawing/2014/chart" uri="{C3380CC4-5D6E-409C-BE32-E72D297353CC}">
              <c16:uniqueId val="{00000003-F584-4BBB-B0DF-55D5083481B5}"/>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F584-4BBB-B0DF-55D5083481B5}"/>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F584-4BBB-B0DF-55D5083481B5}"/>
            </c:ext>
          </c:extLst>
        </c:ser>
        <c:dLbls>
          <c:showLegendKey val="0"/>
          <c:showVal val="0"/>
          <c:showCatName val="0"/>
          <c:showSerName val="0"/>
          <c:showPercent val="0"/>
          <c:showBubbleSize val="0"/>
        </c:dLbls>
        <c:gapWidth val="150"/>
        <c:axId val="329738752"/>
        <c:axId val="218605824"/>
      </c:barChart>
      <c:catAx>
        <c:axId val="329738752"/>
        <c:scaling>
          <c:orientation val="minMax"/>
        </c:scaling>
        <c:delete val="1"/>
        <c:axPos val="b"/>
        <c:majorTickMark val="out"/>
        <c:minorTickMark val="none"/>
        <c:tickLblPos val="nextTo"/>
        <c:crossAx val="218605824"/>
        <c:crosses val="autoZero"/>
        <c:auto val="1"/>
        <c:lblAlgn val="ctr"/>
        <c:lblOffset val="100"/>
        <c:noMultiLvlLbl val="0"/>
      </c:catAx>
      <c:valAx>
        <c:axId val="218605824"/>
        <c:scaling>
          <c:orientation val="minMax"/>
          <c:max val="5"/>
          <c:min val="0"/>
        </c:scaling>
        <c:delete val="1"/>
        <c:axPos val="l"/>
        <c:majorGridlines/>
        <c:numFmt formatCode="General" sourceLinked="1"/>
        <c:majorTickMark val="out"/>
        <c:minorTickMark val="none"/>
        <c:tickLblPos val="nextTo"/>
        <c:crossAx val="3297387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F8E6-4BAE-906F-13CA32B88F0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8E6-4BAE-906F-13CA32B88F05}"/>
              </c:ext>
            </c:extLst>
          </c:dPt>
          <c:val>
            <c:numRef>
              <c:f>Mechanical!$K$21</c:f>
              <c:numCache>
                <c:formatCode>General</c:formatCode>
                <c:ptCount val="1"/>
                <c:pt idx="0">
                  <c:v>0</c:v>
                </c:pt>
              </c:numCache>
            </c:numRef>
          </c:val>
          <c:extLst>
            <c:ext xmlns:c16="http://schemas.microsoft.com/office/drawing/2014/chart" uri="{C3380CC4-5D6E-409C-BE32-E72D297353CC}">
              <c16:uniqueId val="{00000003-F8E6-4BAE-906F-13CA32B88F05}"/>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F8E6-4BAE-906F-13CA32B88F05}"/>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F8E6-4BAE-906F-13CA32B88F05}"/>
            </c:ext>
          </c:extLst>
        </c:ser>
        <c:dLbls>
          <c:showLegendKey val="0"/>
          <c:showVal val="0"/>
          <c:showCatName val="0"/>
          <c:showSerName val="0"/>
          <c:showPercent val="0"/>
          <c:showBubbleSize val="0"/>
        </c:dLbls>
        <c:gapWidth val="150"/>
        <c:axId val="329739264"/>
        <c:axId val="218607552"/>
      </c:barChart>
      <c:catAx>
        <c:axId val="329739264"/>
        <c:scaling>
          <c:orientation val="minMax"/>
        </c:scaling>
        <c:delete val="1"/>
        <c:axPos val="b"/>
        <c:majorTickMark val="out"/>
        <c:minorTickMark val="none"/>
        <c:tickLblPos val="nextTo"/>
        <c:crossAx val="218607552"/>
        <c:crosses val="autoZero"/>
        <c:auto val="1"/>
        <c:lblAlgn val="ctr"/>
        <c:lblOffset val="100"/>
        <c:noMultiLvlLbl val="0"/>
      </c:catAx>
      <c:valAx>
        <c:axId val="218607552"/>
        <c:scaling>
          <c:orientation val="minMax"/>
          <c:max val="5"/>
          <c:min val="0"/>
        </c:scaling>
        <c:delete val="1"/>
        <c:axPos val="l"/>
        <c:majorGridlines/>
        <c:numFmt formatCode="General" sourceLinked="1"/>
        <c:majorTickMark val="out"/>
        <c:minorTickMark val="none"/>
        <c:tickLblPos val="nextTo"/>
        <c:crossAx val="3297392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2226-4488-A3C6-DFDA8712B00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226-4488-A3C6-DFDA8712B00C}"/>
              </c:ext>
            </c:extLst>
          </c:dPt>
          <c:val>
            <c:numRef>
              <c:f>Mechanical!$K$22</c:f>
              <c:numCache>
                <c:formatCode>General</c:formatCode>
                <c:ptCount val="1"/>
                <c:pt idx="0">
                  <c:v>0</c:v>
                </c:pt>
              </c:numCache>
            </c:numRef>
          </c:val>
          <c:extLst>
            <c:ext xmlns:c16="http://schemas.microsoft.com/office/drawing/2014/chart" uri="{C3380CC4-5D6E-409C-BE32-E72D297353CC}">
              <c16:uniqueId val="{00000003-2226-4488-A3C6-DFDA8712B00C}"/>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2226-4488-A3C6-DFDA8712B00C}"/>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2226-4488-A3C6-DFDA8712B00C}"/>
            </c:ext>
          </c:extLst>
        </c:ser>
        <c:dLbls>
          <c:showLegendKey val="0"/>
          <c:showVal val="0"/>
          <c:showCatName val="0"/>
          <c:showSerName val="0"/>
          <c:showPercent val="0"/>
          <c:showBubbleSize val="0"/>
        </c:dLbls>
        <c:gapWidth val="150"/>
        <c:axId val="218939392"/>
        <c:axId val="218609280"/>
      </c:barChart>
      <c:catAx>
        <c:axId val="218939392"/>
        <c:scaling>
          <c:orientation val="minMax"/>
        </c:scaling>
        <c:delete val="1"/>
        <c:axPos val="b"/>
        <c:majorTickMark val="out"/>
        <c:minorTickMark val="none"/>
        <c:tickLblPos val="nextTo"/>
        <c:crossAx val="218609280"/>
        <c:crosses val="autoZero"/>
        <c:auto val="1"/>
        <c:lblAlgn val="ctr"/>
        <c:lblOffset val="100"/>
        <c:noMultiLvlLbl val="0"/>
      </c:catAx>
      <c:valAx>
        <c:axId val="218609280"/>
        <c:scaling>
          <c:orientation val="minMax"/>
          <c:max val="5"/>
          <c:min val="0"/>
        </c:scaling>
        <c:delete val="1"/>
        <c:axPos val="l"/>
        <c:majorGridlines/>
        <c:numFmt formatCode="General" sourceLinked="1"/>
        <c:majorTickMark val="out"/>
        <c:minorTickMark val="none"/>
        <c:tickLblPos val="nextTo"/>
        <c:crossAx val="2189393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C00E-40C3-8046-5EF34C8665B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00E-40C3-8046-5EF34C8665B2}"/>
              </c:ext>
            </c:extLst>
          </c:dPt>
          <c:val>
            <c:numRef>
              <c:f>Mechanical!$K$23</c:f>
              <c:numCache>
                <c:formatCode>General</c:formatCode>
                <c:ptCount val="1"/>
                <c:pt idx="0">
                  <c:v>0</c:v>
                </c:pt>
              </c:numCache>
            </c:numRef>
          </c:val>
          <c:extLst>
            <c:ext xmlns:c16="http://schemas.microsoft.com/office/drawing/2014/chart" uri="{C3380CC4-5D6E-409C-BE32-E72D297353CC}">
              <c16:uniqueId val="{00000003-C00E-40C3-8046-5EF34C8665B2}"/>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C00E-40C3-8046-5EF34C8665B2}"/>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C00E-40C3-8046-5EF34C8665B2}"/>
            </c:ext>
          </c:extLst>
        </c:ser>
        <c:dLbls>
          <c:showLegendKey val="0"/>
          <c:showVal val="0"/>
          <c:showCatName val="0"/>
          <c:showSerName val="0"/>
          <c:showPercent val="0"/>
          <c:showBubbleSize val="0"/>
        </c:dLbls>
        <c:gapWidth val="150"/>
        <c:axId val="218939904"/>
        <c:axId val="218611008"/>
      </c:barChart>
      <c:catAx>
        <c:axId val="218939904"/>
        <c:scaling>
          <c:orientation val="minMax"/>
        </c:scaling>
        <c:delete val="1"/>
        <c:axPos val="b"/>
        <c:majorTickMark val="out"/>
        <c:minorTickMark val="none"/>
        <c:tickLblPos val="nextTo"/>
        <c:crossAx val="218611008"/>
        <c:crosses val="autoZero"/>
        <c:auto val="1"/>
        <c:lblAlgn val="ctr"/>
        <c:lblOffset val="100"/>
        <c:noMultiLvlLbl val="0"/>
      </c:catAx>
      <c:valAx>
        <c:axId val="218611008"/>
        <c:scaling>
          <c:orientation val="minMax"/>
          <c:max val="5"/>
          <c:min val="0"/>
        </c:scaling>
        <c:delete val="1"/>
        <c:axPos val="l"/>
        <c:majorGridlines/>
        <c:numFmt formatCode="General" sourceLinked="1"/>
        <c:majorTickMark val="out"/>
        <c:minorTickMark val="none"/>
        <c:tickLblPos val="nextTo"/>
        <c:crossAx val="2189399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24BA-45E2-84CB-61BEDB1DB44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4BA-45E2-84CB-61BEDB1DB442}"/>
              </c:ext>
            </c:extLst>
          </c:dPt>
          <c:val>
            <c:numRef>
              <c:f>Mechanical!$K$8</c:f>
              <c:numCache>
                <c:formatCode>General</c:formatCode>
                <c:ptCount val="1"/>
              </c:numCache>
            </c:numRef>
          </c:val>
          <c:extLst>
            <c:ext xmlns:c16="http://schemas.microsoft.com/office/drawing/2014/chart" uri="{C3380CC4-5D6E-409C-BE32-E72D297353CC}">
              <c16:uniqueId val="{00000003-24BA-45E2-84CB-61BEDB1DB442}"/>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24BA-45E2-84CB-61BEDB1DB442}"/>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24BA-45E2-84CB-61BEDB1DB442}"/>
            </c:ext>
          </c:extLst>
        </c:ser>
        <c:dLbls>
          <c:showLegendKey val="0"/>
          <c:showVal val="0"/>
          <c:showCatName val="0"/>
          <c:showSerName val="0"/>
          <c:showPercent val="0"/>
          <c:showBubbleSize val="0"/>
        </c:dLbls>
        <c:gapWidth val="150"/>
        <c:axId val="218940416"/>
        <c:axId val="218989696"/>
      </c:barChart>
      <c:catAx>
        <c:axId val="218940416"/>
        <c:scaling>
          <c:orientation val="minMax"/>
        </c:scaling>
        <c:delete val="1"/>
        <c:axPos val="b"/>
        <c:majorTickMark val="out"/>
        <c:minorTickMark val="none"/>
        <c:tickLblPos val="nextTo"/>
        <c:crossAx val="218989696"/>
        <c:crosses val="autoZero"/>
        <c:auto val="1"/>
        <c:lblAlgn val="ctr"/>
        <c:lblOffset val="100"/>
        <c:noMultiLvlLbl val="0"/>
      </c:catAx>
      <c:valAx>
        <c:axId val="218989696"/>
        <c:scaling>
          <c:orientation val="minMax"/>
          <c:max val="5"/>
          <c:min val="0"/>
        </c:scaling>
        <c:delete val="1"/>
        <c:axPos val="l"/>
        <c:majorGridlines/>
        <c:numFmt formatCode="General" sourceLinked="1"/>
        <c:majorTickMark val="out"/>
        <c:minorTickMark val="none"/>
        <c:tickLblPos val="nextTo"/>
        <c:crossAx val="21894041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6291-448E-B32F-CE5B87643BC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291-448E-B32F-CE5B87643BC1}"/>
              </c:ext>
            </c:extLst>
          </c:dPt>
          <c:val>
            <c:numRef>
              <c:f>Mechanical!$K$9</c:f>
              <c:numCache>
                <c:formatCode>General</c:formatCode>
                <c:ptCount val="1"/>
                <c:pt idx="0">
                  <c:v>0</c:v>
                </c:pt>
              </c:numCache>
            </c:numRef>
          </c:val>
          <c:extLst>
            <c:ext xmlns:c16="http://schemas.microsoft.com/office/drawing/2014/chart" uri="{C3380CC4-5D6E-409C-BE32-E72D297353CC}">
              <c16:uniqueId val="{00000003-6291-448E-B32F-CE5B87643BC1}"/>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6291-448E-B32F-CE5B87643BC1}"/>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6291-448E-B32F-CE5B87643BC1}"/>
            </c:ext>
          </c:extLst>
        </c:ser>
        <c:dLbls>
          <c:showLegendKey val="0"/>
          <c:showVal val="0"/>
          <c:showCatName val="0"/>
          <c:showSerName val="0"/>
          <c:showPercent val="0"/>
          <c:showBubbleSize val="0"/>
        </c:dLbls>
        <c:gapWidth val="150"/>
        <c:axId val="329737216"/>
        <c:axId val="218991424"/>
      </c:barChart>
      <c:catAx>
        <c:axId val="329737216"/>
        <c:scaling>
          <c:orientation val="minMax"/>
        </c:scaling>
        <c:delete val="1"/>
        <c:axPos val="b"/>
        <c:majorTickMark val="out"/>
        <c:minorTickMark val="none"/>
        <c:tickLblPos val="nextTo"/>
        <c:crossAx val="218991424"/>
        <c:crosses val="autoZero"/>
        <c:auto val="1"/>
        <c:lblAlgn val="ctr"/>
        <c:lblOffset val="100"/>
        <c:noMultiLvlLbl val="0"/>
      </c:catAx>
      <c:valAx>
        <c:axId val="218991424"/>
        <c:scaling>
          <c:orientation val="minMax"/>
          <c:max val="5"/>
          <c:min val="0"/>
        </c:scaling>
        <c:delete val="1"/>
        <c:axPos val="l"/>
        <c:majorGridlines/>
        <c:numFmt formatCode="General" sourceLinked="1"/>
        <c:majorTickMark val="out"/>
        <c:minorTickMark val="none"/>
        <c:tickLblPos val="nextTo"/>
        <c:crossAx val="32973721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F895-4CD9-A748-91DB8A3BB1A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895-4CD9-A748-91DB8A3BB1AF}"/>
              </c:ext>
            </c:extLst>
          </c:dPt>
          <c:val>
            <c:numRef>
              <c:f>Mechanical!$K$10</c:f>
              <c:numCache>
                <c:formatCode>General</c:formatCode>
                <c:ptCount val="1"/>
                <c:pt idx="0">
                  <c:v>0</c:v>
                </c:pt>
              </c:numCache>
            </c:numRef>
          </c:val>
          <c:extLst>
            <c:ext xmlns:c16="http://schemas.microsoft.com/office/drawing/2014/chart" uri="{C3380CC4-5D6E-409C-BE32-E72D297353CC}">
              <c16:uniqueId val="{00000003-F895-4CD9-A748-91DB8A3BB1AF}"/>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F895-4CD9-A748-91DB8A3BB1AF}"/>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F895-4CD9-A748-91DB8A3BB1AF}"/>
            </c:ext>
          </c:extLst>
        </c:ser>
        <c:dLbls>
          <c:showLegendKey val="0"/>
          <c:showVal val="0"/>
          <c:showCatName val="0"/>
          <c:showSerName val="0"/>
          <c:showPercent val="0"/>
          <c:showBubbleSize val="0"/>
        </c:dLbls>
        <c:gapWidth val="150"/>
        <c:axId val="218940928"/>
        <c:axId val="218993152"/>
      </c:barChart>
      <c:catAx>
        <c:axId val="218940928"/>
        <c:scaling>
          <c:orientation val="minMax"/>
        </c:scaling>
        <c:delete val="1"/>
        <c:axPos val="b"/>
        <c:majorTickMark val="out"/>
        <c:minorTickMark val="none"/>
        <c:tickLblPos val="nextTo"/>
        <c:crossAx val="218993152"/>
        <c:crosses val="autoZero"/>
        <c:auto val="1"/>
        <c:lblAlgn val="ctr"/>
        <c:lblOffset val="100"/>
        <c:noMultiLvlLbl val="0"/>
      </c:catAx>
      <c:valAx>
        <c:axId val="218993152"/>
        <c:scaling>
          <c:orientation val="minMax"/>
          <c:max val="5"/>
          <c:min val="0"/>
        </c:scaling>
        <c:delete val="1"/>
        <c:axPos val="l"/>
        <c:majorGridlines/>
        <c:numFmt formatCode="General" sourceLinked="1"/>
        <c:majorTickMark val="out"/>
        <c:minorTickMark val="none"/>
        <c:tickLblPos val="nextTo"/>
        <c:crossAx val="218940928"/>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1A73-4186-823E-167AA5874E7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A73-4186-823E-167AA5874E76}"/>
              </c:ext>
            </c:extLst>
          </c:dPt>
          <c:val>
            <c:numRef>
              <c:f>Mechanical!$K$11</c:f>
              <c:numCache>
                <c:formatCode>General</c:formatCode>
                <c:ptCount val="1"/>
                <c:pt idx="0">
                  <c:v>0</c:v>
                </c:pt>
              </c:numCache>
            </c:numRef>
          </c:val>
          <c:extLst>
            <c:ext xmlns:c16="http://schemas.microsoft.com/office/drawing/2014/chart" uri="{C3380CC4-5D6E-409C-BE32-E72D297353CC}">
              <c16:uniqueId val="{00000003-1A73-4186-823E-167AA5874E76}"/>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1A73-4186-823E-167AA5874E76}"/>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1A73-4186-823E-167AA5874E76}"/>
            </c:ext>
          </c:extLst>
        </c:ser>
        <c:dLbls>
          <c:showLegendKey val="0"/>
          <c:showVal val="0"/>
          <c:showCatName val="0"/>
          <c:showSerName val="0"/>
          <c:showPercent val="0"/>
          <c:showBubbleSize val="0"/>
        </c:dLbls>
        <c:gapWidth val="150"/>
        <c:axId val="218941440"/>
        <c:axId val="218994880"/>
      </c:barChart>
      <c:catAx>
        <c:axId val="218941440"/>
        <c:scaling>
          <c:orientation val="minMax"/>
        </c:scaling>
        <c:delete val="1"/>
        <c:axPos val="b"/>
        <c:majorTickMark val="out"/>
        <c:minorTickMark val="none"/>
        <c:tickLblPos val="nextTo"/>
        <c:crossAx val="218994880"/>
        <c:crosses val="autoZero"/>
        <c:auto val="1"/>
        <c:lblAlgn val="ctr"/>
        <c:lblOffset val="100"/>
        <c:noMultiLvlLbl val="0"/>
      </c:catAx>
      <c:valAx>
        <c:axId val="218994880"/>
        <c:scaling>
          <c:orientation val="minMax"/>
          <c:max val="5"/>
          <c:min val="0"/>
        </c:scaling>
        <c:delete val="1"/>
        <c:axPos val="l"/>
        <c:majorGridlines/>
        <c:numFmt formatCode="General" sourceLinked="1"/>
        <c:majorTickMark val="out"/>
        <c:minorTickMark val="none"/>
        <c:tickLblPos val="nextTo"/>
        <c:crossAx val="21894144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BPS!$Q$8:$Q$18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FEF0-4784-81D9-D2C6A6C8EBD7}"/>
            </c:ext>
          </c:extLst>
        </c:ser>
        <c:dLbls>
          <c:showLegendKey val="0"/>
          <c:showVal val="0"/>
          <c:showCatName val="0"/>
          <c:showSerName val="0"/>
          <c:showPercent val="0"/>
          <c:showBubbleSize val="0"/>
        </c:dLbls>
        <c:axId val="211572224"/>
        <c:axId val="220480064"/>
      </c:radarChart>
      <c:catAx>
        <c:axId val="211572224"/>
        <c:scaling>
          <c:orientation val="minMax"/>
        </c:scaling>
        <c:delete val="1"/>
        <c:axPos val="b"/>
        <c:majorGridlines/>
        <c:majorTickMark val="none"/>
        <c:minorTickMark val="none"/>
        <c:tickLblPos val="nextTo"/>
        <c:crossAx val="220480064"/>
        <c:crosses val="autoZero"/>
        <c:auto val="1"/>
        <c:lblAlgn val="ctr"/>
        <c:lblOffset val="100"/>
        <c:noMultiLvlLbl val="0"/>
      </c:catAx>
      <c:valAx>
        <c:axId val="220480064"/>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11572224"/>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A272-49EF-835E-253FA52731A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272-49EF-835E-253FA52731AA}"/>
              </c:ext>
            </c:extLst>
          </c:dPt>
          <c:val>
            <c:numRef>
              <c:f>Mechanical!$K$17</c:f>
              <c:numCache>
                <c:formatCode>General</c:formatCode>
                <c:ptCount val="1"/>
                <c:pt idx="0">
                  <c:v>0</c:v>
                </c:pt>
              </c:numCache>
            </c:numRef>
          </c:val>
          <c:extLst>
            <c:ext xmlns:c16="http://schemas.microsoft.com/office/drawing/2014/chart" uri="{C3380CC4-5D6E-409C-BE32-E72D297353CC}">
              <c16:uniqueId val="{00000003-A272-49EF-835E-253FA52731AA}"/>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A272-49EF-835E-253FA52731AA}"/>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A272-49EF-835E-253FA52731AA}"/>
            </c:ext>
          </c:extLst>
        </c:ser>
        <c:dLbls>
          <c:showLegendKey val="0"/>
          <c:showVal val="0"/>
          <c:showCatName val="0"/>
          <c:showSerName val="0"/>
          <c:showPercent val="0"/>
          <c:showBubbleSize val="0"/>
        </c:dLbls>
        <c:gapWidth val="150"/>
        <c:axId val="211572736"/>
        <c:axId val="220481792"/>
      </c:barChart>
      <c:catAx>
        <c:axId val="211572736"/>
        <c:scaling>
          <c:orientation val="minMax"/>
        </c:scaling>
        <c:delete val="1"/>
        <c:axPos val="b"/>
        <c:majorTickMark val="out"/>
        <c:minorTickMark val="none"/>
        <c:tickLblPos val="nextTo"/>
        <c:crossAx val="220481792"/>
        <c:crosses val="autoZero"/>
        <c:auto val="1"/>
        <c:lblAlgn val="ctr"/>
        <c:lblOffset val="100"/>
        <c:noMultiLvlLbl val="0"/>
      </c:catAx>
      <c:valAx>
        <c:axId val="220481792"/>
        <c:scaling>
          <c:orientation val="minMax"/>
          <c:max val="5"/>
          <c:min val="0"/>
        </c:scaling>
        <c:delete val="1"/>
        <c:axPos val="l"/>
        <c:majorGridlines/>
        <c:numFmt formatCode="General" sourceLinked="1"/>
        <c:majorTickMark val="out"/>
        <c:minorTickMark val="none"/>
        <c:tickLblPos val="nextTo"/>
        <c:crossAx val="211572736"/>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1D77-49F6-974E-07FD945B589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D77-49F6-974E-07FD945B589F}"/>
              </c:ext>
            </c:extLst>
          </c:dPt>
          <c:val>
            <c:numRef>
              <c:f>Mechanical!$K$18</c:f>
              <c:numCache>
                <c:formatCode>General</c:formatCode>
                <c:ptCount val="1"/>
                <c:pt idx="0">
                  <c:v>0</c:v>
                </c:pt>
              </c:numCache>
            </c:numRef>
          </c:val>
          <c:extLst>
            <c:ext xmlns:c16="http://schemas.microsoft.com/office/drawing/2014/chart" uri="{C3380CC4-5D6E-409C-BE32-E72D297353CC}">
              <c16:uniqueId val="{00000003-1D77-49F6-974E-07FD945B589F}"/>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1D77-49F6-974E-07FD945B589F}"/>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1D77-49F6-974E-07FD945B589F}"/>
            </c:ext>
          </c:extLst>
        </c:ser>
        <c:dLbls>
          <c:showLegendKey val="0"/>
          <c:showVal val="0"/>
          <c:showCatName val="0"/>
          <c:showSerName val="0"/>
          <c:showPercent val="0"/>
          <c:showBubbleSize val="0"/>
        </c:dLbls>
        <c:gapWidth val="150"/>
        <c:axId val="211573248"/>
        <c:axId val="220483520"/>
      </c:barChart>
      <c:catAx>
        <c:axId val="211573248"/>
        <c:scaling>
          <c:orientation val="minMax"/>
        </c:scaling>
        <c:delete val="1"/>
        <c:axPos val="b"/>
        <c:majorTickMark val="out"/>
        <c:minorTickMark val="none"/>
        <c:tickLblPos val="nextTo"/>
        <c:crossAx val="220483520"/>
        <c:crosses val="autoZero"/>
        <c:auto val="1"/>
        <c:lblAlgn val="ctr"/>
        <c:lblOffset val="100"/>
        <c:noMultiLvlLbl val="0"/>
      </c:catAx>
      <c:valAx>
        <c:axId val="220483520"/>
        <c:scaling>
          <c:orientation val="minMax"/>
          <c:max val="5"/>
          <c:min val="0"/>
        </c:scaling>
        <c:delete val="1"/>
        <c:axPos val="l"/>
        <c:majorGridlines/>
        <c:numFmt formatCode="General" sourceLinked="1"/>
        <c:majorTickMark val="out"/>
        <c:minorTickMark val="none"/>
        <c:tickLblPos val="nextTo"/>
        <c:crossAx val="211573248"/>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7906-4430-825D-E97D70B4FF8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906-4430-825D-E97D70B4FF82}"/>
              </c:ext>
            </c:extLst>
          </c:dPt>
          <c:val>
            <c:numRef>
              <c:f>Mechanical!$K$19</c:f>
              <c:numCache>
                <c:formatCode>General</c:formatCode>
                <c:ptCount val="1"/>
                <c:pt idx="0">
                  <c:v>0</c:v>
                </c:pt>
              </c:numCache>
            </c:numRef>
          </c:val>
          <c:extLst>
            <c:ext xmlns:c16="http://schemas.microsoft.com/office/drawing/2014/chart" uri="{C3380CC4-5D6E-409C-BE32-E72D297353CC}">
              <c16:uniqueId val="{00000003-7906-4430-825D-E97D70B4FF82}"/>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7906-4430-825D-E97D70B4FF82}"/>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7906-4430-825D-E97D70B4FF82}"/>
            </c:ext>
          </c:extLst>
        </c:ser>
        <c:dLbls>
          <c:showLegendKey val="0"/>
          <c:showVal val="0"/>
          <c:showCatName val="0"/>
          <c:showSerName val="0"/>
          <c:showPercent val="0"/>
          <c:showBubbleSize val="0"/>
        </c:dLbls>
        <c:gapWidth val="150"/>
        <c:axId val="211574272"/>
        <c:axId val="220485248"/>
      </c:barChart>
      <c:catAx>
        <c:axId val="211574272"/>
        <c:scaling>
          <c:orientation val="minMax"/>
        </c:scaling>
        <c:delete val="1"/>
        <c:axPos val="b"/>
        <c:majorTickMark val="out"/>
        <c:minorTickMark val="none"/>
        <c:tickLblPos val="nextTo"/>
        <c:crossAx val="220485248"/>
        <c:crosses val="autoZero"/>
        <c:auto val="1"/>
        <c:lblAlgn val="ctr"/>
        <c:lblOffset val="100"/>
        <c:noMultiLvlLbl val="0"/>
      </c:catAx>
      <c:valAx>
        <c:axId val="220485248"/>
        <c:scaling>
          <c:orientation val="minMax"/>
          <c:max val="5"/>
          <c:min val="0"/>
        </c:scaling>
        <c:delete val="1"/>
        <c:axPos val="l"/>
        <c:majorGridlines/>
        <c:numFmt formatCode="General" sourceLinked="1"/>
        <c:majorTickMark val="out"/>
        <c:minorTickMark val="none"/>
        <c:tickLblPos val="nextTo"/>
        <c:crossAx val="2115742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DC64-4BD5-AE75-95D7D88FCD1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C64-4BD5-AE75-95D7D88FCD10}"/>
              </c:ext>
            </c:extLst>
          </c:dPt>
          <c:val>
            <c:numRef>
              <c:f>Mechanical!$K$20</c:f>
              <c:numCache>
                <c:formatCode>General</c:formatCode>
                <c:ptCount val="1"/>
                <c:pt idx="0">
                  <c:v>0</c:v>
                </c:pt>
              </c:numCache>
            </c:numRef>
          </c:val>
          <c:extLst>
            <c:ext xmlns:c16="http://schemas.microsoft.com/office/drawing/2014/chart" uri="{C3380CC4-5D6E-409C-BE32-E72D297353CC}">
              <c16:uniqueId val="{00000003-DC64-4BD5-AE75-95D7D88FCD10}"/>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DC64-4BD5-AE75-95D7D88FCD10}"/>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DC64-4BD5-AE75-95D7D88FCD10}"/>
            </c:ext>
          </c:extLst>
        </c:ser>
        <c:dLbls>
          <c:showLegendKey val="0"/>
          <c:showVal val="0"/>
          <c:showCatName val="0"/>
          <c:showSerName val="0"/>
          <c:showPercent val="0"/>
          <c:showBubbleSize val="0"/>
        </c:dLbls>
        <c:gapWidth val="150"/>
        <c:axId val="219181056"/>
        <c:axId val="220486976"/>
      </c:barChart>
      <c:catAx>
        <c:axId val="219181056"/>
        <c:scaling>
          <c:orientation val="minMax"/>
        </c:scaling>
        <c:delete val="1"/>
        <c:axPos val="b"/>
        <c:majorTickMark val="out"/>
        <c:minorTickMark val="none"/>
        <c:tickLblPos val="nextTo"/>
        <c:crossAx val="220486976"/>
        <c:crosses val="autoZero"/>
        <c:auto val="1"/>
        <c:lblAlgn val="ctr"/>
        <c:lblOffset val="100"/>
        <c:noMultiLvlLbl val="0"/>
      </c:catAx>
      <c:valAx>
        <c:axId val="220486976"/>
        <c:scaling>
          <c:orientation val="minMax"/>
          <c:max val="5"/>
          <c:min val="0"/>
        </c:scaling>
        <c:delete val="1"/>
        <c:axPos val="l"/>
        <c:majorGridlines/>
        <c:numFmt formatCode="General" sourceLinked="1"/>
        <c:majorTickMark val="out"/>
        <c:minorTickMark val="none"/>
        <c:tickLblPos val="nextTo"/>
        <c:crossAx val="2191810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9A50-41DB-9461-055AE13482F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A50-41DB-9461-055AE13482F9}"/>
              </c:ext>
            </c:extLst>
          </c:dPt>
          <c:val>
            <c:numRef>
              <c:f>Mechanical!$K$21</c:f>
              <c:numCache>
                <c:formatCode>General</c:formatCode>
                <c:ptCount val="1"/>
                <c:pt idx="0">
                  <c:v>0</c:v>
                </c:pt>
              </c:numCache>
            </c:numRef>
          </c:val>
          <c:extLst>
            <c:ext xmlns:c16="http://schemas.microsoft.com/office/drawing/2014/chart" uri="{C3380CC4-5D6E-409C-BE32-E72D297353CC}">
              <c16:uniqueId val="{00000003-9A50-41DB-9461-055AE13482F9}"/>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9A50-41DB-9461-055AE13482F9}"/>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9A50-41DB-9461-055AE13482F9}"/>
            </c:ext>
          </c:extLst>
        </c:ser>
        <c:dLbls>
          <c:showLegendKey val="0"/>
          <c:showVal val="0"/>
          <c:showCatName val="0"/>
          <c:showSerName val="0"/>
          <c:showPercent val="0"/>
          <c:showBubbleSize val="0"/>
        </c:dLbls>
        <c:gapWidth val="150"/>
        <c:axId val="219181568"/>
        <c:axId val="220800128"/>
      </c:barChart>
      <c:catAx>
        <c:axId val="219181568"/>
        <c:scaling>
          <c:orientation val="minMax"/>
        </c:scaling>
        <c:delete val="1"/>
        <c:axPos val="b"/>
        <c:majorTickMark val="out"/>
        <c:minorTickMark val="none"/>
        <c:tickLblPos val="nextTo"/>
        <c:crossAx val="220800128"/>
        <c:crosses val="autoZero"/>
        <c:auto val="1"/>
        <c:lblAlgn val="ctr"/>
        <c:lblOffset val="100"/>
        <c:noMultiLvlLbl val="0"/>
      </c:catAx>
      <c:valAx>
        <c:axId val="220800128"/>
        <c:scaling>
          <c:orientation val="minMax"/>
          <c:max val="5"/>
          <c:min val="0"/>
        </c:scaling>
        <c:delete val="1"/>
        <c:axPos val="l"/>
        <c:majorGridlines/>
        <c:numFmt formatCode="General" sourceLinked="1"/>
        <c:majorTickMark val="out"/>
        <c:minorTickMark val="none"/>
        <c:tickLblPos val="nextTo"/>
        <c:crossAx val="2191815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C22B-490E-96A8-1FB9CACD4B8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22B-490E-96A8-1FB9CACD4B89}"/>
              </c:ext>
            </c:extLst>
          </c:dPt>
          <c:val>
            <c:numRef>
              <c:f>Mechanical!$K$22</c:f>
              <c:numCache>
                <c:formatCode>General</c:formatCode>
                <c:ptCount val="1"/>
                <c:pt idx="0">
                  <c:v>0</c:v>
                </c:pt>
              </c:numCache>
            </c:numRef>
          </c:val>
          <c:extLst>
            <c:ext xmlns:c16="http://schemas.microsoft.com/office/drawing/2014/chart" uri="{C3380CC4-5D6E-409C-BE32-E72D297353CC}">
              <c16:uniqueId val="{00000003-C22B-490E-96A8-1FB9CACD4B89}"/>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C22B-490E-96A8-1FB9CACD4B89}"/>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C22B-490E-96A8-1FB9CACD4B89}"/>
            </c:ext>
          </c:extLst>
        </c:ser>
        <c:dLbls>
          <c:showLegendKey val="0"/>
          <c:showVal val="0"/>
          <c:showCatName val="0"/>
          <c:showSerName val="0"/>
          <c:showPercent val="0"/>
          <c:showBubbleSize val="0"/>
        </c:dLbls>
        <c:gapWidth val="150"/>
        <c:axId val="219182080"/>
        <c:axId val="220801856"/>
      </c:barChart>
      <c:catAx>
        <c:axId val="219182080"/>
        <c:scaling>
          <c:orientation val="minMax"/>
        </c:scaling>
        <c:delete val="1"/>
        <c:axPos val="b"/>
        <c:majorTickMark val="out"/>
        <c:minorTickMark val="none"/>
        <c:tickLblPos val="nextTo"/>
        <c:crossAx val="220801856"/>
        <c:crosses val="autoZero"/>
        <c:auto val="1"/>
        <c:lblAlgn val="ctr"/>
        <c:lblOffset val="100"/>
        <c:noMultiLvlLbl val="0"/>
      </c:catAx>
      <c:valAx>
        <c:axId val="220801856"/>
        <c:scaling>
          <c:orientation val="minMax"/>
          <c:max val="5"/>
          <c:min val="0"/>
        </c:scaling>
        <c:delete val="1"/>
        <c:axPos val="l"/>
        <c:majorGridlines/>
        <c:numFmt formatCode="General" sourceLinked="1"/>
        <c:majorTickMark val="out"/>
        <c:minorTickMark val="none"/>
        <c:tickLblPos val="nextTo"/>
        <c:crossAx val="2191820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69B7-4D7F-AB62-40AB96AD8D3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9B7-4D7F-AB62-40AB96AD8D34}"/>
              </c:ext>
            </c:extLst>
          </c:dPt>
          <c:val>
            <c:numRef>
              <c:f>Mechanical!$K$23</c:f>
              <c:numCache>
                <c:formatCode>General</c:formatCode>
                <c:ptCount val="1"/>
                <c:pt idx="0">
                  <c:v>0</c:v>
                </c:pt>
              </c:numCache>
            </c:numRef>
          </c:val>
          <c:extLst>
            <c:ext xmlns:c16="http://schemas.microsoft.com/office/drawing/2014/chart" uri="{C3380CC4-5D6E-409C-BE32-E72D297353CC}">
              <c16:uniqueId val="{00000003-69B7-4D7F-AB62-40AB96AD8D34}"/>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69B7-4D7F-AB62-40AB96AD8D34}"/>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69B7-4D7F-AB62-40AB96AD8D34}"/>
            </c:ext>
          </c:extLst>
        </c:ser>
        <c:dLbls>
          <c:showLegendKey val="0"/>
          <c:showVal val="0"/>
          <c:showCatName val="0"/>
          <c:showSerName val="0"/>
          <c:showPercent val="0"/>
          <c:showBubbleSize val="0"/>
        </c:dLbls>
        <c:gapWidth val="150"/>
        <c:axId val="219182592"/>
        <c:axId val="220803584"/>
      </c:barChart>
      <c:catAx>
        <c:axId val="219182592"/>
        <c:scaling>
          <c:orientation val="minMax"/>
        </c:scaling>
        <c:delete val="1"/>
        <c:axPos val="b"/>
        <c:majorTickMark val="out"/>
        <c:minorTickMark val="none"/>
        <c:tickLblPos val="nextTo"/>
        <c:crossAx val="220803584"/>
        <c:crosses val="autoZero"/>
        <c:auto val="1"/>
        <c:lblAlgn val="ctr"/>
        <c:lblOffset val="100"/>
        <c:noMultiLvlLbl val="0"/>
      </c:catAx>
      <c:valAx>
        <c:axId val="220803584"/>
        <c:scaling>
          <c:orientation val="minMax"/>
          <c:max val="5"/>
          <c:min val="0"/>
        </c:scaling>
        <c:delete val="1"/>
        <c:axPos val="l"/>
        <c:majorGridlines/>
        <c:numFmt formatCode="General" sourceLinked="1"/>
        <c:majorTickMark val="out"/>
        <c:minorTickMark val="none"/>
        <c:tickLblPos val="nextTo"/>
        <c:crossAx val="2191825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A123-44BD-B78E-90B78D6A67E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123-44BD-B78E-90B78D6A67EC}"/>
              </c:ext>
            </c:extLst>
          </c:dPt>
          <c:val>
            <c:numRef>
              <c:f>Mechanical!$K$17</c:f>
              <c:numCache>
                <c:formatCode>General</c:formatCode>
                <c:ptCount val="1"/>
                <c:pt idx="0">
                  <c:v>0</c:v>
                </c:pt>
              </c:numCache>
            </c:numRef>
          </c:val>
          <c:extLst>
            <c:ext xmlns:c16="http://schemas.microsoft.com/office/drawing/2014/chart" uri="{C3380CC4-5D6E-409C-BE32-E72D297353CC}">
              <c16:uniqueId val="{00000003-A123-44BD-B78E-90B78D6A67EC}"/>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A123-44BD-B78E-90B78D6A67EC}"/>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A123-44BD-B78E-90B78D6A67EC}"/>
            </c:ext>
          </c:extLst>
        </c:ser>
        <c:dLbls>
          <c:showLegendKey val="0"/>
          <c:showVal val="0"/>
          <c:showCatName val="0"/>
          <c:showSerName val="0"/>
          <c:showPercent val="0"/>
          <c:showBubbleSize val="0"/>
        </c:dLbls>
        <c:gapWidth val="150"/>
        <c:axId val="219183104"/>
        <c:axId val="220805312"/>
      </c:barChart>
      <c:catAx>
        <c:axId val="219183104"/>
        <c:scaling>
          <c:orientation val="minMax"/>
        </c:scaling>
        <c:delete val="1"/>
        <c:axPos val="b"/>
        <c:majorTickMark val="out"/>
        <c:minorTickMark val="none"/>
        <c:tickLblPos val="nextTo"/>
        <c:crossAx val="220805312"/>
        <c:crosses val="autoZero"/>
        <c:auto val="1"/>
        <c:lblAlgn val="ctr"/>
        <c:lblOffset val="100"/>
        <c:noMultiLvlLbl val="0"/>
      </c:catAx>
      <c:valAx>
        <c:axId val="220805312"/>
        <c:scaling>
          <c:orientation val="minMax"/>
          <c:max val="5"/>
          <c:min val="0"/>
        </c:scaling>
        <c:delete val="1"/>
        <c:axPos val="l"/>
        <c:majorGridlines/>
        <c:numFmt formatCode="General" sourceLinked="1"/>
        <c:majorTickMark val="out"/>
        <c:minorTickMark val="none"/>
        <c:tickLblPos val="nextTo"/>
        <c:crossAx val="2191831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48F9-410F-A356-05EAE2FB800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8F9-410F-A356-05EAE2FB8008}"/>
              </c:ext>
            </c:extLst>
          </c:dPt>
          <c:val>
            <c:numRef>
              <c:f>Mechanical!$K$18</c:f>
              <c:numCache>
                <c:formatCode>General</c:formatCode>
                <c:ptCount val="1"/>
                <c:pt idx="0">
                  <c:v>0</c:v>
                </c:pt>
              </c:numCache>
            </c:numRef>
          </c:val>
          <c:extLst>
            <c:ext xmlns:c16="http://schemas.microsoft.com/office/drawing/2014/chart" uri="{C3380CC4-5D6E-409C-BE32-E72D297353CC}">
              <c16:uniqueId val="{00000003-48F9-410F-A356-05EAE2FB8008}"/>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48F9-410F-A356-05EAE2FB8008}"/>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48F9-410F-A356-05EAE2FB8008}"/>
            </c:ext>
          </c:extLst>
        </c:ser>
        <c:dLbls>
          <c:showLegendKey val="0"/>
          <c:showVal val="0"/>
          <c:showCatName val="0"/>
          <c:showSerName val="0"/>
          <c:showPercent val="0"/>
          <c:showBubbleSize val="0"/>
        </c:dLbls>
        <c:gapWidth val="150"/>
        <c:axId val="211571200"/>
        <c:axId val="221093888"/>
      </c:barChart>
      <c:catAx>
        <c:axId val="211571200"/>
        <c:scaling>
          <c:orientation val="minMax"/>
        </c:scaling>
        <c:delete val="1"/>
        <c:axPos val="b"/>
        <c:majorTickMark val="out"/>
        <c:minorTickMark val="none"/>
        <c:tickLblPos val="nextTo"/>
        <c:crossAx val="221093888"/>
        <c:crosses val="autoZero"/>
        <c:auto val="1"/>
        <c:lblAlgn val="ctr"/>
        <c:lblOffset val="100"/>
        <c:noMultiLvlLbl val="0"/>
      </c:catAx>
      <c:valAx>
        <c:axId val="221093888"/>
        <c:scaling>
          <c:orientation val="minMax"/>
          <c:max val="5"/>
          <c:min val="0"/>
        </c:scaling>
        <c:delete val="1"/>
        <c:axPos val="l"/>
        <c:majorGridlines/>
        <c:numFmt formatCode="General" sourceLinked="1"/>
        <c:majorTickMark val="out"/>
        <c:minorTickMark val="none"/>
        <c:tickLblPos val="nextTo"/>
        <c:crossAx val="2115712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06D5-4155-AB8A-1051A13FBBE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6D5-4155-AB8A-1051A13FBBE8}"/>
              </c:ext>
            </c:extLst>
          </c:dPt>
          <c:val>
            <c:numRef>
              <c:f>Mechanical!$K$19</c:f>
              <c:numCache>
                <c:formatCode>General</c:formatCode>
                <c:ptCount val="1"/>
                <c:pt idx="0">
                  <c:v>0</c:v>
                </c:pt>
              </c:numCache>
            </c:numRef>
          </c:val>
          <c:extLst>
            <c:ext xmlns:c16="http://schemas.microsoft.com/office/drawing/2014/chart" uri="{C3380CC4-5D6E-409C-BE32-E72D297353CC}">
              <c16:uniqueId val="{00000003-06D5-4155-AB8A-1051A13FBBE8}"/>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06D5-4155-AB8A-1051A13FBBE8}"/>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06D5-4155-AB8A-1051A13FBBE8}"/>
            </c:ext>
          </c:extLst>
        </c:ser>
        <c:dLbls>
          <c:showLegendKey val="0"/>
          <c:showVal val="0"/>
          <c:showCatName val="0"/>
          <c:showSerName val="0"/>
          <c:showPercent val="0"/>
          <c:showBubbleSize val="0"/>
        </c:dLbls>
        <c:gapWidth val="150"/>
        <c:axId val="211573760"/>
        <c:axId val="221095616"/>
      </c:barChart>
      <c:catAx>
        <c:axId val="211573760"/>
        <c:scaling>
          <c:orientation val="minMax"/>
        </c:scaling>
        <c:delete val="1"/>
        <c:axPos val="b"/>
        <c:majorTickMark val="out"/>
        <c:minorTickMark val="none"/>
        <c:tickLblPos val="nextTo"/>
        <c:crossAx val="221095616"/>
        <c:crosses val="autoZero"/>
        <c:auto val="1"/>
        <c:lblAlgn val="ctr"/>
        <c:lblOffset val="100"/>
        <c:noMultiLvlLbl val="0"/>
      </c:catAx>
      <c:valAx>
        <c:axId val="221095616"/>
        <c:scaling>
          <c:orientation val="minMax"/>
          <c:max val="5"/>
          <c:min val="0"/>
        </c:scaling>
        <c:delete val="1"/>
        <c:axPos val="l"/>
        <c:majorGridlines/>
        <c:numFmt formatCode="General" sourceLinked="1"/>
        <c:majorTickMark val="out"/>
        <c:minorTickMark val="none"/>
        <c:tickLblPos val="nextTo"/>
        <c:crossAx val="2115737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7871-482A-B3A9-D5A6C0180D2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871-482A-B3A9-D5A6C0180D25}"/>
              </c:ext>
            </c:extLst>
          </c:dPt>
          <c:val>
            <c:numRef>
              <c:f>Mechanical!$K$20</c:f>
              <c:numCache>
                <c:formatCode>General</c:formatCode>
                <c:ptCount val="1"/>
                <c:pt idx="0">
                  <c:v>0</c:v>
                </c:pt>
              </c:numCache>
            </c:numRef>
          </c:val>
          <c:extLst>
            <c:ext xmlns:c16="http://schemas.microsoft.com/office/drawing/2014/chart" uri="{C3380CC4-5D6E-409C-BE32-E72D297353CC}">
              <c16:uniqueId val="{00000003-7871-482A-B3A9-D5A6C0180D25}"/>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7871-482A-B3A9-D5A6C0180D25}"/>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7871-482A-B3A9-D5A6C0180D25}"/>
            </c:ext>
          </c:extLst>
        </c:ser>
        <c:dLbls>
          <c:showLegendKey val="0"/>
          <c:showVal val="0"/>
          <c:showCatName val="0"/>
          <c:showSerName val="0"/>
          <c:showPercent val="0"/>
          <c:showBubbleSize val="0"/>
        </c:dLbls>
        <c:gapWidth val="150"/>
        <c:axId val="219184640"/>
        <c:axId val="221097344"/>
      </c:barChart>
      <c:catAx>
        <c:axId val="219184640"/>
        <c:scaling>
          <c:orientation val="minMax"/>
        </c:scaling>
        <c:delete val="1"/>
        <c:axPos val="b"/>
        <c:majorTickMark val="out"/>
        <c:minorTickMark val="none"/>
        <c:tickLblPos val="nextTo"/>
        <c:crossAx val="221097344"/>
        <c:crosses val="autoZero"/>
        <c:auto val="1"/>
        <c:lblAlgn val="ctr"/>
        <c:lblOffset val="100"/>
        <c:noMultiLvlLbl val="0"/>
      </c:catAx>
      <c:valAx>
        <c:axId val="221097344"/>
        <c:scaling>
          <c:orientation val="minMax"/>
          <c:max val="5"/>
          <c:min val="0"/>
        </c:scaling>
        <c:delete val="1"/>
        <c:axPos val="l"/>
        <c:majorGridlines/>
        <c:numFmt formatCode="General" sourceLinked="1"/>
        <c:majorTickMark val="out"/>
        <c:minorTickMark val="none"/>
        <c:tickLblPos val="nextTo"/>
        <c:crossAx val="2191846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3714-4C03-BDF8-96B4740FD65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714-4C03-BDF8-96B4740FD658}"/>
              </c:ext>
            </c:extLst>
          </c:dPt>
          <c:val>
            <c:numRef>
              <c:f>Mechanical!$K$21</c:f>
              <c:numCache>
                <c:formatCode>General</c:formatCode>
                <c:ptCount val="1"/>
                <c:pt idx="0">
                  <c:v>0</c:v>
                </c:pt>
              </c:numCache>
            </c:numRef>
          </c:val>
          <c:extLst>
            <c:ext xmlns:c16="http://schemas.microsoft.com/office/drawing/2014/chart" uri="{C3380CC4-5D6E-409C-BE32-E72D297353CC}">
              <c16:uniqueId val="{00000003-3714-4C03-BDF8-96B4740FD658}"/>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3714-4C03-BDF8-96B4740FD658}"/>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3714-4C03-BDF8-96B4740FD658}"/>
            </c:ext>
          </c:extLst>
        </c:ser>
        <c:dLbls>
          <c:showLegendKey val="0"/>
          <c:showVal val="0"/>
          <c:showCatName val="0"/>
          <c:showSerName val="0"/>
          <c:showPercent val="0"/>
          <c:showBubbleSize val="0"/>
        </c:dLbls>
        <c:gapWidth val="150"/>
        <c:axId val="292968448"/>
        <c:axId val="221099072"/>
      </c:barChart>
      <c:catAx>
        <c:axId val="292968448"/>
        <c:scaling>
          <c:orientation val="minMax"/>
        </c:scaling>
        <c:delete val="1"/>
        <c:axPos val="b"/>
        <c:majorTickMark val="out"/>
        <c:minorTickMark val="none"/>
        <c:tickLblPos val="nextTo"/>
        <c:crossAx val="221099072"/>
        <c:crosses val="autoZero"/>
        <c:auto val="1"/>
        <c:lblAlgn val="ctr"/>
        <c:lblOffset val="100"/>
        <c:noMultiLvlLbl val="0"/>
      </c:catAx>
      <c:valAx>
        <c:axId val="221099072"/>
        <c:scaling>
          <c:orientation val="minMax"/>
          <c:max val="5"/>
          <c:min val="0"/>
        </c:scaling>
        <c:delete val="1"/>
        <c:axPos val="l"/>
        <c:majorGridlines/>
        <c:numFmt formatCode="General" sourceLinked="1"/>
        <c:majorTickMark val="out"/>
        <c:minorTickMark val="none"/>
        <c:tickLblPos val="nextTo"/>
        <c:crossAx val="2929684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21D9-4ADF-9962-AA30DB33D5E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1D9-4ADF-9962-AA30DB33D5E3}"/>
              </c:ext>
            </c:extLst>
          </c:dPt>
          <c:val>
            <c:numRef>
              <c:f>Mechanical!$K$22</c:f>
              <c:numCache>
                <c:formatCode>General</c:formatCode>
                <c:ptCount val="1"/>
                <c:pt idx="0">
                  <c:v>0</c:v>
                </c:pt>
              </c:numCache>
            </c:numRef>
          </c:val>
          <c:extLst>
            <c:ext xmlns:c16="http://schemas.microsoft.com/office/drawing/2014/chart" uri="{C3380CC4-5D6E-409C-BE32-E72D297353CC}">
              <c16:uniqueId val="{00000003-21D9-4ADF-9962-AA30DB33D5E3}"/>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21D9-4ADF-9962-AA30DB33D5E3}"/>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21D9-4ADF-9962-AA30DB33D5E3}"/>
            </c:ext>
          </c:extLst>
        </c:ser>
        <c:dLbls>
          <c:showLegendKey val="0"/>
          <c:showVal val="0"/>
          <c:showCatName val="0"/>
          <c:showSerName val="0"/>
          <c:showPercent val="0"/>
          <c:showBubbleSize val="0"/>
        </c:dLbls>
        <c:gapWidth val="150"/>
        <c:axId val="299254784"/>
        <c:axId val="221100800"/>
      </c:barChart>
      <c:catAx>
        <c:axId val="299254784"/>
        <c:scaling>
          <c:orientation val="minMax"/>
        </c:scaling>
        <c:delete val="1"/>
        <c:axPos val="b"/>
        <c:majorTickMark val="out"/>
        <c:minorTickMark val="none"/>
        <c:tickLblPos val="nextTo"/>
        <c:crossAx val="221100800"/>
        <c:crosses val="autoZero"/>
        <c:auto val="1"/>
        <c:lblAlgn val="ctr"/>
        <c:lblOffset val="100"/>
        <c:noMultiLvlLbl val="0"/>
      </c:catAx>
      <c:valAx>
        <c:axId val="221100800"/>
        <c:scaling>
          <c:orientation val="minMax"/>
          <c:max val="5"/>
          <c:min val="0"/>
        </c:scaling>
        <c:delete val="1"/>
        <c:axPos val="l"/>
        <c:majorGridlines/>
        <c:numFmt formatCode="General" sourceLinked="1"/>
        <c:majorTickMark val="out"/>
        <c:minorTickMark val="none"/>
        <c:tickLblPos val="nextTo"/>
        <c:crossAx val="2992547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6628-415C-82B1-C2D756E7E9C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628-415C-82B1-C2D756E7E9CB}"/>
              </c:ext>
            </c:extLst>
          </c:dPt>
          <c:val>
            <c:numRef>
              <c:f>Mechanical!$K$23</c:f>
              <c:numCache>
                <c:formatCode>General</c:formatCode>
                <c:ptCount val="1"/>
                <c:pt idx="0">
                  <c:v>0</c:v>
                </c:pt>
              </c:numCache>
            </c:numRef>
          </c:val>
          <c:extLst>
            <c:ext xmlns:c16="http://schemas.microsoft.com/office/drawing/2014/chart" uri="{C3380CC4-5D6E-409C-BE32-E72D297353CC}">
              <c16:uniqueId val="{00000003-6628-415C-82B1-C2D756E7E9CB}"/>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6628-415C-82B1-C2D756E7E9CB}"/>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6628-415C-82B1-C2D756E7E9CB}"/>
            </c:ext>
          </c:extLst>
        </c:ser>
        <c:dLbls>
          <c:showLegendKey val="0"/>
          <c:showVal val="0"/>
          <c:showCatName val="0"/>
          <c:showSerName val="0"/>
          <c:showPercent val="0"/>
          <c:showBubbleSize val="0"/>
        </c:dLbls>
        <c:gapWidth val="150"/>
        <c:axId val="299256832"/>
        <c:axId val="223855168"/>
      </c:barChart>
      <c:catAx>
        <c:axId val="299256832"/>
        <c:scaling>
          <c:orientation val="minMax"/>
        </c:scaling>
        <c:delete val="1"/>
        <c:axPos val="b"/>
        <c:majorTickMark val="out"/>
        <c:minorTickMark val="none"/>
        <c:tickLblPos val="nextTo"/>
        <c:crossAx val="223855168"/>
        <c:crosses val="autoZero"/>
        <c:auto val="1"/>
        <c:lblAlgn val="ctr"/>
        <c:lblOffset val="100"/>
        <c:noMultiLvlLbl val="0"/>
      </c:catAx>
      <c:valAx>
        <c:axId val="223855168"/>
        <c:scaling>
          <c:orientation val="minMax"/>
          <c:max val="5"/>
          <c:min val="0"/>
        </c:scaling>
        <c:delete val="1"/>
        <c:axPos val="l"/>
        <c:majorGridlines/>
        <c:numFmt formatCode="General" sourceLinked="1"/>
        <c:majorTickMark val="out"/>
        <c:minorTickMark val="none"/>
        <c:tickLblPos val="nextTo"/>
        <c:crossAx val="2992568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CD56-41E7-8F67-64C9A40F95A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D56-41E7-8F67-64C9A40F95A3}"/>
              </c:ext>
            </c:extLst>
          </c:dPt>
          <c:val>
            <c:numRef>
              <c:f>Mechanical!$K$17</c:f>
              <c:numCache>
                <c:formatCode>General</c:formatCode>
                <c:ptCount val="1"/>
                <c:pt idx="0">
                  <c:v>0</c:v>
                </c:pt>
              </c:numCache>
            </c:numRef>
          </c:val>
          <c:extLst>
            <c:ext xmlns:c16="http://schemas.microsoft.com/office/drawing/2014/chart" uri="{C3380CC4-5D6E-409C-BE32-E72D297353CC}">
              <c16:uniqueId val="{00000003-CD56-41E7-8F67-64C9A40F95A3}"/>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CD56-41E7-8F67-64C9A40F95A3}"/>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CD56-41E7-8F67-64C9A40F95A3}"/>
            </c:ext>
          </c:extLst>
        </c:ser>
        <c:dLbls>
          <c:showLegendKey val="0"/>
          <c:showVal val="0"/>
          <c:showCatName val="0"/>
          <c:showSerName val="0"/>
          <c:showPercent val="0"/>
          <c:showBubbleSize val="0"/>
        </c:dLbls>
        <c:gapWidth val="150"/>
        <c:axId val="296203264"/>
        <c:axId val="223856896"/>
      </c:barChart>
      <c:catAx>
        <c:axId val="296203264"/>
        <c:scaling>
          <c:orientation val="minMax"/>
        </c:scaling>
        <c:delete val="1"/>
        <c:axPos val="b"/>
        <c:majorTickMark val="out"/>
        <c:minorTickMark val="none"/>
        <c:tickLblPos val="nextTo"/>
        <c:crossAx val="223856896"/>
        <c:crosses val="autoZero"/>
        <c:auto val="1"/>
        <c:lblAlgn val="ctr"/>
        <c:lblOffset val="100"/>
        <c:noMultiLvlLbl val="0"/>
      </c:catAx>
      <c:valAx>
        <c:axId val="223856896"/>
        <c:scaling>
          <c:orientation val="minMax"/>
          <c:max val="5"/>
          <c:min val="0"/>
        </c:scaling>
        <c:delete val="1"/>
        <c:axPos val="l"/>
        <c:majorGridlines/>
        <c:numFmt formatCode="General" sourceLinked="1"/>
        <c:majorTickMark val="out"/>
        <c:minorTickMark val="none"/>
        <c:tickLblPos val="nextTo"/>
        <c:crossAx val="2962032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9510-4429-B753-D55C98BFB78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510-4429-B753-D55C98BFB787}"/>
              </c:ext>
            </c:extLst>
          </c:dPt>
          <c:val>
            <c:numRef>
              <c:f>Mechanical!$K$18</c:f>
              <c:numCache>
                <c:formatCode>General</c:formatCode>
                <c:ptCount val="1"/>
                <c:pt idx="0">
                  <c:v>0</c:v>
                </c:pt>
              </c:numCache>
            </c:numRef>
          </c:val>
          <c:extLst>
            <c:ext xmlns:c16="http://schemas.microsoft.com/office/drawing/2014/chart" uri="{C3380CC4-5D6E-409C-BE32-E72D297353CC}">
              <c16:uniqueId val="{00000003-9510-4429-B753-D55C98BFB787}"/>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9510-4429-B753-D55C98BFB787}"/>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9510-4429-B753-D55C98BFB787}"/>
            </c:ext>
          </c:extLst>
        </c:ser>
        <c:dLbls>
          <c:showLegendKey val="0"/>
          <c:showVal val="0"/>
          <c:showCatName val="0"/>
          <c:showSerName val="0"/>
          <c:showPercent val="0"/>
          <c:showBubbleSize val="0"/>
        </c:dLbls>
        <c:gapWidth val="150"/>
        <c:axId val="299254272"/>
        <c:axId val="223858624"/>
      </c:barChart>
      <c:catAx>
        <c:axId val="299254272"/>
        <c:scaling>
          <c:orientation val="minMax"/>
        </c:scaling>
        <c:delete val="1"/>
        <c:axPos val="b"/>
        <c:majorTickMark val="out"/>
        <c:minorTickMark val="none"/>
        <c:tickLblPos val="nextTo"/>
        <c:crossAx val="223858624"/>
        <c:crosses val="autoZero"/>
        <c:auto val="1"/>
        <c:lblAlgn val="ctr"/>
        <c:lblOffset val="100"/>
        <c:noMultiLvlLbl val="0"/>
      </c:catAx>
      <c:valAx>
        <c:axId val="223858624"/>
        <c:scaling>
          <c:orientation val="minMax"/>
          <c:max val="5"/>
          <c:min val="0"/>
        </c:scaling>
        <c:delete val="1"/>
        <c:axPos val="l"/>
        <c:majorGridlines/>
        <c:numFmt formatCode="General" sourceLinked="1"/>
        <c:majorTickMark val="out"/>
        <c:minorTickMark val="none"/>
        <c:tickLblPos val="nextTo"/>
        <c:crossAx val="2992542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21FB-4800-9D23-DD715EFC3D1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1FB-4800-9D23-DD715EFC3D11}"/>
              </c:ext>
            </c:extLst>
          </c:dPt>
          <c:val>
            <c:numRef>
              <c:f>Mechanical!$K$19</c:f>
              <c:numCache>
                <c:formatCode>General</c:formatCode>
                <c:ptCount val="1"/>
                <c:pt idx="0">
                  <c:v>0</c:v>
                </c:pt>
              </c:numCache>
            </c:numRef>
          </c:val>
          <c:extLst>
            <c:ext xmlns:c16="http://schemas.microsoft.com/office/drawing/2014/chart" uri="{C3380CC4-5D6E-409C-BE32-E72D297353CC}">
              <c16:uniqueId val="{00000003-21FB-4800-9D23-DD715EFC3D11}"/>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21FB-4800-9D23-DD715EFC3D11}"/>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21FB-4800-9D23-DD715EFC3D11}"/>
            </c:ext>
          </c:extLst>
        </c:ser>
        <c:dLbls>
          <c:showLegendKey val="0"/>
          <c:showVal val="0"/>
          <c:showCatName val="0"/>
          <c:showSerName val="0"/>
          <c:showPercent val="0"/>
          <c:showBubbleSize val="0"/>
        </c:dLbls>
        <c:gapWidth val="150"/>
        <c:axId val="299257344"/>
        <c:axId val="223860352"/>
      </c:barChart>
      <c:catAx>
        <c:axId val="299257344"/>
        <c:scaling>
          <c:orientation val="minMax"/>
        </c:scaling>
        <c:delete val="1"/>
        <c:axPos val="b"/>
        <c:majorTickMark val="out"/>
        <c:minorTickMark val="none"/>
        <c:tickLblPos val="nextTo"/>
        <c:crossAx val="223860352"/>
        <c:crosses val="autoZero"/>
        <c:auto val="1"/>
        <c:lblAlgn val="ctr"/>
        <c:lblOffset val="100"/>
        <c:noMultiLvlLbl val="0"/>
      </c:catAx>
      <c:valAx>
        <c:axId val="223860352"/>
        <c:scaling>
          <c:orientation val="minMax"/>
          <c:max val="5"/>
          <c:min val="0"/>
        </c:scaling>
        <c:delete val="1"/>
        <c:axPos val="l"/>
        <c:majorGridlines/>
        <c:numFmt formatCode="General" sourceLinked="1"/>
        <c:majorTickMark val="out"/>
        <c:minorTickMark val="none"/>
        <c:tickLblPos val="nextTo"/>
        <c:crossAx val="2992573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302E-407B-BDD9-B33802586B0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02E-407B-BDD9-B33802586B0C}"/>
              </c:ext>
            </c:extLst>
          </c:dPt>
          <c:val>
            <c:numRef>
              <c:f>Mechanical!$K$20</c:f>
              <c:numCache>
                <c:formatCode>General</c:formatCode>
                <c:ptCount val="1"/>
                <c:pt idx="0">
                  <c:v>0</c:v>
                </c:pt>
              </c:numCache>
            </c:numRef>
          </c:val>
          <c:extLst>
            <c:ext xmlns:c16="http://schemas.microsoft.com/office/drawing/2014/chart" uri="{C3380CC4-5D6E-409C-BE32-E72D297353CC}">
              <c16:uniqueId val="{00000003-302E-407B-BDD9-B33802586B0C}"/>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302E-407B-BDD9-B33802586B0C}"/>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302E-407B-BDD9-B33802586B0C}"/>
            </c:ext>
          </c:extLst>
        </c:ser>
        <c:dLbls>
          <c:showLegendKey val="0"/>
          <c:showVal val="0"/>
          <c:showCatName val="0"/>
          <c:showSerName val="0"/>
          <c:showPercent val="0"/>
          <c:showBubbleSize val="0"/>
        </c:dLbls>
        <c:gapWidth val="150"/>
        <c:axId val="301498880"/>
        <c:axId val="223862080"/>
      </c:barChart>
      <c:catAx>
        <c:axId val="301498880"/>
        <c:scaling>
          <c:orientation val="minMax"/>
        </c:scaling>
        <c:delete val="1"/>
        <c:axPos val="b"/>
        <c:majorTickMark val="out"/>
        <c:minorTickMark val="none"/>
        <c:tickLblPos val="nextTo"/>
        <c:crossAx val="223862080"/>
        <c:crosses val="autoZero"/>
        <c:auto val="1"/>
        <c:lblAlgn val="ctr"/>
        <c:lblOffset val="100"/>
        <c:noMultiLvlLbl val="0"/>
      </c:catAx>
      <c:valAx>
        <c:axId val="223862080"/>
        <c:scaling>
          <c:orientation val="minMax"/>
          <c:max val="5"/>
          <c:min val="0"/>
        </c:scaling>
        <c:delete val="1"/>
        <c:axPos val="l"/>
        <c:majorGridlines/>
        <c:numFmt formatCode="General" sourceLinked="1"/>
        <c:majorTickMark val="out"/>
        <c:minorTickMark val="none"/>
        <c:tickLblPos val="nextTo"/>
        <c:crossAx val="3014988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F3CA-4E20-86EA-BB72AFA2008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3CA-4E20-86EA-BB72AFA20089}"/>
              </c:ext>
            </c:extLst>
          </c:dPt>
          <c:val>
            <c:numRef>
              <c:f>Mechanical!$K$21</c:f>
              <c:numCache>
                <c:formatCode>General</c:formatCode>
                <c:ptCount val="1"/>
                <c:pt idx="0">
                  <c:v>0</c:v>
                </c:pt>
              </c:numCache>
            </c:numRef>
          </c:val>
          <c:extLst>
            <c:ext xmlns:c16="http://schemas.microsoft.com/office/drawing/2014/chart" uri="{C3380CC4-5D6E-409C-BE32-E72D297353CC}">
              <c16:uniqueId val="{00000003-F3CA-4E20-86EA-BB72AFA20089}"/>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F3CA-4E20-86EA-BB72AFA20089}"/>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F3CA-4E20-86EA-BB72AFA20089}"/>
            </c:ext>
          </c:extLst>
        </c:ser>
        <c:dLbls>
          <c:showLegendKey val="0"/>
          <c:showVal val="0"/>
          <c:showCatName val="0"/>
          <c:showSerName val="0"/>
          <c:showPercent val="0"/>
          <c:showBubbleSize val="0"/>
        </c:dLbls>
        <c:gapWidth val="150"/>
        <c:axId val="301499392"/>
        <c:axId val="223626368"/>
      </c:barChart>
      <c:catAx>
        <c:axId val="301499392"/>
        <c:scaling>
          <c:orientation val="minMax"/>
        </c:scaling>
        <c:delete val="1"/>
        <c:axPos val="b"/>
        <c:majorTickMark val="out"/>
        <c:minorTickMark val="none"/>
        <c:tickLblPos val="nextTo"/>
        <c:crossAx val="223626368"/>
        <c:crosses val="autoZero"/>
        <c:auto val="1"/>
        <c:lblAlgn val="ctr"/>
        <c:lblOffset val="100"/>
        <c:noMultiLvlLbl val="0"/>
      </c:catAx>
      <c:valAx>
        <c:axId val="223626368"/>
        <c:scaling>
          <c:orientation val="minMax"/>
          <c:max val="5"/>
          <c:min val="0"/>
        </c:scaling>
        <c:delete val="1"/>
        <c:axPos val="l"/>
        <c:majorGridlines/>
        <c:numFmt formatCode="General" sourceLinked="1"/>
        <c:majorTickMark val="out"/>
        <c:minorTickMark val="none"/>
        <c:tickLblPos val="nextTo"/>
        <c:crossAx val="3014993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C3BB-4E4E-9303-BDCB1F7E24C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3BB-4E4E-9303-BDCB1F7E24CB}"/>
              </c:ext>
            </c:extLst>
          </c:dPt>
          <c:val>
            <c:numRef>
              <c:f>Mechanical!$K$22</c:f>
              <c:numCache>
                <c:formatCode>General</c:formatCode>
                <c:ptCount val="1"/>
                <c:pt idx="0">
                  <c:v>0</c:v>
                </c:pt>
              </c:numCache>
            </c:numRef>
          </c:val>
          <c:extLst>
            <c:ext xmlns:c16="http://schemas.microsoft.com/office/drawing/2014/chart" uri="{C3380CC4-5D6E-409C-BE32-E72D297353CC}">
              <c16:uniqueId val="{00000003-C3BB-4E4E-9303-BDCB1F7E24CB}"/>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C3BB-4E4E-9303-BDCB1F7E24CB}"/>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C3BB-4E4E-9303-BDCB1F7E24CB}"/>
            </c:ext>
          </c:extLst>
        </c:ser>
        <c:dLbls>
          <c:showLegendKey val="0"/>
          <c:showVal val="0"/>
          <c:showCatName val="0"/>
          <c:showSerName val="0"/>
          <c:showPercent val="0"/>
          <c:showBubbleSize val="0"/>
        </c:dLbls>
        <c:gapWidth val="150"/>
        <c:axId val="301499904"/>
        <c:axId val="223628096"/>
      </c:barChart>
      <c:catAx>
        <c:axId val="301499904"/>
        <c:scaling>
          <c:orientation val="minMax"/>
        </c:scaling>
        <c:delete val="1"/>
        <c:axPos val="b"/>
        <c:majorTickMark val="out"/>
        <c:minorTickMark val="none"/>
        <c:tickLblPos val="nextTo"/>
        <c:crossAx val="223628096"/>
        <c:crosses val="autoZero"/>
        <c:auto val="1"/>
        <c:lblAlgn val="ctr"/>
        <c:lblOffset val="100"/>
        <c:noMultiLvlLbl val="0"/>
      </c:catAx>
      <c:valAx>
        <c:axId val="223628096"/>
        <c:scaling>
          <c:orientation val="minMax"/>
          <c:max val="5"/>
          <c:min val="0"/>
        </c:scaling>
        <c:delete val="1"/>
        <c:axPos val="l"/>
        <c:majorGridlines/>
        <c:numFmt formatCode="General" sourceLinked="1"/>
        <c:majorTickMark val="out"/>
        <c:minorTickMark val="none"/>
        <c:tickLblPos val="nextTo"/>
        <c:crossAx val="3014999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B19C-40DB-9961-0ADE10F1DD0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19C-40DB-9961-0ADE10F1DD0B}"/>
              </c:ext>
            </c:extLst>
          </c:dPt>
          <c:val>
            <c:numRef>
              <c:f>Mechanical!$K$23</c:f>
              <c:numCache>
                <c:formatCode>General</c:formatCode>
                <c:ptCount val="1"/>
                <c:pt idx="0">
                  <c:v>0</c:v>
                </c:pt>
              </c:numCache>
            </c:numRef>
          </c:val>
          <c:extLst>
            <c:ext xmlns:c16="http://schemas.microsoft.com/office/drawing/2014/chart" uri="{C3380CC4-5D6E-409C-BE32-E72D297353CC}">
              <c16:uniqueId val="{00000003-B19C-40DB-9961-0ADE10F1DD0B}"/>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B19C-40DB-9961-0ADE10F1DD0B}"/>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B19C-40DB-9961-0ADE10F1DD0B}"/>
            </c:ext>
          </c:extLst>
        </c:ser>
        <c:dLbls>
          <c:showLegendKey val="0"/>
          <c:showVal val="0"/>
          <c:showCatName val="0"/>
          <c:showSerName val="0"/>
          <c:showPercent val="0"/>
          <c:showBubbleSize val="0"/>
        </c:dLbls>
        <c:gapWidth val="150"/>
        <c:axId val="301500416"/>
        <c:axId val="223629824"/>
      </c:barChart>
      <c:catAx>
        <c:axId val="301500416"/>
        <c:scaling>
          <c:orientation val="minMax"/>
        </c:scaling>
        <c:delete val="1"/>
        <c:axPos val="b"/>
        <c:majorTickMark val="out"/>
        <c:minorTickMark val="none"/>
        <c:tickLblPos val="nextTo"/>
        <c:crossAx val="223629824"/>
        <c:crosses val="autoZero"/>
        <c:auto val="1"/>
        <c:lblAlgn val="ctr"/>
        <c:lblOffset val="100"/>
        <c:noMultiLvlLbl val="0"/>
      </c:catAx>
      <c:valAx>
        <c:axId val="223629824"/>
        <c:scaling>
          <c:orientation val="minMax"/>
          <c:max val="5"/>
          <c:min val="0"/>
        </c:scaling>
        <c:delete val="1"/>
        <c:axPos val="l"/>
        <c:majorGridlines/>
        <c:numFmt formatCode="General" sourceLinked="1"/>
        <c:majorTickMark val="out"/>
        <c:minorTickMark val="none"/>
        <c:tickLblPos val="nextTo"/>
        <c:crossAx val="3015004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15A8-4C91-A230-5089D519A1D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5A8-4C91-A230-5089D519A1D8}"/>
              </c:ext>
            </c:extLst>
          </c:dPt>
          <c:val>
            <c:numRef>
              <c:f>Mechanical!$K$17</c:f>
              <c:numCache>
                <c:formatCode>General</c:formatCode>
                <c:ptCount val="1"/>
                <c:pt idx="0">
                  <c:v>0</c:v>
                </c:pt>
              </c:numCache>
            </c:numRef>
          </c:val>
          <c:extLst>
            <c:ext xmlns:c16="http://schemas.microsoft.com/office/drawing/2014/chart" uri="{C3380CC4-5D6E-409C-BE32-E72D297353CC}">
              <c16:uniqueId val="{00000003-15A8-4C91-A230-5089D519A1D8}"/>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15A8-4C91-A230-5089D519A1D8}"/>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15A8-4C91-A230-5089D519A1D8}"/>
            </c:ext>
          </c:extLst>
        </c:ser>
        <c:dLbls>
          <c:showLegendKey val="0"/>
          <c:showVal val="0"/>
          <c:showCatName val="0"/>
          <c:showSerName val="0"/>
          <c:showPercent val="0"/>
          <c:showBubbleSize val="0"/>
        </c:dLbls>
        <c:gapWidth val="150"/>
        <c:axId val="301500928"/>
        <c:axId val="223631552"/>
      </c:barChart>
      <c:catAx>
        <c:axId val="301500928"/>
        <c:scaling>
          <c:orientation val="minMax"/>
        </c:scaling>
        <c:delete val="1"/>
        <c:axPos val="b"/>
        <c:majorTickMark val="out"/>
        <c:minorTickMark val="none"/>
        <c:tickLblPos val="nextTo"/>
        <c:crossAx val="223631552"/>
        <c:crosses val="autoZero"/>
        <c:auto val="1"/>
        <c:lblAlgn val="ctr"/>
        <c:lblOffset val="100"/>
        <c:noMultiLvlLbl val="0"/>
      </c:catAx>
      <c:valAx>
        <c:axId val="223631552"/>
        <c:scaling>
          <c:orientation val="minMax"/>
          <c:max val="5"/>
          <c:min val="0"/>
        </c:scaling>
        <c:delete val="1"/>
        <c:axPos val="l"/>
        <c:majorGridlines/>
        <c:numFmt formatCode="General" sourceLinked="1"/>
        <c:majorTickMark val="out"/>
        <c:minorTickMark val="none"/>
        <c:tickLblPos val="nextTo"/>
        <c:crossAx val="3015009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E0DE-47ED-AF78-9C7796372DB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0DE-47ED-AF78-9C7796372DBB}"/>
              </c:ext>
            </c:extLst>
          </c:dPt>
          <c:val>
            <c:numRef>
              <c:f>Mechanical!$K$18</c:f>
              <c:numCache>
                <c:formatCode>General</c:formatCode>
                <c:ptCount val="1"/>
                <c:pt idx="0">
                  <c:v>0</c:v>
                </c:pt>
              </c:numCache>
            </c:numRef>
          </c:val>
          <c:extLst>
            <c:ext xmlns:c16="http://schemas.microsoft.com/office/drawing/2014/chart" uri="{C3380CC4-5D6E-409C-BE32-E72D297353CC}">
              <c16:uniqueId val="{00000003-E0DE-47ED-AF78-9C7796372DBB}"/>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E0DE-47ED-AF78-9C7796372DBB}"/>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E0DE-47ED-AF78-9C7796372DBB}"/>
            </c:ext>
          </c:extLst>
        </c:ser>
        <c:dLbls>
          <c:showLegendKey val="0"/>
          <c:showVal val="0"/>
          <c:showCatName val="0"/>
          <c:showSerName val="0"/>
          <c:showPercent val="0"/>
          <c:showBubbleSize val="0"/>
        </c:dLbls>
        <c:gapWidth val="150"/>
        <c:axId val="301501440"/>
        <c:axId val="225583104"/>
      </c:barChart>
      <c:catAx>
        <c:axId val="301501440"/>
        <c:scaling>
          <c:orientation val="minMax"/>
        </c:scaling>
        <c:delete val="1"/>
        <c:axPos val="b"/>
        <c:majorTickMark val="out"/>
        <c:minorTickMark val="none"/>
        <c:tickLblPos val="nextTo"/>
        <c:crossAx val="225583104"/>
        <c:crosses val="autoZero"/>
        <c:auto val="1"/>
        <c:lblAlgn val="ctr"/>
        <c:lblOffset val="100"/>
        <c:noMultiLvlLbl val="0"/>
      </c:catAx>
      <c:valAx>
        <c:axId val="225583104"/>
        <c:scaling>
          <c:orientation val="minMax"/>
          <c:max val="5"/>
          <c:min val="0"/>
        </c:scaling>
        <c:delete val="1"/>
        <c:axPos val="l"/>
        <c:majorGridlines/>
        <c:numFmt formatCode="General" sourceLinked="1"/>
        <c:majorTickMark val="out"/>
        <c:minorTickMark val="none"/>
        <c:tickLblPos val="nextTo"/>
        <c:crossAx val="3015014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20DA-438A-AE39-A2E04E9F6E6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0DA-438A-AE39-A2E04E9F6E62}"/>
              </c:ext>
            </c:extLst>
          </c:dPt>
          <c:val>
            <c:numRef>
              <c:f>Mechanical!$K$19</c:f>
              <c:numCache>
                <c:formatCode>General</c:formatCode>
                <c:ptCount val="1"/>
                <c:pt idx="0">
                  <c:v>0</c:v>
                </c:pt>
              </c:numCache>
            </c:numRef>
          </c:val>
          <c:extLst>
            <c:ext xmlns:c16="http://schemas.microsoft.com/office/drawing/2014/chart" uri="{C3380CC4-5D6E-409C-BE32-E72D297353CC}">
              <c16:uniqueId val="{00000003-20DA-438A-AE39-A2E04E9F6E62}"/>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20DA-438A-AE39-A2E04E9F6E62}"/>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20DA-438A-AE39-A2E04E9F6E62}"/>
            </c:ext>
          </c:extLst>
        </c:ser>
        <c:dLbls>
          <c:showLegendKey val="0"/>
          <c:showVal val="0"/>
          <c:showCatName val="0"/>
          <c:showSerName val="0"/>
          <c:showPercent val="0"/>
          <c:showBubbleSize val="0"/>
        </c:dLbls>
        <c:gapWidth val="150"/>
        <c:axId val="301907968"/>
        <c:axId val="225585408"/>
      </c:barChart>
      <c:catAx>
        <c:axId val="301907968"/>
        <c:scaling>
          <c:orientation val="minMax"/>
        </c:scaling>
        <c:delete val="1"/>
        <c:axPos val="b"/>
        <c:majorTickMark val="out"/>
        <c:minorTickMark val="none"/>
        <c:tickLblPos val="nextTo"/>
        <c:crossAx val="225585408"/>
        <c:crosses val="autoZero"/>
        <c:auto val="1"/>
        <c:lblAlgn val="ctr"/>
        <c:lblOffset val="100"/>
        <c:noMultiLvlLbl val="0"/>
      </c:catAx>
      <c:valAx>
        <c:axId val="225585408"/>
        <c:scaling>
          <c:orientation val="minMax"/>
          <c:max val="5"/>
          <c:min val="0"/>
        </c:scaling>
        <c:delete val="1"/>
        <c:axPos val="l"/>
        <c:majorGridlines/>
        <c:numFmt formatCode="General" sourceLinked="1"/>
        <c:majorTickMark val="out"/>
        <c:minorTickMark val="none"/>
        <c:tickLblPos val="nextTo"/>
        <c:crossAx val="3019079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E49F-4477-A65A-0B658CA1C4D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49F-4477-A65A-0B658CA1C4DF}"/>
              </c:ext>
            </c:extLst>
          </c:dPt>
          <c:val>
            <c:numRef>
              <c:f>Mechanical!$K$20</c:f>
              <c:numCache>
                <c:formatCode>General</c:formatCode>
                <c:ptCount val="1"/>
                <c:pt idx="0">
                  <c:v>0</c:v>
                </c:pt>
              </c:numCache>
            </c:numRef>
          </c:val>
          <c:extLst>
            <c:ext xmlns:c16="http://schemas.microsoft.com/office/drawing/2014/chart" uri="{C3380CC4-5D6E-409C-BE32-E72D297353CC}">
              <c16:uniqueId val="{00000003-E49F-4477-A65A-0B658CA1C4DF}"/>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E49F-4477-A65A-0B658CA1C4DF}"/>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E49F-4477-A65A-0B658CA1C4DF}"/>
            </c:ext>
          </c:extLst>
        </c:ser>
        <c:dLbls>
          <c:showLegendKey val="0"/>
          <c:showVal val="0"/>
          <c:showCatName val="0"/>
          <c:showSerName val="0"/>
          <c:showPercent val="0"/>
          <c:showBubbleSize val="0"/>
        </c:dLbls>
        <c:gapWidth val="150"/>
        <c:axId val="301908480"/>
        <c:axId val="225587136"/>
      </c:barChart>
      <c:catAx>
        <c:axId val="301908480"/>
        <c:scaling>
          <c:orientation val="minMax"/>
        </c:scaling>
        <c:delete val="1"/>
        <c:axPos val="b"/>
        <c:majorTickMark val="out"/>
        <c:minorTickMark val="none"/>
        <c:tickLblPos val="nextTo"/>
        <c:crossAx val="225587136"/>
        <c:crosses val="autoZero"/>
        <c:auto val="1"/>
        <c:lblAlgn val="ctr"/>
        <c:lblOffset val="100"/>
        <c:noMultiLvlLbl val="0"/>
      </c:catAx>
      <c:valAx>
        <c:axId val="225587136"/>
        <c:scaling>
          <c:orientation val="minMax"/>
          <c:max val="5"/>
          <c:min val="0"/>
        </c:scaling>
        <c:delete val="1"/>
        <c:axPos val="l"/>
        <c:majorGridlines/>
        <c:numFmt formatCode="General" sourceLinked="1"/>
        <c:majorTickMark val="out"/>
        <c:minorTickMark val="none"/>
        <c:tickLblPos val="nextTo"/>
        <c:crossAx val="3019084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70BA-454E-99E5-292606B7581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0BA-454E-99E5-292606B75819}"/>
              </c:ext>
            </c:extLst>
          </c:dPt>
          <c:val>
            <c:numRef>
              <c:f>Mechanical!$K$21</c:f>
              <c:numCache>
                <c:formatCode>General</c:formatCode>
                <c:ptCount val="1"/>
                <c:pt idx="0">
                  <c:v>0</c:v>
                </c:pt>
              </c:numCache>
            </c:numRef>
          </c:val>
          <c:extLst>
            <c:ext xmlns:c16="http://schemas.microsoft.com/office/drawing/2014/chart" uri="{C3380CC4-5D6E-409C-BE32-E72D297353CC}">
              <c16:uniqueId val="{00000003-70BA-454E-99E5-292606B75819}"/>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70BA-454E-99E5-292606B75819}"/>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70BA-454E-99E5-292606B75819}"/>
            </c:ext>
          </c:extLst>
        </c:ser>
        <c:dLbls>
          <c:showLegendKey val="0"/>
          <c:showVal val="0"/>
          <c:showCatName val="0"/>
          <c:showSerName val="0"/>
          <c:showPercent val="0"/>
          <c:showBubbleSize val="0"/>
        </c:dLbls>
        <c:gapWidth val="150"/>
        <c:axId val="301908992"/>
        <c:axId val="225588864"/>
      </c:barChart>
      <c:catAx>
        <c:axId val="301908992"/>
        <c:scaling>
          <c:orientation val="minMax"/>
        </c:scaling>
        <c:delete val="1"/>
        <c:axPos val="b"/>
        <c:majorTickMark val="out"/>
        <c:minorTickMark val="none"/>
        <c:tickLblPos val="nextTo"/>
        <c:crossAx val="225588864"/>
        <c:crosses val="autoZero"/>
        <c:auto val="1"/>
        <c:lblAlgn val="ctr"/>
        <c:lblOffset val="100"/>
        <c:noMultiLvlLbl val="0"/>
      </c:catAx>
      <c:valAx>
        <c:axId val="225588864"/>
        <c:scaling>
          <c:orientation val="minMax"/>
          <c:max val="5"/>
          <c:min val="0"/>
        </c:scaling>
        <c:delete val="1"/>
        <c:axPos val="l"/>
        <c:majorGridlines/>
        <c:numFmt formatCode="General" sourceLinked="1"/>
        <c:majorTickMark val="out"/>
        <c:minorTickMark val="none"/>
        <c:tickLblPos val="nextTo"/>
        <c:crossAx val="3019089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E4EB-43AD-BA67-DFC06AAD4EE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4EB-43AD-BA67-DFC06AAD4EE1}"/>
              </c:ext>
            </c:extLst>
          </c:dPt>
          <c:val>
            <c:numRef>
              <c:f>Mechanical!$K$22</c:f>
              <c:numCache>
                <c:formatCode>General</c:formatCode>
                <c:ptCount val="1"/>
                <c:pt idx="0">
                  <c:v>0</c:v>
                </c:pt>
              </c:numCache>
            </c:numRef>
          </c:val>
          <c:extLst>
            <c:ext xmlns:c16="http://schemas.microsoft.com/office/drawing/2014/chart" uri="{C3380CC4-5D6E-409C-BE32-E72D297353CC}">
              <c16:uniqueId val="{00000003-E4EB-43AD-BA67-DFC06AAD4EE1}"/>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E4EB-43AD-BA67-DFC06AAD4EE1}"/>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E4EB-43AD-BA67-DFC06AAD4EE1}"/>
            </c:ext>
          </c:extLst>
        </c:ser>
        <c:dLbls>
          <c:showLegendKey val="0"/>
          <c:showVal val="0"/>
          <c:showCatName val="0"/>
          <c:showSerName val="0"/>
          <c:showPercent val="0"/>
          <c:showBubbleSize val="0"/>
        </c:dLbls>
        <c:gapWidth val="150"/>
        <c:axId val="301910016"/>
        <c:axId val="225590592"/>
      </c:barChart>
      <c:catAx>
        <c:axId val="301910016"/>
        <c:scaling>
          <c:orientation val="minMax"/>
        </c:scaling>
        <c:delete val="1"/>
        <c:axPos val="b"/>
        <c:majorTickMark val="out"/>
        <c:minorTickMark val="none"/>
        <c:tickLblPos val="nextTo"/>
        <c:crossAx val="225590592"/>
        <c:crosses val="autoZero"/>
        <c:auto val="1"/>
        <c:lblAlgn val="ctr"/>
        <c:lblOffset val="100"/>
        <c:noMultiLvlLbl val="0"/>
      </c:catAx>
      <c:valAx>
        <c:axId val="225590592"/>
        <c:scaling>
          <c:orientation val="minMax"/>
          <c:max val="5"/>
          <c:min val="0"/>
        </c:scaling>
        <c:delete val="1"/>
        <c:axPos val="l"/>
        <c:majorGridlines/>
        <c:numFmt formatCode="General" sourceLinked="1"/>
        <c:majorTickMark val="out"/>
        <c:minorTickMark val="none"/>
        <c:tickLblPos val="nextTo"/>
        <c:crossAx val="3019100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7473-4066-8398-9E5881D2836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473-4066-8398-9E5881D2836C}"/>
              </c:ext>
            </c:extLst>
          </c:dPt>
          <c:val>
            <c:numRef>
              <c:f>Mechanical!$K$23</c:f>
              <c:numCache>
                <c:formatCode>General</c:formatCode>
                <c:ptCount val="1"/>
                <c:pt idx="0">
                  <c:v>0</c:v>
                </c:pt>
              </c:numCache>
            </c:numRef>
          </c:val>
          <c:extLst>
            <c:ext xmlns:c16="http://schemas.microsoft.com/office/drawing/2014/chart" uri="{C3380CC4-5D6E-409C-BE32-E72D297353CC}">
              <c16:uniqueId val="{00000003-7473-4066-8398-9E5881D2836C}"/>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7473-4066-8398-9E5881D2836C}"/>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7473-4066-8398-9E5881D2836C}"/>
            </c:ext>
          </c:extLst>
        </c:ser>
        <c:dLbls>
          <c:showLegendKey val="0"/>
          <c:showVal val="0"/>
          <c:showCatName val="0"/>
          <c:showSerName val="0"/>
          <c:showPercent val="0"/>
          <c:showBubbleSize val="0"/>
        </c:dLbls>
        <c:gapWidth val="150"/>
        <c:axId val="301910528"/>
        <c:axId val="225764480"/>
      </c:barChart>
      <c:catAx>
        <c:axId val="301910528"/>
        <c:scaling>
          <c:orientation val="minMax"/>
        </c:scaling>
        <c:delete val="1"/>
        <c:axPos val="b"/>
        <c:majorTickMark val="out"/>
        <c:minorTickMark val="none"/>
        <c:tickLblPos val="nextTo"/>
        <c:crossAx val="225764480"/>
        <c:crosses val="autoZero"/>
        <c:auto val="1"/>
        <c:lblAlgn val="ctr"/>
        <c:lblOffset val="100"/>
        <c:noMultiLvlLbl val="0"/>
      </c:catAx>
      <c:valAx>
        <c:axId val="225764480"/>
        <c:scaling>
          <c:orientation val="minMax"/>
          <c:max val="5"/>
          <c:min val="0"/>
        </c:scaling>
        <c:delete val="1"/>
        <c:axPos val="l"/>
        <c:majorGridlines/>
        <c:numFmt formatCode="General" sourceLinked="1"/>
        <c:majorTickMark val="out"/>
        <c:minorTickMark val="none"/>
        <c:tickLblPos val="nextTo"/>
        <c:crossAx val="3019105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4D2F-492E-BE4E-1B6144763AF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D2F-492E-BE4E-1B6144763AFB}"/>
              </c:ext>
            </c:extLst>
          </c:dPt>
          <c:val>
            <c:numRef>
              <c:f>Mechanical!$K$8</c:f>
              <c:numCache>
                <c:formatCode>General</c:formatCode>
                <c:ptCount val="1"/>
              </c:numCache>
            </c:numRef>
          </c:val>
          <c:extLst>
            <c:ext xmlns:c16="http://schemas.microsoft.com/office/drawing/2014/chart" uri="{C3380CC4-5D6E-409C-BE32-E72D297353CC}">
              <c16:uniqueId val="{00000003-4D2F-492E-BE4E-1B6144763AFB}"/>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4D2F-492E-BE4E-1B6144763AFB}"/>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4D2F-492E-BE4E-1B6144763AFB}"/>
            </c:ext>
          </c:extLst>
        </c:ser>
        <c:dLbls>
          <c:showLegendKey val="0"/>
          <c:showVal val="0"/>
          <c:showCatName val="0"/>
          <c:showSerName val="0"/>
          <c:showPercent val="0"/>
          <c:showBubbleSize val="0"/>
        </c:dLbls>
        <c:gapWidth val="150"/>
        <c:axId val="301911040"/>
        <c:axId val="225766208"/>
      </c:barChart>
      <c:catAx>
        <c:axId val="301911040"/>
        <c:scaling>
          <c:orientation val="minMax"/>
        </c:scaling>
        <c:delete val="1"/>
        <c:axPos val="b"/>
        <c:majorTickMark val="out"/>
        <c:minorTickMark val="none"/>
        <c:tickLblPos val="nextTo"/>
        <c:crossAx val="225766208"/>
        <c:crosses val="autoZero"/>
        <c:auto val="1"/>
        <c:lblAlgn val="ctr"/>
        <c:lblOffset val="100"/>
        <c:noMultiLvlLbl val="0"/>
      </c:catAx>
      <c:valAx>
        <c:axId val="225766208"/>
        <c:scaling>
          <c:orientation val="minMax"/>
          <c:max val="5"/>
          <c:min val="0"/>
        </c:scaling>
        <c:delete val="1"/>
        <c:axPos val="l"/>
        <c:majorGridlines/>
        <c:numFmt formatCode="General" sourceLinked="1"/>
        <c:majorTickMark val="out"/>
        <c:minorTickMark val="none"/>
        <c:tickLblPos val="nextTo"/>
        <c:crossAx val="30191104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7BCC-4646-94E4-41FC156C861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BCC-4646-94E4-41FC156C8610}"/>
              </c:ext>
            </c:extLst>
          </c:dPt>
          <c:val>
            <c:numRef>
              <c:f>Mechanical!$K$9</c:f>
              <c:numCache>
                <c:formatCode>General</c:formatCode>
                <c:ptCount val="1"/>
                <c:pt idx="0">
                  <c:v>0</c:v>
                </c:pt>
              </c:numCache>
            </c:numRef>
          </c:val>
          <c:extLst>
            <c:ext xmlns:c16="http://schemas.microsoft.com/office/drawing/2014/chart" uri="{C3380CC4-5D6E-409C-BE32-E72D297353CC}">
              <c16:uniqueId val="{00000003-7BCC-4646-94E4-41FC156C8610}"/>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7BCC-4646-94E4-41FC156C8610}"/>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7BCC-4646-94E4-41FC156C8610}"/>
            </c:ext>
          </c:extLst>
        </c:ser>
        <c:dLbls>
          <c:showLegendKey val="0"/>
          <c:showVal val="0"/>
          <c:showCatName val="0"/>
          <c:showSerName val="0"/>
          <c:showPercent val="0"/>
          <c:showBubbleSize val="0"/>
        </c:dLbls>
        <c:gapWidth val="150"/>
        <c:axId val="303718400"/>
        <c:axId val="225767936"/>
      </c:barChart>
      <c:catAx>
        <c:axId val="303718400"/>
        <c:scaling>
          <c:orientation val="minMax"/>
        </c:scaling>
        <c:delete val="1"/>
        <c:axPos val="b"/>
        <c:majorTickMark val="out"/>
        <c:minorTickMark val="none"/>
        <c:tickLblPos val="nextTo"/>
        <c:crossAx val="225767936"/>
        <c:crosses val="autoZero"/>
        <c:auto val="1"/>
        <c:lblAlgn val="ctr"/>
        <c:lblOffset val="100"/>
        <c:noMultiLvlLbl val="0"/>
      </c:catAx>
      <c:valAx>
        <c:axId val="225767936"/>
        <c:scaling>
          <c:orientation val="minMax"/>
          <c:max val="5"/>
          <c:min val="0"/>
        </c:scaling>
        <c:delete val="1"/>
        <c:axPos val="l"/>
        <c:majorGridlines/>
        <c:numFmt formatCode="General" sourceLinked="1"/>
        <c:majorTickMark val="out"/>
        <c:minorTickMark val="none"/>
        <c:tickLblPos val="nextTo"/>
        <c:crossAx val="30371840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A3BB-41F8-B5B5-762C8ACFAE1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3BB-41F8-B5B5-762C8ACFAE17}"/>
              </c:ext>
            </c:extLst>
          </c:dPt>
          <c:val>
            <c:numRef>
              <c:f>Mechanical!$K$10</c:f>
              <c:numCache>
                <c:formatCode>General</c:formatCode>
                <c:ptCount val="1"/>
                <c:pt idx="0">
                  <c:v>0</c:v>
                </c:pt>
              </c:numCache>
            </c:numRef>
          </c:val>
          <c:extLst>
            <c:ext xmlns:c16="http://schemas.microsoft.com/office/drawing/2014/chart" uri="{C3380CC4-5D6E-409C-BE32-E72D297353CC}">
              <c16:uniqueId val="{00000003-A3BB-41F8-B5B5-762C8ACFAE17}"/>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A3BB-41F8-B5B5-762C8ACFAE17}"/>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A3BB-41F8-B5B5-762C8ACFAE17}"/>
            </c:ext>
          </c:extLst>
        </c:ser>
        <c:dLbls>
          <c:showLegendKey val="0"/>
          <c:showVal val="0"/>
          <c:showCatName val="0"/>
          <c:showSerName val="0"/>
          <c:showPercent val="0"/>
          <c:showBubbleSize val="0"/>
        </c:dLbls>
        <c:gapWidth val="150"/>
        <c:axId val="303718912"/>
        <c:axId val="225769664"/>
      </c:barChart>
      <c:catAx>
        <c:axId val="303718912"/>
        <c:scaling>
          <c:orientation val="minMax"/>
        </c:scaling>
        <c:delete val="1"/>
        <c:axPos val="b"/>
        <c:majorTickMark val="out"/>
        <c:minorTickMark val="none"/>
        <c:tickLblPos val="nextTo"/>
        <c:crossAx val="225769664"/>
        <c:crosses val="autoZero"/>
        <c:auto val="1"/>
        <c:lblAlgn val="ctr"/>
        <c:lblOffset val="100"/>
        <c:noMultiLvlLbl val="0"/>
      </c:catAx>
      <c:valAx>
        <c:axId val="225769664"/>
        <c:scaling>
          <c:orientation val="minMax"/>
          <c:max val="5"/>
          <c:min val="0"/>
        </c:scaling>
        <c:delete val="1"/>
        <c:axPos val="l"/>
        <c:majorGridlines/>
        <c:numFmt formatCode="General" sourceLinked="1"/>
        <c:majorTickMark val="out"/>
        <c:minorTickMark val="none"/>
        <c:tickLblPos val="nextTo"/>
        <c:crossAx val="30371891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4F31-4B9A-98A8-0F45A8B894D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F31-4B9A-98A8-0F45A8B894DB}"/>
              </c:ext>
            </c:extLst>
          </c:dPt>
          <c:val>
            <c:numRef>
              <c:f>Mechanical!$K$11</c:f>
              <c:numCache>
                <c:formatCode>General</c:formatCode>
                <c:ptCount val="1"/>
                <c:pt idx="0">
                  <c:v>0</c:v>
                </c:pt>
              </c:numCache>
            </c:numRef>
          </c:val>
          <c:extLst>
            <c:ext xmlns:c16="http://schemas.microsoft.com/office/drawing/2014/chart" uri="{C3380CC4-5D6E-409C-BE32-E72D297353CC}">
              <c16:uniqueId val="{00000003-4F31-4B9A-98A8-0F45A8B894DB}"/>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4F31-4B9A-98A8-0F45A8B894DB}"/>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4F31-4B9A-98A8-0F45A8B894DB}"/>
            </c:ext>
          </c:extLst>
        </c:ser>
        <c:dLbls>
          <c:showLegendKey val="0"/>
          <c:showVal val="0"/>
          <c:showCatName val="0"/>
          <c:showSerName val="0"/>
          <c:showPercent val="0"/>
          <c:showBubbleSize val="0"/>
        </c:dLbls>
        <c:gapWidth val="150"/>
        <c:axId val="303719424"/>
        <c:axId val="226263040"/>
      </c:barChart>
      <c:catAx>
        <c:axId val="303719424"/>
        <c:scaling>
          <c:orientation val="minMax"/>
        </c:scaling>
        <c:delete val="1"/>
        <c:axPos val="b"/>
        <c:majorTickMark val="out"/>
        <c:minorTickMark val="none"/>
        <c:tickLblPos val="nextTo"/>
        <c:crossAx val="226263040"/>
        <c:crosses val="autoZero"/>
        <c:auto val="1"/>
        <c:lblAlgn val="ctr"/>
        <c:lblOffset val="100"/>
        <c:noMultiLvlLbl val="0"/>
      </c:catAx>
      <c:valAx>
        <c:axId val="226263040"/>
        <c:scaling>
          <c:orientation val="minMax"/>
          <c:max val="5"/>
          <c:min val="0"/>
        </c:scaling>
        <c:delete val="1"/>
        <c:axPos val="l"/>
        <c:majorGridlines/>
        <c:numFmt formatCode="General" sourceLinked="1"/>
        <c:majorTickMark val="out"/>
        <c:minorTickMark val="none"/>
        <c:tickLblPos val="nextTo"/>
        <c:crossAx val="30371942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Retrofit!$Q$8:$Q$18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4DA4-4864-A46E-C34D1232B7F3}"/>
            </c:ext>
          </c:extLst>
        </c:ser>
        <c:dLbls>
          <c:showLegendKey val="0"/>
          <c:showVal val="0"/>
          <c:showCatName val="0"/>
          <c:showSerName val="0"/>
          <c:showPercent val="0"/>
          <c:showBubbleSize val="0"/>
        </c:dLbls>
        <c:axId val="220612096"/>
        <c:axId val="226265920"/>
      </c:radarChart>
      <c:catAx>
        <c:axId val="220612096"/>
        <c:scaling>
          <c:orientation val="minMax"/>
        </c:scaling>
        <c:delete val="1"/>
        <c:axPos val="b"/>
        <c:majorGridlines/>
        <c:majorTickMark val="none"/>
        <c:minorTickMark val="none"/>
        <c:tickLblPos val="nextTo"/>
        <c:crossAx val="226265920"/>
        <c:crosses val="autoZero"/>
        <c:auto val="1"/>
        <c:lblAlgn val="ctr"/>
        <c:lblOffset val="100"/>
        <c:noMultiLvlLbl val="0"/>
      </c:catAx>
      <c:valAx>
        <c:axId val="226265920"/>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20612096"/>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1BA3-4EEB-A822-82CAAEB15C0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BA3-4EEB-A822-82CAAEB15C00}"/>
              </c:ext>
            </c:extLst>
          </c:dPt>
          <c:val>
            <c:numRef>
              <c:f>Mechanical!$K$17</c:f>
              <c:numCache>
                <c:formatCode>General</c:formatCode>
                <c:ptCount val="1"/>
                <c:pt idx="0">
                  <c:v>0</c:v>
                </c:pt>
              </c:numCache>
            </c:numRef>
          </c:val>
          <c:extLst>
            <c:ext xmlns:c16="http://schemas.microsoft.com/office/drawing/2014/chart" uri="{C3380CC4-5D6E-409C-BE32-E72D297353CC}">
              <c16:uniqueId val="{00000003-1BA3-4EEB-A822-82CAAEB15C00}"/>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1BA3-4EEB-A822-82CAAEB15C00}"/>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1BA3-4EEB-A822-82CAAEB15C00}"/>
            </c:ext>
          </c:extLst>
        </c:ser>
        <c:dLbls>
          <c:showLegendKey val="0"/>
          <c:showVal val="0"/>
          <c:showCatName val="0"/>
          <c:showSerName val="0"/>
          <c:showPercent val="0"/>
          <c:showBubbleSize val="0"/>
        </c:dLbls>
        <c:gapWidth val="150"/>
        <c:axId val="220612608"/>
        <c:axId val="226267072"/>
      </c:barChart>
      <c:catAx>
        <c:axId val="220612608"/>
        <c:scaling>
          <c:orientation val="minMax"/>
        </c:scaling>
        <c:delete val="1"/>
        <c:axPos val="b"/>
        <c:majorTickMark val="out"/>
        <c:minorTickMark val="none"/>
        <c:tickLblPos val="nextTo"/>
        <c:crossAx val="226267072"/>
        <c:crosses val="autoZero"/>
        <c:auto val="1"/>
        <c:lblAlgn val="ctr"/>
        <c:lblOffset val="100"/>
        <c:noMultiLvlLbl val="0"/>
      </c:catAx>
      <c:valAx>
        <c:axId val="226267072"/>
        <c:scaling>
          <c:orientation val="minMax"/>
          <c:max val="5"/>
          <c:min val="0"/>
        </c:scaling>
        <c:delete val="1"/>
        <c:axPos val="l"/>
        <c:majorGridlines/>
        <c:numFmt formatCode="General" sourceLinked="1"/>
        <c:majorTickMark val="out"/>
        <c:minorTickMark val="none"/>
        <c:tickLblPos val="nextTo"/>
        <c:crossAx val="220612608"/>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8C60-4714-9D68-DAB84726F00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C60-4714-9D68-DAB84726F006}"/>
              </c:ext>
            </c:extLst>
          </c:dPt>
          <c:val>
            <c:numRef>
              <c:f>Mechanical!$K$18</c:f>
              <c:numCache>
                <c:formatCode>General</c:formatCode>
                <c:ptCount val="1"/>
                <c:pt idx="0">
                  <c:v>0</c:v>
                </c:pt>
              </c:numCache>
            </c:numRef>
          </c:val>
          <c:extLst>
            <c:ext xmlns:c16="http://schemas.microsoft.com/office/drawing/2014/chart" uri="{C3380CC4-5D6E-409C-BE32-E72D297353CC}">
              <c16:uniqueId val="{00000003-8C60-4714-9D68-DAB84726F006}"/>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8C60-4714-9D68-DAB84726F006}"/>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8C60-4714-9D68-DAB84726F006}"/>
            </c:ext>
          </c:extLst>
        </c:ser>
        <c:dLbls>
          <c:showLegendKey val="0"/>
          <c:showVal val="0"/>
          <c:showCatName val="0"/>
          <c:showSerName val="0"/>
          <c:showPercent val="0"/>
          <c:showBubbleSize val="0"/>
        </c:dLbls>
        <c:gapWidth val="150"/>
        <c:axId val="220613120"/>
        <c:axId val="226268800"/>
      </c:barChart>
      <c:catAx>
        <c:axId val="220613120"/>
        <c:scaling>
          <c:orientation val="minMax"/>
        </c:scaling>
        <c:delete val="1"/>
        <c:axPos val="b"/>
        <c:majorTickMark val="out"/>
        <c:minorTickMark val="none"/>
        <c:tickLblPos val="nextTo"/>
        <c:crossAx val="226268800"/>
        <c:crosses val="autoZero"/>
        <c:auto val="1"/>
        <c:lblAlgn val="ctr"/>
        <c:lblOffset val="100"/>
        <c:noMultiLvlLbl val="0"/>
      </c:catAx>
      <c:valAx>
        <c:axId val="226268800"/>
        <c:scaling>
          <c:orientation val="minMax"/>
          <c:max val="5"/>
          <c:min val="0"/>
        </c:scaling>
        <c:delete val="1"/>
        <c:axPos val="l"/>
        <c:majorGridlines/>
        <c:numFmt formatCode="General" sourceLinked="1"/>
        <c:majorTickMark val="out"/>
        <c:minorTickMark val="none"/>
        <c:tickLblPos val="nextTo"/>
        <c:crossAx val="220613120"/>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AE33-4E51-8637-B599B8CD797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E33-4E51-8637-B599B8CD7973}"/>
              </c:ext>
            </c:extLst>
          </c:dPt>
          <c:val>
            <c:numRef>
              <c:f>Mechanical!$K$19</c:f>
              <c:numCache>
                <c:formatCode>General</c:formatCode>
                <c:ptCount val="1"/>
                <c:pt idx="0">
                  <c:v>0</c:v>
                </c:pt>
              </c:numCache>
            </c:numRef>
          </c:val>
          <c:extLst>
            <c:ext xmlns:c16="http://schemas.microsoft.com/office/drawing/2014/chart" uri="{C3380CC4-5D6E-409C-BE32-E72D297353CC}">
              <c16:uniqueId val="{00000003-AE33-4E51-8637-B599B8CD7973}"/>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AE33-4E51-8637-B599B8CD7973}"/>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AE33-4E51-8637-B599B8CD7973}"/>
            </c:ext>
          </c:extLst>
        </c:ser>
        <c:dLbls>
          <c:showLegendKey val="0"/>
          <c:showVal val="0"/>
          <c:showCatName val="0"/>
          <c:showSerName val="0"/>
          <c:showPercent val="0"/>
          <c:showBubbleSize val="0"/>
        </c:dLbls>
        <c:gapWidth val="150"/>
        <c:axId val="220614144"/>
        <c:axId val="226270528"/>
      </c:barChart>
      <c:catAx>
        <c:axId val="220614144"/>
        <c:scaling>
          <c:orientation val="minMax"/>
        </c:scaling>
        <c:delete val="1"/>
        <c:axPos val="b"/>
        <c:majorTickMark val="out"/>
        <c:minorTickMark val="none"/>
        <c:tickLblPos val="nextTo"/>
        <c:crossAx val="226270528"/>
        <c:crosses val="autoZero"/>
        <c:auto val="1"/>
        <c:lblAlgn val="ctr"/>
        <c:lblOffset val="100"/>
        <c:noMultiLvlLbl val="0"/>
      </c:catAx>
      <c:valAx>
        <c:axId val="226270528"/>
        <c:scaling>
          <c:orientation val="minMax"/>
          <c:max val="5"/>
          <c:min val="0"/>
        </c:scaling>
        <c:delete val="1"/>
        <c:axPos val="l"/>
        <c:majorGridlines/>
        <c:numFmt formatCode="General" sourceLinked="1"/>
        <c:majorTickMark val="out"/>
        <c:minorTickMark val="none"/>
        <c:tickLblPos val="nextTo"/>
        <c:crossAx val="2206141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0B4A-4E02-B822-EB784ED33D3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B4A-4E02-B822-EB784ED33D3F}"/>
              </c:ext>
            </c:extLst>
          </c:dPt>
          <c:val>
            <c:numRef>
              <c:f>Mechanical!$K$20</c:f>
              <c:numCache>
                <c:formatCode>General</c:formatCode>
                <c:ptCount val="1"/>
                <c:pt idx="0">
                  <c:v>0</c:v>
                </c:pt>
              </c:numCache>
            </c:numRef>
          </c:val>
          <c:extLst>
            <c:ext xmlns:c16="http://schemas.microsoft.com/office/drawing/2014/chart" uri="{C3380CC4-5D6E-409C-BE32-E72D297353CC}">
              <c16:uniqueId val="{00000003-0B4A-4E02-B822-EB784ED33D3F}"/>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0B4A-4E02-B822-EB784ED33D3F}"/>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0B4A-4E02-B822-EB784ED33D3F}"/>
            </c:ext>
          </c:extLst>
        </c:ser>
        <c:dLbls>
          <c:showLegendKey val="0"/>
          <c:showVal val="0"/>
          <c:showCatName val="0"/>
          <c:showSerName val="0"/>
          <c:showPercent val="0"/>
          <c:showBubbleSize val="0"/>
        </c:dLbls>
        <c:gapWidth val="150"/>
        <c:axId val="226525184"/>
        <c:axId val="226641024"/>
      </c:barChart>
      <c:catAx>
        <c:axId val="226525184"/>
        <c:scaling>
          <c:orientation val="minMax"/>
        </c:scaling>
        <c:delete val="1"/>
        <c:axPos val="b"/>
        <c:majorTickMark val="out"/>
        <c:minorTickMark val="none"/>
        <c:tickLblPos val="nextTo"/>
        <c:crossAx val="226641024"/>
        <c:crosses val="autoZero"/>
        <c:auto val="1"/>
        <c:lblAlgn val="ctr"/>
        <c:lblOffset val="100"/>
        <c:noMultiLvlLbl val="0"/>
      </c:catAx>
      <c:valAx>
        <c:axId val="226641024"/>
        <c:scaling>
          <c:orientation val="minMax"/>
          <c:max val="5"/>
          <c:min val="0"/>
        </c:scaling>
        <c:delete val="1"/>
        <c:axPos val="l"/>
        <c:majorGridlines/>
        <c:numFmt formatCode="General" sourceLinked="1"/>
        <c:majorTickMark val="out"/>
        <c:minorTickMark val="none"/>
        <c:tickLblPos val="nextTo"/>
        <c:crossAx val="2265251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D0DD-40CA-B42D-0A794697DD2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0DD-40CA-B42D-0A794697DD2E}"/>
              </c:ext>
            </c:extLst>
          </c:dPt>
          <c:val>
            <c:numRef>
              <c:f>Mechanical!$K$21</c:f>
              <c:numCache>
                <c:formatCode>General</c:formatCode>
                <c:ptCount val="1"/>
                <c:pt idx="0">
                  <c:v>0</c:v>
                </c:pt>
              </c:numCache>
            </c:numRef>
          </c:val>
          <c:extLst>
            <c:ext xmlns:c16="http://schemas.microsoft.com/office/drawing/2014/chart" uri="{C3380CC4-5D6E-409C-BE32-E72D297353CC}">
              <c16:uniqueId val="{00000003-D0DD-40CA-B42D-0A794697DD2E}"/>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D0DD-40CA-B42D-0A794697DD2E}"/>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D0DD-40CA-B42D-0A794697DD2E}"/>
            </c:ext>
          </c:extLst>
        </c:ser>
        <c:dLbls>
          <c:showLegendKey val="0"/>
          <c:showVal val="0"/>
          <c:showCatName val="0"/>
          <c:showSerName val="0"/>
          <c:showPercent val="0"/>
          <c:showBubbleSize val="0"/>
        </c:dLbls>
        <c:gapWidth val="150"/>
        <c:axId val="226525696"/>
        <c:axId val="226642752"/>
      </c:barChart>
      <c:catAx>
        <c:axId val="226525696"/>
        <c:scaling>
          <c:orientation val="minMax"/>
        </c:scaling>
        <c:delete val="1"/>
        <c:axPos val="b"/>
        <c:majorTickMark val="out"/>
        <c:minorTickMark val="none"/>
        <c:tickLblPos val="nextTo"/>
        <c:crossAx val="226642752"/>
        <c:crosses val="autoZero"/>
        <c:auto val="1"/>
        <c:lblAlgn val="ctr"/>
        <c:lblOffset val="100"/>
        <c:noMultiLvlLbl val="0"/>
      </c:catAx>
      <c:valAx>
        <c:axId val="226642752"/>
        <c:scaling>
          <c:orientation val="minMax"/>
          <c:max val="5"/>
          <c:min val="0"/>
        </c:scaling>
        <c:delete val="1"/>
        <c:axPos val="l"/>
        <c:majorGridlines/>
        <c:numFmt formatCode="General" sourceLinked="1"/>
        <c:majorTickMark val="out"/>
        <c:minorTickMark val="none"/>
        <c:tickLblPos val="nextTo"/>
        <c:crossAx val="2265256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4BEC-47BB-B710-37F901054A8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BEC-47BB-B710-37F901054A83}"/>
              </c:ext>
            </c:extLst>
          </c:dPt>
          <c:val>
            <c:numRef>
              <c:f>Mechanical!$K$22</c:f>
              <c:numCache>
                <c:formatCode>General</c:formatCode>
                <c:ptCount val="1"/>
                <c:pt idx="0">
                  <c:v>0</c:v>
                </c:pt>
              </c:numCache>
            </c:numRef>
          </c:val>
          <c:extLst>
            <c:ext xmlns:c16="http://schemas.microsoft.com/office/drawing/2014/chart" uri="{C3380CC4-5D6E-409C-BE32-E72D297353CC}">
              <c16:uniqueId val="{00000003-4BEC-47BB-B710-37F901054A83}"/>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4BEC-47BB-B710-37F901054A83}"/>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4BEC-47BB-B710-37F901054A83}"/>
            </c:ext>
          </c:extLst>
        </c:ser>
        <c:dLbls>
          <c:showLegendKey val="0"/>
          <c:showVal val="0"/>
          <c:showCatName val="0"/>
          <c:showSerName val="0"/>
          <c:showPercent val="0"/>
          <c:showBubbleSize val="0"/>
        </c:dLbls>
        <c:gapWidth val="150"/>
        <c:axId val="226526208"/>
        <c:axId val="226644480"/>
      </c:barChart>
      <c:catAx>
        <c:axId val="226526208"/>
        <c:scaling>
          <c:orientation val="minMax"/>
        </c:scaling>
        <c:delete val="1"/>
        <c:axPos val="b"/>
        <c:majorTickMark val="out"/>
        <c:minorTickMark val="none"/>
        <c:tickLblPos val="nextTo"/>
        <c:crossAx val="226644480"/>
        <c:crosses val="autoZero"/>
        <c:auto val="1"/>
        <c:lblAlgn val="ctr"/>
        <c:lblOffset val="100"/>
        <c:noMultiLvlLbl val="0"/>
      </c:catAx>
      <c:valAx>
        <c:axId val="226644480"/>
        <c:scaling>
          <c:orientation val="minMax"/>
          <c:max val="5"/>
          <c:min val="0"/>
        </c:scaling>
        <c:delete val="1"/>
        <c:axPos val="l"/>
        <c:majorGridlines/>
        <c:numFmt formatCode="General" sourceLinked="1"/>
        <c:majorTickMark val="out"/>
        <c:minorTickMark val="none"/>
        <c:tickLblPos val="nextTo"/>
        <c:crossAx val="2265262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CF55-4BCC-8360-8D2C231BA36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F55-4BCC-8360-8D2C231BA36A}"/>
              </c:ext>
            </c:extLst>
          </c:dPt>
          <c:val>
            <c:numRef>
              <c:f>Mechanical!$K$23</c:f>
              <c:numCache>
                <c:formatCode>General</c:formatCode>
                <c:ptCount val="1"/>
                <c:pt idx="0">
                  <c:v>0</c:v>
                </c:pt>
              </c:numCache>
            </c:numRef>
          </c:val>
          <c:extLst>
            <c:ext xmlns:c16="http://schemas.microsoft.com/office/drawing/2014/chart" uri="{C3380CC4-5D6E-409C-BE32-E72D297353CC}">
              <c16:uniqueId val="{00000003-CF55-4BCC-8360-8D2C231BA36A}"/>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CF55-4BCC-8360-8D2C231BA36A}"/>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CF55-4BCC-8360-8D2C231BA36A}"/>
            </c:ext>
          </c:extLst>
        </c:ser>
        <c:dLbls>
          <c:showLegendKey val="0"/>
          <c:showVal val="0"/>
          <c:showCatName val="0"/>
          <c:showSerName val="0"/>
          <c:showPercent val="0"/>
          <c:showBubbleSize val="0"/>
        </c:dLbls>
        <c:gapWidth val="150"/>
        <c:axId val="226526720"/>
        <c:axId val="226646208"/>
      </c:barChart>
      <c:catAx>
        <c:axId val="226526720"/>
        <c:scaling>
          <c:orientation val="minMax"/>
        </c:scaling>
        <c:delete val="1"/>
        <c:axPos val="b"/>
        <c:majorTickMark val="out"/>
        <c:minorTickMark val="none"/>
        <c:tickLblPos val="nextTo"/>
        <c:crossAx val="226646208"/>
        <c:crosses val="autoZero"/>
        <c:auto val="1"/>
        <c:lblAlgn val="ctr"/>
        <c:lblOffset val="100"/>
        <c:noMultiLvlLbl val="0"/>
      </c:catAx>
      <c:valAx>
        <c:axId val="226646208"/>
        <c:scaling>
          <c:orientation val="minMax"/>
          <c:max val="5"/>
          <c:min val="0"/>
        </c:scaling>
        <c:delete val="1"/>
        <c:axPos val="l"/>
        <c:majorGridlines/>
        <c:numFmt formatCode="General" sourceLinked="1"/>
        <c:majorTickMark val="out"/>
        <c:minorTickMark val="none"/>
        <c:tickLblPos val="nextTo"/>
        <c:crossAx val="2265267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7475-46C3-A2B5-66A3AF71D0D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475-46C3-A2B5-66A3AF71D0DB}"/>
              </c:ext>
            </c:extLst>
          </c:dPt>
          <c:val>
            <c:numRef>
              <c:f>Mechanical!$K$17</c:f>
              <c:numCache>
                <c:formatCode>General</c:formatCode>
                <c:ptCount val="1"/>
                <c:pt idx="0">
                  <c:v>0</c:v>
                </c:pt>
              </c:numCache>
            </c:numRef>
          </c:val>
          <c:extLst>
            <c:ext xmlns:c16="http://schemas.microsoft.com/office/drawing/2014/chart" uri="{C3380CC4-5D6E-409C-BE32-E72D297353CC}">
              <c16:uniqueId val="{00000003-7475-46C3-A2B5-66A3AF71D0DB}"/>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7475-46C3-A2B5-66A3AF71D0DB}"/>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7475-46C3-A2B5-66A3AF71D0DB}"/>
            </c:ext>
          </c:extLst>
        </c:ser>
        <c:dLbls>
          <c:showLegendKey val="0"/>
          <c:showVal val="0"/>
          <c:showCatName val="0"/>
          <c:showSerName val="0"/>
          <c:showPercent val="0"/>
          <c:showBubbleSize val="0"/>
        </c:dLbls>
        <c:gapWidth val="150"/>
        <c:axId val="226528768"/>
        <c:axId val="226811904"/>
      </c:barChart>
      <c:catAx>
        <c:axId val="226528768"/>
        <c:scaling>
          <c:orientation val="minMax"/>
        </c:scaling>
        <c:delete val="1"/>
        <c:axPos val="b"/>
        <c:majorTickMark val="out"/>
        <c:minorTickMark val="none"/>
        <c:tickLblPos val="nextTo"/>
        <c:crossAx val="226811904"/>
        <c:crosses val="autoZero"/>
        <c:auto val="1"/>
        <c:lblAlgn val="ctr"/>
        <c:lblOffset val="100"/>
        <c:noMultiLvlLbl val="0"/>
      </c:catAx>
      <c:valAx>
        <c:axId val="226811904"/>
        <c:scaling>
          <c:orientation val="minMax"/>
          <c:max val="5"/>
          <c:min val="0"/>
        </c:scaling>
        <c:delete val="1"/>
        <c:axPos val="l"/>
        <c:majorGridlines/>
        <c:numFmt formatCode="General" sourceLinked="1"/>
        <c:majorTickMark val="out"/>
        <c:minorTickMark val="none"/>
        <c:tickLblPos val="nextTo"/>
        <c:crossAx val="2265287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CBA8-4623-8AC8-F526E18924D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BA8-4623-8AC8-F526E18924DB}"/>
              </c:ext>
            </c:extLst>
          </c:dPt>
          <c:val>
            <c:numRef>
              <c:f>Mechanical!$K$18</c:f>
              <c:numCache>
                <c:formatCode>General</c:formatCode>
                <c:ptCount val="1"/>
                <c:pt idx="0">
                  <c:v>0</c:v>
                </c:pt>
              </c:numCache>
            </c:numRef>
          </c:val>
          <c:extLst>
            <c:ext xmlns:c16="http://schemas.microsoft.com/office/drawing/2014/chart" uri="{C3380CC4-5D6E-409C-BE32-E72D297353CC}">
              <c16:uniqueId val="{00000003-CBA8-4623-8AC8-F526E18924DB}"/>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CBA8-4623-8AC8-F526E18924DB}"/>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CBA8-4623-8AC8-F526E18924DB}"/>
            </c:ext>
          </c:extLst>
        </c:ser>
        <c:dLbls>
          <c:showLegendKey val="0"/>
          <c:showVal val="0"/>
          <c:showCatName val="0"/>
          <c:showSerName val="0"/>
          <c:showPercent val="0"/>
          <c:showBubbleSize val="0"/>
        </c:dLbls>
        <c:gapWidth val="150"/>
        <c:axId val="228335616"/>
        <c:axId val="226813632"/>
      </c:barChart>
      <c:catAx>
        <c:axId val="228335616"/>
        <c:scaling>
          <c:orientation val="minMax"/>
        </c:scaling>
        <c:delete val="1"/>
        <c:axPos val="b"/>
        <c:majorTickMark val="out"/>
        <c:minorTickMark val="none"/>
        <c:tickLblPos val="nextTo"/>
        <c:crossAx val="226813632"/>
        <c:crosses val="autoZero"/>
        <c:auto val="1"/>
        <c:lblAlgn val="ctr"/>
        <c:lblOffset val="100"/>
        <c:noMultiLvlLbl val="0"/>
      </c:catAx>
      <c:valAx>
        <c:axId val="226813632"/>
        <c:scaling>
          <c:orientation val="minMax"/>
          <c:max val="5"/>
          <c:min val="0"/>
        </c:scaling>
        <c:delete val="1"/>
        <c:axPos val="l"/>
        <c:majorGridlines/>
        <c:numFmt formatCode="General" sourceLinked="1"/>
        <c:majorTickMark val="out"/>
        <c:minorTickMark val="none"/>
        <c:tickLblPos val="nextTo"/>
        <c:crossAx val="2283356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DC37-4CFD-973F-73129D0EFEF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C37-4CFD-973F-73129D0EFEFD}"/>
              </c:ext>
            </c:extLst>
          </c:dPt>
          <c:val>
            <c:numRef>
              <c:f>Mechanical!$K$19</c:f>
              <c:numCache>
                <c:formatCode>General</c:formatCode>
                <c:ptCount val="1"/>
                <c:pt idx="0">
                  <c:v>0</c:v>
                </c:pt>
              </c:numCache>
            </c:numRef>
          </c:val>
          <c:extLst>
            <c:ext xmlns:c16="http://schemas.microsoft.com/office/drawing/2014/chart" uri="{C3380CC4-5D6E-409C-BE32-E72D297353CC}">
              <c16:uniqueId val="{00000003-DC37-4CFD-973F-73129D0EFEFD}"/>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DC37-4CFD-973F-73129D0EFEFD}"/>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DC37-4CFD-973F-73129D0EFEFD}"/>
            </c:ext>
          </c:extLst>
        </c:ser>
        <c:dLbls>
          <c:showLegendKey val="0"/>
          <c:showVal val="0"/>
          <c:showCatName val="0"/>
          <c:showSerName val="0"/>
          <c:showPercent val="0"/>
          <c:showBubbleSize val="0"/>
        </c:dLbls>
        <c:gapWidth val="150"/>
        <c:axId val="228336128"/>
        <c:axId val="226815360"/>
      </c:barChart>
      <c:catAx>
        <c:axId val="228336128"/>
        <c:scaling>
          <c:orientation val="minMax"/>
        </c:scaling>
        <c:delete val="1"/>
        <c:axPos val="b"/>
        <c:majorTickMark val="out"/>
        <c:minorTickMark val="none"/>
        <c:tickLblPos val="nextTo"/>
        <c:crossAx val="226815360"/>
        <c:crosses val="autoZero"/>
        <c:auto val="1"/>
        <c:lblAlgn val="ctr"/>
        <c:lblOffset val="100"/>
        <c:noMultiLvlLbl val="0"/>
      </c:catAx>
      <c:valAx>
        <c:axId val="226815360"/>
        <c:scaling>
          <c:orientation val="minMax"/>
          <c:max val="5"/>
          <c:min val="0"/>
        </c:scaling>
        <c:delete val="1"/>
        <c:axPos val="l"/>
        <c:majorGridlines/>
        <c:numFmt formatCode="General" sourceLinked="1"/>
        <c:majorTickMark val="out"/>
        <c:minorTickMark val="none"/>
        <c:tickLblPos val="nextTo"/>
        <c:crossAx val="2283361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373F-40E8-8F7B-01CBB1C71BF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73F-40E8-8F7B-01CBB1C71BF6}"/>
              </c:ext>
            </c:extLst>
          </c:dPt>
          <c:val>
            <c:numRef>
              <c:f>Mechanical!$K$20</c:f>
              <c:numCache>
                <c:formatCode>General</c:formatCode>
                <c:ptCount val="1"/>
                <c:pt idx="0">
                  <c:v>0</c:v>
                </c:pt>
              </c:numCache>
            </c:numRef>
          </c:val>
          <c:extLst>
            <c:ext xmlns:c16="http://schemas.microsoft.com/office/drawing/2014/chart" uri="{C3380CC4-5D6E-409C-BE32-E72D297353CC}">
              <c16:uniqueId val="{00000003-373F-40E8-8F7B-01CBB1C71BF6}"/>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373F-40E8-8F7B-01CBB1C71BF6}"/>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373F-40E8-8F7B-01CBB1C71BF6}"/>
            </c:ext>
          </c:extLst>
        </c:ser>
        <c:dLbls>
          <c:showLegendKey val="0"/>
          <c:showVal val="0"/>
          <c:showCatName val="0"/>
          <c:showSerName val="0"/>
          <c:showPercent val="0"/>
          <c:showBubbleSize val="0"/>
        </c:dLbls>
        <c:gapWidth val="150"/>
        <c:axId val="228337152"/>
        <c:axId val="226817088"/>
      </c:barChart>
      <c:catAx>
        <c:axId val="228337152"/>
        <c:scaling>
          <c:orientation val="minMax"/>
        </c:scaling>
        <c:delete val="1"/>
        <c:axPos val="b"/>
        <c:majorTickMark val="out"/>
        <c:minorTickMark val="none"/>
        <c:tickLblPos val="nextTo"/>
        <c:crossAx val="226817088"/>
        <c:crosses val="autoZero"/>
        <c:auto val="1"/>
        <c:lblAlgn val="ctr"/>
        <c:lblOffset val="100"/>
        <c:noMultiLvlLbl val="0"/>
      </c:catAx>
      <c:valAx>
        <c:axId val="226817088"/>
        <c:scaling>
          <c:orientation val="minMax"/>
          <c:max val="5"/>
          <c:min val="0"/>
        </c:scaling>
        <c:delete val="1"/>
        <c:axPos val="l"/>
        <c:majorGridlines/>
        <c:numFmt formatCode="General" sourceLinked="1"/>
        <c:majorTickMark val="out"/>
        <c:minorTickMark val="none"/>
        <c:tickLblPos val="nextTo"/>
        <c:crossAx val="2283371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8FA2-4E69-903D-6F8B9432EBA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FA2-4E69-903D-6F8B9432EBA5}"/>
              </c:ext>
            </c:extLst>
          </c:dPt>
          <c:val>
            <c:numRef>
              <c:f>Mechanical!$K$21</c:f>
              <c:numCache>
                <c:formatCode>General</c:formatCode>
                <c:ptCount val="1"/>
                <c:pt idx="0">
                  <c:v>0</c:v>
                </c:pt>
              </c:numCache>
            </c:numRef>
          </c:val>
          <c:extLst>
            <c:ext xmlns:c16="http://schemas.microsoft.com/office/drawing/2014/chart" uri="{C3380CC4-5D6E-409C-BE32-E72D297353CC}">
              <c16:uniqueId val="{00000003-8FA2-4E69-903D-6F8B9432EBA5}"/>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8FA2-4E69-903D-6F8B9432EBA5}"/>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8FA2-4E69-903D-6F8B9432EBA5}"/>
            </c:ext>
          </c:extLst>
        </c:ser>
        <c:dLbls>
          <c:showLegendKey val="0"/>
          <c:showVal val="0"/>
          <c:showCatName val="0"/>
          <c:showSerName val="0"/>
          <c:showPercent val="0"/>
          <c:showBubbleSize val="0"/>
        </c:dLbls>
        <c:gapWidth val="150"/>
        <c:axId val="228337664"/>
        <c:axId val="226818816"/>
      </c:barChart>
      <c:catAx>
        <c:axId val="228337664"/>
        <c:scaling>
          <c:orientation val="minMax"/>
        </c:scaling>
        <c:delete val="1"/>
        <c:axPos val="b"/>
        <c:majorTickMark val="out"/>
        <c:minorTickMark val="none"/>
        <c:tickLblPos val="nextTo"/>
        <c:crossAx val="226818816"/>
        <c:crosses val="autoZero"/>
        <c:auto val="1"/>
        <c:lblAlgn val="ctr"/>
        <c:lblOffset val="100"/>
        <c:noMultiLvlLbl val="0"/>
      </c:catAx>
      <c:valAx>
        <c:axId val="226818816"/>
        <c:scaling>
          <c:orientation val="minMax"/>
          <c:max val="5"/>
          <c:min val="0"/>
        </c:scaling>
        <c:delete val="1"/>
        <c:axPos val="l"/>
        <c:majorGridlines/>
        <c:numFmt formatCode="General" sourceLinked="1"/>
        <c:majorTickMark val="out"/>
        <c:minorTickMark val="none"/>
        <c:tickLblPos val="nextTo"/>
        <c:crossAx val="2283376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349D-4995-A704-593B61355C1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49D-4995-A704-593B61355C16}"/>
              </c:ext>
            </c:extLst>
          </c:dPt>
          <c:val>
            <c:numRef>
              <c:f>Mechanical!$K$22</c:f>
              <c:numCache>
                <c:formatCode>General</c:formatCode>
                <c:ptCount val="1"/>
                <c:pt idx="0">
                  <c:v>0</c:v>
                </c:pt>
              </c:numCache>
            </c:numRef>
          </c:val>
          <c:extLst>
            <c:ext xmlns:c16="http://schemas.microsoft.com/office/drawing/2014/chart" uri="{C3380CC4-5D6E-409C-BE32-E72D297353CC}">
              <c16:uniqueId val="{00000003-349D-4995-A704-593B61355C16}"/>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349D-4995-A704-593B61355C16}"/>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349D-4995-A704-593B61355C16}"/>
            </c:ext>
          </c:extLst>
        </c:ser>
        <c:dLbls>
          <c:showLegendKey val="0"/>
          <c:showVal val="0"/>
          <c:showCatName val="0"/>
          <c:showSerName val="0"/>
          <c:showPercent val="0"/>
          <c:showBubbleSize val="0"/>
        </c:dLbls>
        <c:gapWidth val="150"/>
        <c:axId val="228338176"/>
        <c:axId val="228565568"/>
      </c:barChart>
      <c:catAx>
        <c:axId val="228338176"/>
        <c:scaling>
          <c:orientation val="minMax"/>
        </c:scaling>
        <c:delete val="1"/>
        <c:axPos val="b"/>
        <c:majorTickMark val="out"/>
        <c:minorTickMark val="none"/>
        <c:tickLblPos val="nextTo"/>
        <c:crossAx val="228565568"/>
        <c:crosses val="autoZero"/>
        <c:auto val="1"/>
        <c:lblAlgn val="ctr"/>
        <c:lblOffset val="100"/>
        <c:noMultiLvlLbl val="0"/>
      </c:catAx>
      <c:valAx>
        <c:axId val="228565568"/>
        <c:scaling>
          <c:orientation val="minMax"/>
          <c:max val="5"/>
          <c:min val="0"/>
        </c:scaling>
        <c:delete val="1"/>
        <c:axPos val="l"/>
        <c:majorGridlines/>
        <c:numFmt formatCode="General" sourceLinked="1"/>
        <c:majorTickMark val="out"/>
        <c:minorTickMark val="none"/>
        <c:tickLblPos val="nextTo"/>
        <c:crossAx val="2283381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39BA-49B1-A4AE-3945F78703B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9BA-49B1-A4AE-3945F78703B3}"/>
              </c:ext>
            </c:extLst>
          </c:dPt>
          <c:val>
            <c:numRef>
              <c:f>Mechanical!$K$23</c:f>
              <c:numCache>
                <c:formatCode>General</c:formatCode>
                <c:ptCount val="1"/>
                <c:pt idx="0">
                  <c:v>0</c:v>
                </c:pt>
              </c:numCache>
            </c:numRef>
          </c:val>
          <c:extLst>
            <c:ext xmlns:c16="http://schemas.microsoft.com/office/drawing/2014/chart" uri="{C3380CC4-5D6E-409C-BE32-E72D297353CC}">
              <c16:uniqueId val="{00000003-39BA-49B1-A4AE-3945F78703B3}"/>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39BA-49B1-A4AE-3945F78703B3}"/>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39BA-49B1-A4AE-3945F78703B3}"/>
            </c:ext>
          </c:extLst>
        </c:ser>
        <c:dLbls>
          <c:showLegendKey val="0"/>
          <c:showVal val="0"/>
          <c:showCatName val="0"/>
          <c:showSerName val="0"/>
          <c:showPercent val="0"/>
          <c:showBubbleSize val="0"/>
        </c:dLbls>
        <c:gapWidth val="150"/>
        <c:axId val="228338688"/>
        <c:axId val="228567296"/>
      </c:barChart>
      <c:catAx>
        <c:axId val="228338688"/>
        <c:scaling>
          <c:orientation val="minMax"/>
        </c:scaling>
        <c:delete val="1"/>
        <c:axPos val="b"/>
        <c:majorTickMark val="out"/>
        <c:minorTickMark val="none"/>
        <c:tickLblPos val="nextTo"/>
        <c:crossAx val="228567296"/>
        <c:crosses val="autoZero"/>
        <c:auto val="1"/>
        <c:lblAlgn val="ctr"/>
        <c:lblOffset val="100"/>
        <c:noMultiLvlLbl val="0"/>
      </c:catAx>
      <c:valAx>
        <c:axId val="228567296"/>
        <c:scaling>
          <c:orientation val="minMax"/>
          <c:max val="5"/>
          <c:min val="0"/>
        </c:scaling>
        <c:delete val="1"/>
        <c:axPos val="l"/>
        <c:majorGridlines/>
        <c:numFmt formatCode="General" sourceLinked="1"/>
        <c:majorTickMark val="out"/>
        <c:minorTickMark val="none"/>
        <c:tickLblPos val="nextTo"/>
        <c:crossAx val="2283386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8164-4FC8-BB9F-5CF3DFF4ADA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164-4FC8-BB9F-5CF3DFF4ADA9}"/>
              </c:ext>
            </c:extLst>
          </c:dPt>
          <c:val>
            <c:numRef>
              <c:f>Mechanical!$K$17</c:f>
              <c:numCache>
                <c:formatCode>General</c:formatCode>
                <c:ptCount val="1"/>
                <c:pt idx="0">
                  <c:v>0</c:v>
                </c:pt>
              </c:numCache>
            </c:numRef>
          </c:val>
          <c:extLst>
            <c:ext xmlns:c16="http://schemas.microsoft.com/office/drawing/2014/chart" uri="{C3380CC4-5D6E-409C-BE32-E72D297353CC}">
              <c16:uniqueId val="{00000003-8164-4FC8-BB9F-5CF3DFF4ADA9}"/>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8164-4FC8-BB9F-5CF3DFF4ADA9}"/>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8164-4FC8-BB9F-5CF3DFF4ADA9}"/>
            </c:ext>
          </c:extLst>
        </c:ser>
        <c:dLbls>
          <c:showLegendKey val="0"/>
          <c:showVal val="0"/>
          <c:showCatName val="0"/>
          <c:showSerName val="0"/>
          <c:showPercent val="0"/>
          <c:showBubbleSize val="0"/>
        </c:dLbls>
        <c:gapWidth val="150"/>
        <c:axId val="228339200"/>
        <c:axId val="228569024"/>
      </c:barChart>
      <c:catAx>
        <c:axId val="228339200"/>
        <c:scaling>
          <c:orientation val="minMax"/>
        </c:scaling>
        <c:delete val="1"/>
        <c:axPos val="b"/>
        <c:majorTickMark val="out"/>
        <c:minorTickMark val="none"/>
        <c:tickLblPos val="nextTo"/>
        <c:crossAx val="228569024"/>
        <c:crosses val="autoZero"/>
        <c:auto val="1"/>
        <c:lblAlgn val="ctr"/>
        <c:lblOffset val="100"/>
        <c:noMultiLvlLbl val="0"/>
      </c:catAx>
      <c:valAx>
        <c:axId val="228569024"/>
        <c:scaling>
          <c:orientation val="minMax"/>
          <c:max val="5"/>
          <c:min val="0"/>
        </c:scaling>
        <c:delete val="1"/>
        <c:axPos val="l"/>
        <c:majorGridlines/>
        <c:numFmt formatCode="General" sourceLinked="1"/>
        <c:majorTickMark val="out"/>
        <c:minorTickMark val="none"/>
        <c:tickLblPos val="nextTo"/>
        <c:crossAx val="2283392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2960-4245-ADA1-1F8BEB392FC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960-4245-ADA1-1F8BEB392FC5}"/>
              </c:ext>
            </c:extLst>
          </c:dPt>
          <c:val>
            <c:numRef>
              <c:f>Mechanical!$K$18</c:f>
              <c:numCache>
                <c:formatCode>General</c:formatCode>
                <c:ptCount val="1"/>
                <c:pt idx="0">
                  <c:v>0</c:v>
                </c:pt>
              </c:numCache>
            </c:numRef>
          </c:val>
          <c:extLst>
            <c:ext xmlns:c16="http://schemas.microsoft.com/office/drawing/2014/chart" uri="{C3380CC4-5D6E-409C-BE32-E72D297353CC}">
              <c16:uniqueId val="{00000003-2960-4245-ADA1-1F8BEB392FC5}"/>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2960-4245-ADA1-1F8BEB392FC5}"/>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2960-4245-ADA1-1F8BEB392FC5}"/>
            </c:ext>
          </c:extLst>
        </c:ser>
        <c:dLbls>
          <c:showLegendKey val="0"/>
          <c:showVal val="0"/>
          <c:showCatName val="0"/>
          <c:showSerName val="0"/>
          <c:showPercent val="0"/>
          <c:showBubbleSize val="0"/>
        </c:dLbls>
        <c:gapWidth val="150"/>
        <c:axId val="229933056"/>
        <c:axId val="228570752"/>
      </c:barChart>
      <c:catAx>
        <c:axId val="229933056"/>
        <c:scaling>
          <c:orientation val="minMax"/>
        </c:scaling>
        <c:delete val="1"/>
        <c:axPos val="b"/>
        <c:majorTickMark val="out"/>
        <c:minorTickMark val="none"/>
        <c:tickLblPos val="nextTo"/>
        <c:crossAx val="228570752"/>
        <c:crosses val="autoZero"/>
        <c:auto val="1"/>
        <c:lblAlgn val="ctr"/>
        <c:lblOffset val="100"/>
        <c:noMultiLvlLbl val="0"/>
      </c:catAx>
      <c:valAx>
        <c:axId val="228570752"/>
        <c:scaling>
          <c:orientation val="minMax"/>
          <c:max val="5"/>
          <c:min val="0"/>
        </c:scaling>
        <c:delete val="1"/>
        <c:axPos val="l"/>
        <c:majorGridlines/>
        <c:numFmt formatCode="General" sourceLinked="1"/>
        <c:majorTickMark val="out"/>
        <c:minorTickMark val="none"/>
        <c:tickLblPos val="nextTo"/>
        <c:crossAx val="2299330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BCC9-4054-A9F3-51D2F66F5ED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CC9-4054-A9F3-51D2F66F5ED1}"/>
              </c:ext>
            </c:extLst>
          </c:dPt>
          <c:val>
            <c:numRef>
              <c:f>Mechanical!$K$19</c:f>
              <c:numCache>
                <c:formatCode>General</c:formatCode>
                <c:ptCount val="1"/>
                <c:pt idx="0">
                  <c:v>0</c:v>
                </c:pt>
              </c:numCache>
            </c:numRef>
          </c:val>
          <c:extLst>
            <c:ext xmlns:c16="http://schemas.microsoft.com/office/drawing/2014/chart" uri="{C3380CC4-5D6E-409C-BE32-E72D297353CC}">
              <c16:uniqueId val="{00000003-BCC9-4054-A9F3-51D2F66F5ED1}"/>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BCC9-4054-A9F3-51D2F66F5ED1}"/>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BCC9-4054-A9F3-51D2F66F5ED1}"/>
            </c:ext>
          </c:extLst>
        </c:ser>
        <c:dLbls>
          <c:showLegendKey val="0"/>
          <c:showVal val="0"/>
          <c:showCatName val="0"/>
          <c:showSerName val="0"/>
          <c:showPercent val="0"/>
          <c:showBubbleSize val="0"/>
        </c:dLbls>
        <c:gapWidth val="150"/>
        <c:axId val="229933568"/>
        <c:axId val="228572480"/>
      </c:barChart>
      <c:catAx>
        <c:axId val="229933568"/>
        <c:scaling>
          <c:orientation val="minMax"/>
        </c:scaling>
        <c:delete val="1"/>
        <c:axPos val="b"/>
        <c:majorTickMark val="out"/>
        <c:minorTickMark val="none"/>
        <c:tickLblPos val="nextTo"/>
        <c:crossAx val="228572480"/>
        <c:crosses val="autoZero"/>
        <c:auto val="1"/>
        <c:lblAlgn val="ctr"/>
        <c:lblOffset val="100"/>
        <c:noMultiLvlLbl val="0"/>
      </c:catAx>
      <c:valAx>
        <c:axId val="228572480"/>
        <c:scaling>
          <c:orientation val="minMax"/>
          <c:max val="5"/>
          <c:min val="0"/>
        </c:scaling>
        <c:delete val="1"/>
        <c:axPos val="l"/>
        <c:majorGridlines/>
        <c:numFmt formatCode="General" sourceLinked="1"/>
        <c:majorTickMark val="out"/>
        <c:minorTickMark val="none"/>
        <c:tickLblPos val="nextTo"/>
        <c:crossAx val="2299335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3901-420A-A85B-C4CC20B7F48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901-420A-A85B-C4CC20B7F480}"/>
              </c:ext>
            </c:extLst>
          </c:dPt>
          <c:val>
            <c:numRef>
              <c:f>Mechanical!$K$20</c:f>
              <c:numCache>
                <c:formatCode>General</c:formatCode>
                <c:ptCount val="1"/>
                <c:pt idx="0">
                  <c:v>0</c:v>
                </c:pt>
              </c:numCache>
            </c:numRef>
          </c:val>
          <c:extLst>
            <c:ext xmlns:c16="http://schemas.microsoft.com/office/drawing/2014/chart" uri="{C3380CC4-5D6E-409C-BE32-E72D297353CC}">
              <c16:uniqueId val="{00000003-3901-420A-A85B-C4CC20B7F480}"/>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3901-420A-A85B-C4CC20B7F480}"/>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3901-420A-A85B-C4CC20B7F480}"/>
            </c:ext>
          </c:extLst>
        </c:ser>
        <c:dLbls>
          <c:showLegendKey val="0"/>
          <c:showVal val="0"/>
          <c:showCatName val="0"/>
          <c:showSerName val="0"/>
          <c:showPercent val="0"/>
          <c:showBubbleSize val="0"/>
        </c:dLbls>
        <c:gapWidth val="150"/>
        <c:axId val="229934080"/>
        <c:axId val="230343808"/>
      </c:barChart>
      <c:catAx>
        <c:axId val="229934080"/>
        <c:scaling>
          <c:orientation val="minMax"/>
        </c:scaling>
        <c:delete val="1"/>
        <c:axPos val="b"/>
        <c:majorTickMark val="out"/>
        <c:minorTickMark val="none"/>
        <c:tickLblPos val="nextTo"/>
        <c:crossAx val="230343808"/>
        <c:crosses val="autoZero"/>
        <c:auto val="1"/>
        <c:lblAlgn val="ctr"/>
        <c:lblOffset val="100"/>
        <c:noMultiLvlLbl val="0"/>
      </c:catAx>
      <c:valAx>
        <c:axId val="230343808"/>
        <c:scaling>
          <c:orientation val="minMax"/>
          <c:max val="5"/>
          <c:min val="0"/>
        </c:scaling>
        <c:delete val="1"/>
        <c:axPos val="l"/>
        <c:majorGridlines/>
        <c:numFmt formatCode="General" sourceLinked="1"/>
        <c:majorTickMark val="out"/>
        <c:minorTickMark val="none"/>
        <c:tickLblPos val="nextTo"/>
        <c:crossAx val="2299340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CDE0-42CB-A7FD-87110FFA54C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DE0-42CB-A7FD-87110FFA54CE}"/>
              </c:ext>
            </c:extLst>
          </c:dPt>
          <c:val>
            <c:numRef>
              <c:f>Mechanical!$K$21</c:f>
              <c:numCache>
                <c:formatCode>General</c:formatCode>
                <c:ptCount val="1"/>
                <c:pt idx="0">
                  <c:v>0</c:v>
                </c:pt>
              </c:numCache>
            </c:numRef>
          </c:val>
          <c:extLst>
            <c:ext xmlns:c16="http://schemas.microsoft.com/office/drawing/2014/chart" uri="{C3380CC4-5D6E-409C-BE32-E72D297353CC}">
              <c16:uniqueId val="{00000003-CDE0-42CB-A7FD-87110FFA54CE}"/>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CDE0-42CB-A7FD-87110FFA54CE}"/>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CDE0-42CB-A7FD-87110FFA54CE}"/>
            </c:ext>
          </c:extLst>
        </c:ser>
        <c:dLbls>
          <c:showLegendKey val="0"/>
          <c:showVal val="0"/>
          <c:showCatName val="0"/>
          <c:showSerName val="0"/>
          <c:showPercent val="0"/>
          <c:showBubbleSize val="0"/>
        </c:dLbls>
        <c:gapWidth val="150"/>
        <c:axId val="229934592"/>
        <c:axId val="230345536"/>
      </c:barChart>
      <c:catAx>
        <c:axId val="229934592"/>
        <c:scaling>
          <c:orientation val="minMax"/>
        </c:scaling>
        <c:delete val="1"/>
        <c:axPos val="b"/>
        <c:majorTickMark val="out"/>
        <c:minorTickMark val="none"/>
        <c:tickLblPos val="nextTo"/>
        <c:crossAx val="230345536"/>
        <c:crosses val="autoZero"/>
        <c:auto val="1"/>
        <c:lblAlgn val="ctr"/>
        <c:lblOffset val="100"/>
        <c:noMultiLvlLbl val="0"/>
      </c:catAx>
      <c:valAx>
        <c:axId val="230345536"/>
        <c:scaling>
          <c:orientation val="minMax"/>
          <c:max val="5"/>
          <c:min val="0"/>
        </c:scaling>
        <c:delete val="1"/>
        <c:axPos val="l"/>
        <c:majorGridlines/>
        <c:numFmt formatCode="General" sourceLinked="1"/>
        <c:majorTickMark val="out"/>
        <c:minorTickMark val="none"/>
        <c:tickLblPos val="nextTo"/>
        <c:crossAx val="2299345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0B0C-437E-982C-835EA40BCC0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B0C-437E-982C-835EA40BCC02}"/>
              </c:ext>
            </c:extLst>
          </c:dPt>
          <c:val>
            <c:numRef>
              <c:f>Mechanical!$K$22</c:f>
              <c:numCache>
                <c:formatCode>General</c:formatCode>
                <c:ptCount val="1"/>
                <c:pt idx="0">
                  <c:v>0</c:v>
                </c:pt>
              </c:numCache>
            </c:numRef>
          </c:val>
          <c:extLst>
            <c:ext xmlns:c16="http://schemas.microsoft.com/office/drawing/2014/chart" uri="{C3380CC4-5D6E-409C-BE32-E72D297353CC}">
              <c16:uniqueId val="{00000003-0B0C-437E-982C-835EA40BCC02}"/>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0B0C-437E-982C-835EA40BCC02}"/>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0B0C-437E-982C-835EA40BCC02}"/>
            </c:ext>
          </c:extLst>
        </c:ser>
        <c:dLbls>
          <c:showLegendKey val="0"/>
          <c:showVal val="0"/>
          <c:showCatName val="0"/>
          <c:showSerName val="0"/>
          <c:showPercent val="0"/>
          <c:showBubbleSize val="0"/>
        </c:dLbls>
        <c:gapWidth val="150"/>
        <c:axId val="229935104"/>
        <c:axId val="230347264"/>
      </c:barChart>
      <c:catAx>
        <c:axId val="229935104"/>
        <c:scaling>
          <c:orientation val="minMax"/>
        </c:scaling>
        <c:delete val="1"/>
        <c:axPos val="b"/>
        <c:majorTickMark val="out"/>
        <c:minorTickMark val="none"/>
        <c:tickLblPos val="nextTo"/>
        <c:crossAx val="230347264"/>
        <c:crosses val="autoZero"/>
        <c:auto val="1"/>
        <c:lblAlgn val="ctr"/>
        <c:lblOffset val="100"/>
        <c:noMultiLvlLbl val="0"/>
      </c:catAx>
      <c:valAx>
        <c:axId val="230347264"/>
        <c:scaling>
          <c:orientation val="minMax"/>
          <c:max val="5"/>
          <c:min val="0"/>
        </c:scaling>
        <c:delete val="1"/>
        <c:axPos val="l"/>
        <c:majorGridlines/>
        <c:numFmt formatCode="General" sourceLinked="1"/>
        <c:majorTickMark val="out"/>
        <c:minorTickMark val="none"/>
        <c:tickLblPos val="nextTo"/>
        <c:crossAx val="2299351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7122-4367-8A60-1698A681C2E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122-4367-8A60-1698A681C2EF}"/>
              </c:ext>
            </c:extLst>
          </c:dPt>
          <c:val>
            <c:numRef>
              <c:f>Mechanical!$K$23</c:f>
              <c:numCache>
                <c:formatCode>General</c:formatCode>
                <c:ptCount val="1"/>
                <c:pt idx="0">
                  <c:v>0</c:v>
                </c:pt>
              </c:numCache>
            </c:numRef>
          </c:val>
          <c:extLst>
            <c:ext xmlns:c16="http://schemas.microsoft.com/office/drawing/2014/chart" uri="{C3380CC4-5D6E-409C-BE32-E72D297353CC}">
              <c16:uniqueId val="{00000003-7122-4367-8A60-1698A681C2EF}"/>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7122-4367-8A60-1698A681C2EF}"/>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7122-4367-8A60-1698A681C2EF}"/>
            </c:ext>
          </c:extLst>
        </c:ser>
        <c:dLbls>
          <c:showLegendKey val="0"/>
          <c:showVal val="0"/>
          <c:showCatName val="0"/>
          <c:showSerName val="0"/>
          <c:showPercent val="0"/>
          <c:showBubbleSize val="0"/>
        </c:dLbls>
        <c:gapWidth val="150"/>
        <c:axId val="229935616"/>
        <c:axId val="230348992"/>
      </c:barChart>
      <c:catAx>
        <c:axId val="229935616"/>
        <c:scaling>
          <c:orientation val="minMax"/>
        </c:scaling>
        <c:delete val="1"/>
        <c:axPos val="b"/>
        <c:majorTickMark val="out"/>
        <c:minorTickMark val="none"/>
        <c:tickLblPos val="nextTo"/>
        <c:crossAx val="230348992"/>
        <c:crosses val="autoZero"/>
        <c:auto val="1"/>
        <c:lblAlgn val="ctr"/>
        <c:lblOffset val="100"/>
        <c:noMultiLvlLbl val="0"/>
      </c:catAx>
      <c:valAx>
        <c:axId val="230348992"/>
        <c:scaling>
          <c:orientation val="minMax"/>
          <c:max val="5"/>
          <c:min val="0"/>
        </c:scaling>
        <c:delete val="1"/>
        <c:axPos val="l"/>
        <c:majorGridlines/>
        <c:numFmt formatCode="General" sourceLinked="1"/>
        <c:majorTickMark val="out"/>
        <c:minorTickMark val="none"/>
        <c:tickLblPos val="nextTo"/>
        <c:crossAx val="2299356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2FD6-40FE-BE44-30CC7A4BC9B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FD6-40FE-BE44-30CC7A4BC9B1}"/>
              </c:ext>
            </c:extLst>
          </c:dPt>
          <c:val>
            <c:numRef>
              <c:f>Mechanical!$K$17</c:f>
              <c:numCache>
                <c:formatCode>General</c:formatCode>
                <c:ptCount val="1"/>
                <c:pt idx="0">
                  <c:v>0</c:v>
                </c:pt>
              </c:numCache>
            </c:numRef>
          </c:val>
          <c:extLst>
            <c:ext xmlns:c16="http://schemas.microsoft.com/office/drawing/2014/chart" uri="{C3380CC4-5D6E-409C-BE32-E72D297353CC}">
              <c16:uniqueId val="{00000003-2FD6-40FE-BE44-30CC7A4BC9B1}"/>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2FD6-40FE-BE44-30CC7A4BC9B1}"/>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2FD6-40FE-BE44-30CC7A4BC9B1}"/>
            </c:ext>
          </c:extLst>
        </c:ser>
        <c:dLbls>
          <c:showLegendKey val="0"/>
          <c:showVal val="0"/>
          <c:showCatName val="0"/>
          <c:showSerName val="0"/>
          <c:showPercent val="0"/>
          <c:showBubbleSize val="0"/>
        </c:dLbls>
        <c:gapWidth val="150"/>
        <c:axId val="229936128"/>
        <c:axId val="230244352"/>
      </c:barChart>
      <c:catAx>
        <c:axId val="229936128"/>
        <c:scaling>
          <c:orientation val="minMax"/>
        </c:scaling>
        <c:delete val="1"/>
        <c:axPos val="b"/>
        <c:majorTickMark val="out"/>
        <c:minorTickMark val="none"/>
        <c:tickLblPos val="nextTo"/>
        <c:crossAx val="230244352"/>
        <c:crosses val="autoZero"/>
        <c:auto val="1"/>
        <c:lblAlgn val="ctr"/>
        <c:lblOffset val="100"/>
        <c:noMultiLvlLbl val="0"/>
      </c:catAx>
      <c:valAx>
        <c:axId val="230244352"/>
        <c:scaling>
          <c:orientation val="minMax"/>
          <c:max val="5"/>
          <c:min val="0"/>
        </c:scaling>
        <c:delete val="1"/>
        <c:axPos val="l"/>
        <c:majorGridlines/>
        <c:numFmt formatCode="General" sourceLinked="1"/>
        <c:majorTickMark val="out"/>
        <c:minorTickMark val="none"/>
        <c:tickLblPos val="nextTo"/>
        <c:crossAx val="2299361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77F9-404C-A660-F2881BCEB05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7F9-404C-A660-F2881BCEB05E}"/>
              </c:ext>
            </c:extLst>
          </c:dPt>
          <c:val>
            <c:numRef>
              <c:f>Mechanical!$K$18</c:f>
              <c:numCache>
                <c:formatCode>General</c:formatCode>
                <c:ptCount val="1"/>
                <c:pt idx="0">
                  <c:v>0</c:v>
                </c:pt>
              </c:numCache>
            </c:numRef>
          </c:val>
          <c:extLst>
            <c:ext xmlns:c16="http://schemas.microsoft.com/office/drawing/2014/chart" uri="{C3380CC4-5D6E-409C-BE32-E72D297353CC}">
              <c16:uniqueId val="{00000003-77F9-404C-A660-F2881BCEB05E}"/>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77F9-404C-A660-F2881BCEB05E}"/>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77F9-404C-A660-F2881BCEB05E}"/>
            </c:ext>
          </c:extLst>
        </c:ser>
        <c:dLbls>
          <c:showLegendKey val="0"/>
          <c:showVal val="0"/>
          <c:showCatName val="0"/>
          <c:showSerName val="0"/>
          <c:showPercent val="0"/>
          <c:showBubbleSize val="0"/>
        </c:dLbls>
        <c:gapWidth val="150"/>
        <c:axId val="229936640"/>
        <c:axId val="230246080"/>
      </c:barChart>
      <c:catAx>
        <c:axId val="229936640"/>
        <c:scaling>
          <c:orientation val="minMax"/>
        </c:scaling>
        <c:delete val="1"/>
        <c:axPos val="b"/>
        <c:majorTickMark val="out"/>
        <c:minorTickMark val="none"/>
        <c:tickLblPos val="nextTo"/>
        <c:crossAx val="230246080"/>
        <c:crosses val="autoZero"/>
        <c:auto val="1"/>
        <c:lblAlgn val="ctr"/>
        <c:lblOffset val="100"/>
        <c:noMultiLvlLbl val="0"/>
      </c:catAx>
      <c:valAx>
        <c:axId val="230246080"/>
        <c:scaling>
          <c:orientation val="minMax"/>
          <c:max val="5"/>
          <c:min val="0"/>
        </c:scaling>
        <c:delete val="1"/>
        <c:axPos val="l"/>
        <c:majorGridlines/>
        <c:numFmt formatCode="General" sourceLinked="1"/>
        <c:majorTickMark val="out"/>
        <c:minorTickMark val="none"/>
        <c:tickLblPos val="nextTo"/>
        <c:crossAx val="2299366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73BA-4582-A43B-AF343DBDBD2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3BA-4582-A43B-AF343DBDBD25}"/>
              </c:ext>
            </c:extLst>
          </c:dPt>
          <c:val>
            <c:numRef>
              <c:f>Mechanical!$K$19</c:f>
              <c:numCache>
                <c:formatCode>General</c:formatCode>
                <c:ptCount val="1"/>
                <c:pt idx="0">
                  <c:v>0</c:v>
                </c:pt>
              </c:numCache>
            </c:numRef>
          </c:val>
          <c:extLst>
            <c:ext xmlns:c16="http://schemas.microsoft.com/office/drawing/2014/chart" uri="{C3380CC4-5D6E-409C-BE32-E72D297353CC}">
              <c16:uniqueId val="{00000003-73BA-4582-A43B-AF343DBDBD25}"/>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73BA-4582-A43B-AF343DBDBD25}"/>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73BA-4582-A43B-AF343DBDBD25}"/>
            </c:ext>
          </c:extLst>
        </c:ser>
        <c:dLbls>
          <c:showLegendKey val="0"/>
          <c:showVal val="0"/>
          <c:showCatName val="0"/>
          <c:showSerName val="0"/>
          <c:showPercent val="0"/>
          <c:showBubbleSize val="0"/>
        </c:dLbls>
        <c:gapWidth val="150"/>
        <c:axId val="230453248"/>
        <c:axId val="230248384"/>
      </c:barChart>
      <c:catAx>
        <c:axId val="230453248"/>
        <c:scaling>
          <c:orientation val="minMax"/>
        </c:scaling>
        <c:delete val="1"/>
        <c:axPos val="b"/>
        <c:majorTickMark val="out"/>
        <c:minorTickMark val="none"/>
        <c:tickLblPos val="nextTo"/>
        <c:crossAx val="230248384"/>
        <c:crosses val="autoZero"/>
        <c:auto val="1"/>
        <c:lblAlgn val="ctr"/>
        <c:lblOffset val="100"/>
        <c:noMultiLvlLbl val="0"/>
      </c:catAx>
      <c:valAx>
        <c:axId val="230248384"/>
        <c:scaling>
          <c:orientation val="minMax"/>
          <c:max val="5"/>
          <c:min val="0"/>
        </c:scaling>
        <c:delete val="1"/>
        <c:axPos val="l"/>
        <c:majorGridlines/>
        <c:numFmt formatCode="General" sourceLinked="1"/>
        <c:majorTickMark val="out"/>
        <c:minorTickMark val="none"/>
        <c:tickLblPos val="nextTo"/>
        <c:crossAx val="2304532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DBB0-4AC7-A700-11AF31563C6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BB0-4AC7-A700-11AF31563C69}"/>
              </c:ext>
            </c:extLst>
          </c:dPt>
          <c:val>
            <c:numRef>
              <c:f>Mechanical!$K$20</c:f>
              <c:numCache>
                <c:formatCode>General</c:formatCode>
                <c:ptCount val="1"/>
                <c:pt idx="0">
                  <c:v>0</c:v>
                </c:pt>
              </c:numCache>
            </c:numRef>
          </c:val>
          <c:extLst>
            <c:ext xmlns:c16="http://schemas.microsoft.com/office/drawing/2014/chart" uri="{C3380CC4-5D6E-409C-BE32-E72D297353CC}">
              <c16:uniqueId val="{00000003-DBB0-4AC7-A700-11AF31563C69}"/>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DBB0-4AC7-A700-11AF31563C69}"/>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DBB0-4AC7-A700-11AF31563C69}"/>
            </c:ext>
          </c:extLst>
        </c:ser>
        <c:dLbls>
          <c:showLegendKey val="0"/>
          <c:showVal val="0"/>
          <c:showCatName val="0"/>
          <c:showSerName val="0"/>
          <c:showPercent val="0"/>
          <c:showBubbleSize val="0"/>
        </c:dLbls>
        <c:gapWidth val="150"/>
        <c:axId val="230453760"/>
        <c:axId val="230250112"/>
      </c:barChart>
      <c:catAx>
        <c:axId val="230453760"/>
        <c:scaling>
          <c:orientation val="minMax"/>
        </c:scaling>
        <c:delete val="1"/>
        <c:axPos val="b"/>
        <c:majorTickMark val="out"/>
        <c:minorTickMark val="none"/>
        <c:tickLblPos val="nextTo"/>
        <c:crossAx val="230250112"/>
        <c:crosses val="autoZero"/>
        <c:auto val="1"/>
        <c:lblAlgn val="ctr"/>
        <c:lblOffset val="100"/>
        <c:noMultiLvlLbl val="0"/>
      </c:catAx>
      <c:valAx>
        <c:axId val="230250112"/>
        <c:scaling>
          <c:orientation val="minMax"/>
          <c:max val="5"/>
          <c:min val="0"/>
        </c:scaling>
        <c:delete val="1"/>
        <c:axPos val="l"/>
        <c:majorGridlines/>
        <c:numFmt formatCode="General" sourceLinked="1"/>
        <c:majorTickMark val="out"/>
        <c:minorTickMark val="none"/>
        <c:tickLblPos val="nextTo"/>
        <c:crossAx val="2304537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1C85-46E0-8070-43E8D37FA69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C85-46E0-8070-43E8D37FA694}"/>
              </c:ext>
            </c:extLst>
          </c:dPt>
          <c:val>
            <c:numRef>
              <c:f>Mechanical!$K$21</c:f>
              <c:numCache>
                <c:formatCode>General</c:formatCode>
                <c:ptCount val="1"/>
                <c:pt idx="0">
                  <c:v>0</c:v>
                </c:pt>
              </c:numCache>
            </c:numRef>
          </c:val>
          <c:extLst>
            <c:ext xmlns:c16="http://schemas.microsoft.com/office/drawing/2014/chart" uri="{C3380CC4-5D6E-409C-BE32-E72D297353CC}">
              <c16:uniqueId val="{00000003-1C85-46E0-8070-43E8D37FA694}"/>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1C85-46E0-8070-43E8D37FA694}"/>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1C85-46E0-8070-43E8D37FA694}"/>
            </c:ext>
          </c:extLst>
        </c:ser>
        <c:dLbls>
          <c:showLegendKey val="0"/>
          <c:showVal val="0"/>
          <c:showCatName val="0"/>
          <c:showSerName val="0"/>
          <c:showPercent val="0"/>
          <c:showBubbleSize val="0"/>
        </c:dLbls>
        <c:gapWidth val="150"/>
        <c:axId val="230454272"/>
        <c:axId val="230251840"/>
      </c:barChart>
      <c:catAx>
        <c:axId val="230454272"/>
        <c:scaling>
          <c:orientation val="minMax"/>
        </c:scaling>
        <c:delete val="1"/>
        <c:axPos val="b"/>
        <c:majorTickMark val="out"/>
        <c:minorTickMark val="none"/>
        <c:tickLblPos val="nextTo"/>
        <c:crossAx val="230251840"/>
        <c:crosses val="autoZero"/>
        <c:auto val="1"/>
        <c:lblAlgn val="ctr"/>
        <c:lblOffset val="100"/>
        <c:noMultiLvlLbl val="0"/>
      </c:catAx>
      <c:valAx>
        <c:axId val="230251840"/>
        <c:scaling>
          <c:orientation val="minMax"/>
          <c:max val="5"/>
          <c:min val="0"/>
        </c:scaling>
        <c:delete val="1"/>
        <c:axPos val="l"/>
        <c:majorGridlines/>
        <c:numFmt formatCode="General" sourceLinked="1"/>
        <c:majorTickMark val="out"/>
        <c:minorTickMark val="none"/>
        <c:tickLblPos val="nextTo"/>
        <c:crossAx val="2304542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B4E7-447C-87E5-81C92BA3B5B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4E7-447C-87E5-81C92BA3B5B0}"/>
              </c:ext>
            </c:extLst>
          </c:dPt>
          <c:val>
            <c:numRef>
              <c:f>Mechanical!$K$22</c:f>
              <c:numCache>
                <c:formatCode>General</c:formatCode>
                <c:ptCount val="1"/>
                <c:pt idx="0">
                  <c:v>0</c:v>
                </c:pt>
              </c:numCache>
            </c:numRef>
          </c:val>
          <c:extLst>
            <c:ext xmlns:c16="http://schemas.microsoft.com/office/drawing/2014/chart" uri="{C3380CC4-5D6E-409C-BE32-E72D297353CC}">
              <c16:uniqueId val="{00000003-B4E7-447C-87E5-81C92BA3B5B0}"/>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B4E7-447C-87E5-81C92BA3B5B0}"/>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B4E7-447C-87E5-81C92BA3B5B0}"/>
            </c:ext>
          </c:extLst>
        </c:ser>
        <c:dLbls>
          <c:showLegendKey val="0"/>
          <c:showVal val="0"/>
          <c:showCatName val="0"/>
          <c:showSerName val="0"/>
          <c:showPercent val="0"/>
          <c:showBubbleSize val="0"/>
        </c:dLbls>
        <c:gapWidth val="150"/>
        <c:axId val="230454784"/>
        <c:axId val="230761600"/>
      </c:barChart>
      <c:catAx>
        <c:axId val="230454784"/>
        <c:scaling>
          <c:orientation val="minMax"/>
        </c:scaling>
        <c:delete val="1"/>
        <c:axPos val="b"/>
        <c:majorTickMark val="out"/>
        <c:minorTickMark val="none"/>
        <c:tickLblPos val="nextTo"/>
        <c:crossAx val="230761600"/>
        <c:crosses val="autoZero"/>
        <c:auto val="1"/>
        <c:lblAlgn val="ctr"/>
        <c:lblOffset val="100"/>
        <c:noMultiLvlLbl val="0"/>
      </c:catAx>
      <c:valAx>
        <c:axId val="230761600"/>
        <c:scaling>
          <c:orientation val="minMax"/>
          <c:max val="5"/>
          <c:min val="0"/>
        </c:scaling>
        <c:delete val="1"/>
        <c:axPos val="l"/>
        <c:majorGridlines/>
        <c:numFmt formatCode="General" sourceLinked="1"/>
        <c:majorTickMark val="out"/>
        <c:minorTickMark val="none"/>
        <c:tickLblPos val="nextTo"/>
        <c:crossAx val="2304547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A761-4995-ACAC-B0339CE8A28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761-4995-ACAC-B0339CE8A28B}"/>
              </c:ext>
            </c:extLst>
          </c:dPt>
          <c:val>
            <c:numRef>
              <c:f>Mechanical!$K$23</c:f>
              <c:numCache>
                <c:formatCode>General</c:formatCode>
                <c:ptCount val="1"/>
                <c:pt idx="0">
                  <c:v>0</c:v>
                </c:pt>
              </c:numCache>
            </c:numRef>
          </c:val>
          <c:extLst>
            <c:ext xmlns:c16="http://schemas.microsoft.com/office/drawing/2014/chart" uri="{C3380CC4-5D6E-409C-BE32-E72D297353CC}">
              <c16:uniqueId val="{00000003-A761-4995-ACAC-B0339CE8A28B}"/>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A761-4995-ACAC-B0339CE8A28B}"/>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A761-4995-ACAC-B0339CE8A28B}"/>
            </c:ext>
          </c:extLst>
        </c:ser>
        <c:dLbls>
          <c:showLegendKey val="0"/>
          <c:showVal val="0"/>
          <c:showCatName val="0"/>
          <c:showSerName val="0"/>
          <c:showPercent val="0"/>
          <c:showBubbleSize val="0"/>
        </c:dLbls>
        <c:gapWidth val="150"/>
        <c:axId val="230455296"/>
        <c:axId val="230763328"/>
      </c:barChart>
      <c:catAx>
        <c:axId val="230455296"/>
        <c:scaling>
          <c:orientation val="minMax"/>
        </c:scaling>
        <c:delete val="1"/>
        <c:axPos val="b"/>
        <c:majorTickMark val="out"/>
        <c:minorTickMark val="none"/>
        <c:tickLblPos val="nextTo"/>
        <c:crossAx val="230763328"/>
        <c:crosses val="autoZero"/>
        <c:auto val="1"/>
        <c:lblAlgn val="ctr"/>
        <c:lblOffset val="100"/>
        <c:noMultiLvlLbl val="0"/>
      </c:catAx>
      <c:valAx>
        <c:axId val="230763328"/>
        <c:scaling>
          <c:orientation val="minMax"/>
          <c:max val="5"/>
          <c:min val="0"/>
        </c:scaling>
        <c:delete val="1"/>
        <c:axPos val="l"/>
        <c:majorGridlines/>
        <c:numFmt formatCode="General" sourceLinked="1"/>
        <c:majorTickMark val="out"/>
        <c:minorTickMark val="none"/>
        <c:tickLblPos val="nextTo"/>
        <c:crossAx val="2304552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2691-4967-ADC5-E110AFF8216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691-4967-ADC5-E110AFF82160}"/>
              </c:ext>
            </c:extLst>
          </c:dPt>
          <c:val>
            <c:numRef>
              <c:f>Mechanical!$K$8</c:f>
              <c:numCache>
                <c:formatCode>General</c:formatCode>
                <c:ptCount val="1"/>
              </c:numCache>
            </c:numRef>
          </c:val>
          <c:extLst>
            <c:ext xmlns:c16="http://schemas.microsoft.com/office/drawing/2014/chart" uri="{C3380CC4-5D6E-409C-BE32-E72D297353CC}">
              <c16:uniqueId val="{00000003-2691-4967-ADC5-E110AFF82160}"/>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2691-4967-ADC5-E110AFF82160}"/>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2691-4967-ADC5-E110AFF82160}"/>
            </c:ext>
          </c:extLst>
        </c:ser>
        <c:dLbls>
          <c:showLegendKey val="0"/>
          <c:showVal val="0"/>
          <c:showCatName val="0"/>
          <c:showSerName val="0"/>
          <c:showPercent val="0"/>
          <c:showBubbleSize val="0"/>
        </c:dLbls>
        <c:gapWidth val="150"/>
        <c:axId val="230455808"/>
        <c:axId val="230765056"/>
      </c:barChart>
      <c:catAx>
        <c:axId val="230455808"/>
        <c:scaling>
          <c:orientation val="minMax"/>
        </c:scaling>
        <c:delete val="1"/>
        <c:axPos val="b"/>
        <c:majorTickMark val="out"/>
        <c:minorTickMark val="none"/>
        <c:tickLblPos val="nextTo"/>
        <c:crossAx val="230765056"/>
        <c:crosses val="autoZero"/>
        <c:auto val="1"/>
        <c:lblAlgn val="ctr"/>
        <c:lblOffset val="100"/>
        <c:noMultiLvlLbl val="0"/>
      </c:catAx>
      <c:valAx>
        <c:axId val="230765056"/>
        <c:scaling>
          <c:orientation val="minMax"/>
          <c:max val="5"/>
          <c:min val="0"/>
        </c:scaling>
        <c:delete val="1"/>
        <c:axPos val="l"/>
        <c:majorGridlines/>
        <c:numFmt formatCode="General" sourceLinked="1"/>
        <c:majorTickMark val="out"/>
        <c:minorTickMark val="none"/>
        <c:tickLblPos val="nextTo"/>
        <c:crossAx val="230455808"/>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0C6C-479A-AA5E-6FFF403CD58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C6C-479A-AA5E-6FFF403CD580}"/>
              </c:ext>
            </c:extLst>
          </c:dPt>
          <c:val>
            <c:numRef>
              <c:f>Mechanical!$K$9</c:f>
              <c:numCache>
                <c:formatCode>General</c:formatCode>
                <c:ptCount val="1"/>
                <c:pt idx="0">
                  <c:v>0</c:v>
                </c:pt>
              </c:numCache>
            </c:numRef>
          </c:val>
          <c:extLst>
            <c:ext xmlns:c16="http://schemas.microsoft.com/office/drawing/2014/chart" uri="{C3380CC4-5D6E-409C-BE32-E72D297353CC}">
              <c16:uniqueId val="{00000003-0C6C-479A-AA5E-6FFF403CD580}"/>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0C6C-479A-AA5E-6FFF403CD580}"/>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0C6C-479A-AA5E-6FFF403CD580}"/>
            </c:ext>
          </c:extLst>
        </c:ser>
        <c:dLbls>
          <c:showLegendKey val="0"/>
          <c:showVal val="0"/>
          <c:showCatName val="0"/>
          <c:showSerName val="0"/>
          <c:showPercent val="0"/>
          <c:showBubbleSize val="0"/>
        </c:dLbls>
        <c:gapWidth val="150"/>
        <c:axId val="230456320"/>
        <c:axId val="230766784"/>
      </c:barChart>
      <c:catAx>
        <c:axId val="230456320"/>
        <c:scaling>
          <c:orientation val="minMax"/>
        </c:scaling>
        <c:delete val="1"/>
        <c:axPos val="b"/>
        <c:majorTickMark val="out"/>
        <c:minorTickMark val="none"/>
        <c:tickLblPos val="nextTo"/>
        <c:crossAx val="230766784"/>
        <c:crosses val="autoZero"/>
        <c:auto val="1"/>
        <c:lblAlgn val="ctr"/>
        <c:lblOffset val="100"/>
        <c:noMultiLvlLbl val="0"/>
      </c:catAx>
      <c:valAx>
        <c:axId val="230766784"/>
        <c:scaling>
          <c:orientation val="minMax"/>
          <c:max val="5"/>
          <c:min val="0"/>
        </c:scaling>
        <c:delete val="1"/>
        <c:axPos val="l"/>
        <c:majorGridlines/>
        <c:numFmt formatCode="General" sourceLinked="1"/>
        <c:majorTickMark val="out"/>
        <c:minorTickMark val="none"/>
        <c:tickLblPos val="nextTo"/>
        <c:crossAx val="23045632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3353-41F1-A7F4-EA6E96F3530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353-41F1-A7F4-EA6E96F3530D}"/>
              </c:ext>
            </c:extLst>
          </c:dPt>
          <c:val>
            <c:numRef>
              <c:f>Mechanical!$K$10</c:f>
              <c:numCache>
                <c:formatCode>General</c:formatCode>
                <c:ptCount val="1"/>
                <c:pt idx="0">
                  <c:v>0</c:v>
                </c:pt>
              </c:numCache>
            </c:numRef>
          </c:val>
          <c:extLst>
            <c:ext xmlns:c16="http://schemas.microsoft.com/office/drawing/2014/chart" uri="{C3380CC4-5D6E-409C-BE32-E72D297353CC}">
              <c16:uniqueId val="{00000003-3353-41F1-A7F4-EA6E96F3530D}"/>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3353-41F1-A7F4-EA6E96F3530D}"/>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3353-41F1-A7F4-EA6E96F3530D}"/>
            </c:ext>
          </c:extLst>
        </c:ser>
        <c:dLbls>
          <c:showLegendKey val="0"/>
          <c:showVal val="0"/>
          <c:showCatName val="0"/>
          <c:showSerName val="0"/>
          <c:showPercent val="0"/>
          <c:showBubbleSize val="0"/>
        </c:dLbls>
        <c:gapWidth val="150"/>
        <c:axId val="226197504"/>
        <c:axId val="231006208"/>
      </c:barChart>
      <c:catAx>
        <c:axId val="226197504"/>
        <c:scaling>
          <c:orientation val="minMax"/>
        </c:scaling>
        <c:delete val="1"/>
        <c:axPos val="b"/>
        <c:majorTickMark val="out"/>
        <c:minorTickMark val="none"/>
        <c:tickLblPos val="nextTo"/>
        <c:crossAx val="231006208"/>
        <c:crosses val="autoZero"/>
        <c:auto val="1"/>
        <c:lblAlgn val="ctr"/>
        <c:lblOffset val="100"/>
        <c:noMultiLvlLbl val="0"/>
      </c:catAx>
      <c:valAx>
        <c:axId val="231006208"/>
        <c:scaling>
          <c:orientation val="minMax"/>
          <c:max val="5"/>
          <c:min val="0"/>
        </c:scaling>
        <c:delete val="1"/>
        <c:axPos val="l"/>
        <c:majorGridlines/>
        <c:numFmt formatCode="General" sourceLinked="1"/>
        <c:majorTickMark val="out"/>
        <c:minorTickMark val="none"/>
        <c:tickLblPos val="nextTo"/>
        <c:crossAx val="22619750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E6F0-4936-A68B-25E181E9C57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6F0-4936-A68B-25E181E9C578}"/>
              </c:ext>
            </c:extLst>
          </c:dPt>
          <c:val>
            <c:numRef>
              <c:f>Mechanical!$K$11</c:f>
              <c:numCache>
                <c:formatCode>General</c:formatCode>
                <c:ptCount val="1"/>
                <c:pt idx="0">
                  <c:v>0</c:v>
                </c:pt>
              </c:numCache>
            </c:numRef>
          </c:val>
          <c:extLst>
            <c:ext xmlns:c16="http://schemas.microsoft.com/office/drawing/2014/chart" uri="{C3380CC4-5D6E-409C-BE32-E72D297353CC}">
              <c16:uniqueId val="{00000003-E6F0-4936-A68B-25E181E9C578}"/>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E6F0-4936-A68B-25E181E9C578}"/>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E6F0-4936-A68B-25E181E9C578}"/>
            </c:ext>
          </c:extLst>
        </c:ser>
        <c:dLbls>
          <c:showLegendKey val="0"/>
          <c:showVal val="0"/>
          <c:showCatName val="0"/>
          <c:showSerName val="0"/>
          <c:showPercent val="0"/>
          <c:showBubbleSize val="0"/>
        </c:dLbls>
        <c:gapWidth val="150"/>
        <c:axId val="226198016"/>
        <c:axId val="231007936"/>
      </c:barChart>
      <c:catAx>
        <c:axId val="226198016"/>
        <c:scaling>
          <c:orientation val="minMax"/>
        </c:scaling>
        <c:delete val="1"/>
        <c:axPos val="b"/>
        <c:majorTickMark val="out"/>
        <c:minorTickMark val="none"/>
        <c:tickLblPos val="nextTo"/>
        <c:crossAx val="231007936"/>
        <c:crosses val="autoZero"/>
        <c:auto val="1"/>
        <c:lblAlgn val="ctr"/>
        <c:lblOffset val="100"/>
        <c:noMultiLvlLbl val="0"/>
      </c:catAx>
      <c:valAx>
        <c:axId val="231007936"/>
        <c:scaling>
          <c:orientation val="minMax"/>
          <c:max val="5"/>
          <c:min val="0"/>
        </c:scaling>
        <c:delete val="1"/>
        <c:axPos val="l"/>
        <c:majorGridlines/>
        <c:numFmt formatCode="General" sourceLinked="1"/>
        <c:majorTickMark val="out"/>
        <c:minorTickMark val="none"/>
        <c:tickLblPos val="nextTo"/>
        <c:crossAx val="22619801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Civils!$Q$8:$Q$18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D8C3-4D36-8D42-C50E4FDF2476}"/>
            </c:ext>
          </c:extLst>
        </c:ser>
        <c:dLbls>
          <c:showLegendKey val="0"/>
          <c:showVal val="0"/>
          <c:showCatName val="0"/>
          <c:showSerName val="0"/>
          <c:showPercent val="0"/>
          <c:showBubbleSize val="0"/>
        </c:dLbls>
        <c:axId val="226201088"/>
        <c:axId val="231010240"/>
      </c:radarChart>
      <c:catAx>
        <c:axId val="226201088"/>
        <c:scaling>
          <c:orientation val="minMax"/>
        </c:scaling>
        <c:delete val="1"/>
        <c:axPos val="b"/>
        <c:majorGridlines/>
        <c:majorTickMark val="none"/>
        <c:minorTickMark val="none"/>
        <c:tickLblPos val="nextTo"/>
        <c:crossAx val="231010240"/>
        <c:crosses val="autoZero"/>
        <c:auto val="1"/>
        <c:lblAlgn val="ctr"/>
        <c:lblOffset val="100"/>
        <c:noMultiLvlLbl val="0"/>
      </c:catAx>
      <c:valAx>
        <c:axId val="231010240"/>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26201088"/>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04D5-4559-8991-0784BDAF642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4D5-4559-8991-0784BDAF642A}"/>
              </c:ext>
            </c:extLst>
          </c:dPt>
          <c:val>
            <c:numRef>
              <c:f>Mechanical!$K$17</c:f>
              <c:numCache>
                <c:formatCode>General</c:formatCode>
                <c:ptCount val="1"/>
                <c:pt idx="0">
                  <c:v>0</c:v>
                </c:pt>
              </c:numCache>
            </c:numRef>
          </c:val>
          <c:extLst>
            <c:ext xmlns:c16="http://schemas.microsoft.com/office/drawing/2014/chart" uri="{C3380CC4-5D6E-409C-BE32-E72D297353CC}">
              <c16:uniqueId val="{00000003-04D5-4559-8991-0784BDAF642A}"/>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04D5-4559-8991-0784BDAF642A}"/>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04D5-4559-8991-0784BDAF642A}"/>
            </c:ext>
          </c:extLst>
        </c:ser>
        <c:dLbls>
          <c:showLegendKey val="0"/>
          <c:showVal val="0"/>
          <c:showCatName val="0"/>
          <c:showSerName val="0"/>
          <c:showPercent val="0"/>
          <c:showBubbleSize val="0"/>
        </c:dLbls>
        <c:gapWidth val="150"/>
        <c:axId val="226911744"/>
        <c:axId val="231011968"/>
      </c:barChart>
      <c:catAx>
        <c:axId val="226911744"/>
        <c:scaling>
          <c:orientation val="minMax"/>
        </c:scaling>
        <c:delete val="1"/>
        <c:axPos val="b"/>
        <c:majorTickMark val="out"/>
        <c:minorTickMark val="none"/>
        <c:tickLblPos val="nextTo"/>
        <c:crossAx val="231011968"/>
        <c:crosses val="autoZero"/>
        <c:auto val="1"/>
        <c:lblAlgn val="ctr"/>
        <c:lblOffset val="100"/>
        <c:noMultiLvlLbl val="0"/>
      </c:catAx>
      <c:valAx>
        <c:axId val="231011968"/>
        <c:scaling>
          <c:orientation val="minMax"/>
          <c:max val="5"/>
          <c:min val="0"/>
        </c:scaling>
        <c:delete val="1"/>
        <c:axPos val="l"/>
        <c:majorGridlines/>
        <c:numFmt formatCode="General" sourceLinked="1"/>
        <c:majorTickMark val="out"/>
        <c:minorTickMark val="none"/>
        <c:tickLblPos val="nextTo"/>
        <c:crossAx val="226911744"/>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D230-4E10-94B5-797C2E38F12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230-4E10-94B5-797C2E38F12D}"/>
              </c:ext>
            </c:extLst>
          </c:dPt>
          <c:val>
            <c:numRef>
              <c:f>Mechanical!$K$18</c:f>
              <c:numCache>
                <c:formatCode>General</c:formatCode>
                <c:ptCount val="1"/>
                <c:pt idx="0">
                  <c:v>0</c:v>
                </c:pt>
              </c:numCache>
            </c:numRef>
          </c:val>
          <c:extLst>
            <c:ext xmlns:c16="http://schemas.microsoft.com/office/drawing/2014/chart" uri="{C3380CC4-5D6E-409C-BE32-E72D297353CC}">
              <c16:uniqueId val="{00000003-D230-4E10-94B5-797C2E38F12D}"/>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D230-4E10-94B5-797C2E38F12D}"/>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D230-4E10-94B5-797C2E38F12D}"/>
            </c:ext>
          </c:extLst>
        </c:ser>
        <c:dLbls>
          <c:showLegendKey val="0"/>
          <c:showVal val="0"/>
          <c:showCatName val="0"/>
          <c:showSerName val="0"/>
          <c:showPercent val="0"/>
          <c:showBubbleSize val="0"/>
        </c:dLbls>
        <c:gapWidth val="150"/>
        <c:axId val="226913280"/>
        <c:axId val="231013696"/>
      </c:barChart>
      <c:catAx>
        <c:axId val="226913280"/>
        <c:scaling>
          <c:orientation val="minMax"/>
        </c:scaling>
        <c:delete val="1"/>
        <c:axPos val="b"/>
        <c:majorTickMark val="out"/>
        <c:minorTickMark val="none"/>
        <c:tickLblPos val="nextTo"/>
        <c:crossAx val="231013696"/>
        <c:crosses val="autoZero"/>
        <c:auto val="1"/>
        <c:lblAlgn val="ctr"/>
        <c:lblOffset val="100"/>
        <c:noMultiLvlLbl val="0"/>
      </c:catAx>
      <c:valAx>
        <c:axId val="231013696"/>
        <c:scaling>
          <c:orientation val="minMax"/>
          <c:max val="5"/>
          <c:min val="0"/>
        </c:scaling>
        <c:delete val="1"/>
        <c:axPos val="l"/>
        <c:majorGridlines/>
        <c:numFmt formatCode="General" sourceLinked="1"/>
        <c:majorTickMark val="out"/>
        <c:minorTickMark val="none"/>
        <c:tickLblPos val="nextTo"/>
        <c:crossAx val="226913280"/>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1739-44CB-B0AD-F9A34035226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739-44CB-B0AD-F9A34035226C}"/>
              </c:ext>
            </c:extLst>
          </c:dPt>
          <c:val>
            <c:numRef>
              <c:f>Mechanical!$K$19</c:f>
              <c:numCache>
                <c:formatCode>General</c:formatCode>
                <c:ptCount val="1"/>
                <c:pt idx="0">
                  <c:v>0</c:v>
                </c:pt>
              </c:numCache>
            </c:numRef>
          </c:val>
          <c:extLst>
            <c:ext xmlns:c16="http://schemas.microsoft.com/office/drawing/2014/chart" uri="{C3380CC4-5D6E-409C-BE32-E72D297353CC}">
              <c16:uniqueId val="{00000003-1739-44CB-B0AD-F9A34035226C}"/>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1739-44CB-B0AD-F9A34035226C}"/>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1739-44CB-B0AD-F9A34035226C}"/>
            </c:ext>
          </c:extLst>
        </c:ser>
        <c:dLbls>
          <c:showLegendKey val="0"/>
          <c:showVal val="0"/>
          <c:showCatName val="0"/>
          <c:showSerName val="0"/>
          <c:showPercent val="0"/>
          <c:showBubbleSize val="0"/>
        </c:dLbls>
        <c:gapWidth val="150"/>
        <c:axId val="226913792"/>
        <c:axId val="227075200"/>
      </c:barChart>
      <c:catAx>
        <c:axId val="226913792"/>
        <c:scaling>
          <c:orientation val="minMax"/>
        </c:scaling>
        <c:delete val="1"/>
        <c:axPos val="b"/>
        <c:majorTickMark val="out"/>
        <c:minorTickMark val="none"/>
        <c:tickLblPos val="nextTo"/>
        <c:crossAx val="227075200"/>
        <c:crosses val="autoZero"/>
        <c:auto val="1"/>
        <c:lblAlgn val="ctr"/>
        <c:lblOffset val="100"/>
        <c:noMultiLvlLbl val="0"/>
      </c:catAx>
      <c:valAx>
        <c:axId val="227075200"/>
        <c:scaling>
          <c:orientation val="minMax"/>
          <c:max val="5"/>
          <c:min val="0"/>
        </c:scaling>
        <c:delete val="1"/>
        <c:axPos val="l"/>
        <c:majorGridlines/>
        <c:numFmt formatCode="General" sourceLinked="1"/>
        <c:majorTickMark val="out"/>
        <c:minorTickMark val="none"/>
        <c:tickLblPos val="nextTo"/>
        <c:crossAx val="2269137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942E-49A0-A2BD-84EAFA0BA83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42E-49A0-A2BD-84EAFA0BA83B}"/>
              </c:ext>
            </c:extLst>
          </c:dPt>
          <c:val>
            <c:numRef>
              <c:f>Mechanical!$K$20</c:f>
              <c:numCache>
                <c:formatCode>General</c:formatCode>
                <c:ptCount val="1"/>
                <c:pt idx="0">
                  <c:v>0</c:v>
                </c:pt>
              </c:numCache>
            </c:numRef>
          </c:val>
          <c:extLst>
            <c:ext xmlns:c16="http://schemas.microsoft.com/office/drawing/2014/chart" uri="{C3380CC4-5D6E-409C-BE32-E72D297353CC}">
              <c16:uniqueId val="{00000003-942E-49A0-A2BD-84EAFA0BA83B}"/>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942E-49A0-A2BD-84EAFA0BA83B}"/>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942E-49A0-A2BD-84EAFA0BA83B}"/>
            </c:ext>
          </c:extLst>
        </c:ser>
        <c:dLbls>
          <c:showLegendKey val="0"/>
          <c:showVal val="0"/>
          <c:showCatName val="0"/>
          <c:showSerName val="0"/>
          <c:showPercent val="0"/>
          <c:showBubbleSize val="0"/>
        </c:dLbls>
        <c:gapWidth val="150"/>
        <c:axId val="231383040"/>
        <c:axId val="227076928"/>
      </c:barChart>
      <c:catAx>
        <c:axId val="231383040"/>
        <c:scaling>
          <c:orientation val="minMax"/>
        </c:scaling>
        <c:delete val="1"/>
        <c:axPos val="b"/>
        <c:majorTickMark val="out"/>
        <c:minorTickMark val="none"/>
        <c:tickLblPos val="nextTo"/>
        <c:crossAx val="227076928"/>
        <c:crosses val="autoZero"/>
        <c:auto val="1"/>
        <c:lblAlgn val="ctr"/>
        <c:lblOffset val="100"/>
        <c:noMultiLvlLbl val="0"/>
      </c:catAx>
      <c:valAx>
        <c:axId val="227076928"/>
        <c:scaling>
          <c:orientation val="minMax"/>
          <c:max val="5"/>
          <c:min val="0"/>
        </c:scaling>
        <c:delete val="1"/>
        <c:axPos val="l"/>
        <c:majorGridlines/>
        <c:numFmt formatCode="General" sourceLinked="1"/>
        <c:majorTickMark val="out"/>
        <c:minorTickMark val="none"/>
        <c:tickLblPos val="nextTo"/>
        <c:crossAx val="2313830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F301-4089-9363-124DA69DC8B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301-4089-9363-124DA69DC8B9}"/>
              </c:ext>
            </c:extLst>
          </c:dPt>
          <c:val>
            <c:numRef>
              <c:f>Mechanical!$K$21</c:f>
              <c:numCache>
                <c:formatCode>General</c:formatCode>
                <c:ptCount val="1"/>
                <c:pt idx="0">
                  <c:v>0</c:v>
                </c:pt>
              </c:numCache>
            </c:numRef>
          </c:val>
          <c:extLst>
            <c:ext xmlns:c16="http://schemas.microsoft.com/office/drawing/2014/chart" uri="{C3380CC4-5D6E-409C-BE32-E72D297353CC}">
              <c16:uniqueId val="{00000003-F301-4089-9363-124DA69DC8B9}"/>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F301-4089-9363-124DA69DC8B9}"/>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F301-4089-9363-124DA69DC8B9}"/>
            </c:ext>
          </c:extLst>
        </c:ser>
        <c:dLbls>
          <c:showLegendKey val="0"/>
          <c:showVal val="0"/>
          <c:showCatName val="0"/>
          <c:showSerName val="0"/>
          <c:showPercent val="0"/>
          <c:showBubbleSize val="0"/>
        </c:dLbls>
        <c:gapWidth val="150"/>
        <c:axId val="231383552"/>
        <c:axId val="227078656"/>
      </c:barChart>
      <c:catAx>
        <c:axId val="231383552"/>
        <c:scaling>
          <c:orientation val="minMax"/>
        </c:scaling>
        <c:delete val="1"/>
        <c:axPos val="b"/>
        <c:majorTickMark val="out"/>
        <c:minorTickMark val="none"/>
        <c:tickLblPos val="nextTo"/>
        <c:crossAx val="227078656"/>
        <c:crosses val="autoZero"/>
        <c:auto val="1"/>
        <c:lblAlgn val="ctr"/>
        <c:lblOffset val="100"/>
        <c:noMultiLvlLbl val="0"/>
      </c:catAx>
      <c:valAx>
        <c:axId val="227078656"/>
        <c:scaling>
          <c:orientation val="minMax"/>
          <c:max val="5"/>
          <c:min val="0"/>
        </c:scaling>
        <c:delete val="1"/>
        <c:axPos val="l"/>
        <c:majorGridlines/>
        <c:numFmt formatCode="General" sourceLinked="1"/>
        <c:majorTickMark val="out"/>
        <c:minorTickMark val="none"/>
        <c:tickLblPos val="nextTo"/>
        <c:crossAx val="2313835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F832-40DA-8EF6-263E85A1D88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832-40DA-8EF6-263E85A1D88E}"/>
              </c:ext>
            </c:extLst>
          </c:dPt>
          <c:val>
            <c:numRef>
              <c:f>Mechanical!$K$22</c:f>
              <c:numCache>
                <c:formatCode>General</c:formatCode>
                <c:ptCount val="1"/>
                <c:pt idx="0">
                  <c:v>0</c:v>
                </c:pt>
              </c:numCache>
            </c:numRef>
          </c:val>
          <c:extLst>
            <c:ext xmlns:c16="http://schemas.microsoft.com/office/drawing/2014/chart" uri="{C3380CC4-5D6E-409C-BE32-E72D297353CC}">
              <c16:uniqueId val="{00000003-F832-40DA-8EF6-263E85A1D88E}"/>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F832-40DA-8EF6-263E85A1D88E}"/>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F832-40DA-8EF6-263E85A1D88E}"/>
            </c:ext>
          </c:extLst>
        </c:ser>
        <c:dLbls>
          <c:showLegendKey val="0"/>
          <c:showVal val="0"/>
          <c:showCatName val="0"/>
          <c:showSerName val="0"/>
          <c:showPercent val="0"/>
          <c:showBubbleSize val="0"/>
        </c:dLbls>
        <c:gapWidth val="150"/>
        <c:axId val="231384064"/>
        <c:axId val="227080384"/>
      </c:barChart>
      <c:catAx>
        <c:axId val="231384064"/>
        <c:scaling>
          <c:orientation val="minMax"/>
        </c:scaling>
        <c:delete val="1"/>
        <c:axPos val="b"/>
        <c:majorTickMark val="out"/>
        <c:minorTickMark val="none"/>
        <c:tickLblPos val="nextTo"/>
        <c:crossAx val="227080384"/>
        <c:crosses val="autoZero"/>
        <c:auto val="1"/>
        <c:lblAlgn val="ctr"/>
        <c:lblOffset val="100"/>
        <c:noMultiLvlLbl val="0"/>
      </c:catAx>
      <c:valAx>
        <c:axId val="227080384"/>
        <c:scaling>
          <c:orientation val="minMax"/>
          <c:max val="5"/>
          <c:min val="0"/>
        </c:scaling>
        <c:delete val="1"/>
        <c:axPos val="l"/>
        <c:majorGridlines/>
        <c:numFmt formatCode="General" sourceLinked="1"/>
        <c:majorTickMark val="out"/>
        <c:minorTickMark val="none"/>
        <c:tickLblPos val="nextTo"/>
        <c:crossAx val="2313840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5ABF-477B-9C33-D8FD4106EFB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ABF-477B-9C33-D8FD4106EFB9}"/>
              </c:ext>
            </c:extLst>
          </c:dPt>
          <c:val>
            <c:numRef>
              <c:f>Mechanical!$K$23</c:f>
              <c:numCache>
                <c:formatCode>General</c:formatCode>
                <c:ptCount val="1"/>
                <c:pt idx="0">
                  <c:v>0</c:v>
                </c:pt>
              </c:numCache>
            </c:numRef>
          </c:val>
          <c:extLst>
            <c:ext xmlns:c16="http://schemas.microsoft.com/office/drawing/2014/chart" uri="{C3380CC4-5D6E-409C-BE32-E72D297353CC}">
              <c16:uniqueId val="{00000003-5ABF-477B-9C33-D8FD4106EFB9}"/>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5ABF-477B-9C33-D8FD4106EFB9}"/>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5ABF-477B-9C33-D8FD4106EFB9}"/>
            </c:ext>
          </c:extLst>
        </c:ser>
        <c:dLbls>
          <c:showLegendKey val="0"/>
          <c:showVal val="0"/>
          <c:showCatName val="0"/>
          <c:showSerName val="0"/>
          <c:showPercent val="0"/>
          <c:showBubbleSize val="0"/>
        </c:dLbls>
        <c:gapWidth val="150"/>
        <c:axId val="231384576"/>
        <c:axId val="232210432"/>
      </c:barChart>
      <c:catAx>
        <c:axId val="231384576"/>
        <c:scaling>
          <c:orientation val="minMax"/>
        </c:scaling>
        <c:delete val="1"/>
        <c:axPos val="b"/>
        <c:majorTickMark val="out"/>
        <c:minorTickMark val="none"/>
        <c:tickLblPos val="nextTo"/>
        <c:crossAx val="232210432"/>
        <c:crosses val="autoZero"/>
        <c:auto val="1"/>
        <c:lblAlgn val="ctr"/>
        <c:lblOffset val="100"/>
        <c:noMultiLvlLbl val="0"/>
      </c:catAx>
      <c:valAx>
        <c:axId val="232210432"/>
        <c:scaling>
          <c:orientation val="minMax"/>
          <c:max val="5"/>
          <c:min val="0"/>
        </c:scaling>
        <c:delete val="1"/>
        <c:axPos val="l"/>
        <c:majorGridlines/>
        <c:numFmt formatCode="General" sourceLinked="1"/>
        <c:majorTickMark val="out"/>
        <c:minorTickMark val="none"/>
        <c:tickLblPos val="nextTo"/>
        <c:crossAx val="2313845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B14A-407D-9BE4-68C338CC021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14A-407D-9BE4-68C338CC0214}"/>
              </c:ext>
            </c:extLst>
          </c:dPt>
          <c:val>
            <c:numRef>
              <c:f>Mechanical!$K$17</c:f>
              <c:numCache>
                <c:formatCode>General</c:formatCode>
                <c:ptCount val="1"/>
                <c:pt idx="0">
                  <c:v>0</c:v>
                </c:pt>
              </c:numCache>
            </c:numRef>
          </c:val>
          <c:extLst>
            <c:ext xmlns:c16="http://schemas.microsoft.com/office/drawing/2014/chart" uri="{C3380CC4-5D6E-409C-BE32-E72D297353CC}">
              <c16:uniqueId val="{00000003-B14A-407D-9BE4-68C338CC0214}"/>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B14A-407D-9BE4-68C338CC0214}"/>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B14A-407D-9BE4-68C338CC0214}"/>
            </c:ext>
          </c:extLst>
        </c:ser>
        <c:dLbls>
          <c:showLegendKey val="0"/>
          <c:showVal val="0"/>
          <c:showCatName val="0"/>
          <c:showSerName val="0"/>
          <c:showPercent val="0"/>
          <c:showBubbleSize val="0"/>
        </c:dLbls>
        <c:gapWidth val="150"/>
        <c:axId val="231385088"/>
        <c:axId val="232212160"/>
      </c:barChart>
      <c:catAx>
        <c:axId val="231385088"/>
        <c:scaling>
          <c:orientation val="minMax"/>
        </c:scaling>
        <c:delete val="1"/>
        <c:axPos val="b"/>
        <c:majorTickMark val="out"/>
        <c:minorTickMark val="none"/>
        <c:tickLblPos val="nextTo"/>
        <c:crossAx val="232212160"/>
        <c:crosses val="autoZero"/>
        <c:auto val="1"/>
        <c:lblAlgn val="ctr"/>
        <c:lblOffset val="100"/>
        <c:noMultiLvlLbl val="0"/>
      </c:catAx>
      <c:valAx>
        <c:axId val="232212160"/>
        <c:scaling>
          <c:orientation val="minMax"/>
          <c:max val="5"/>
          <c:min val="0"/>
        </c:scaling>
        <c:delete val="1"/>
        <c:axPos val="l"/>
        <c:majorGridlines/>
        <c:numFmt formatCode="General" sourceLinked="1"/>
        <c:majorTickMark val="out"/>
        <c:minorTickMark val="none"/>
        <c:tickLblPos val="nextTo"/>
        <c:crossAx val="2313850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E3DE-44C0-B330-6EACE63CF89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3DE-44C0-B330-6EACE63CF897}"/>
              </c:ext>
            </c:extLst>
          </c:dPt>
          <c:val>
            <c:numRef>
              <c:f>Mechanical!$K$18</c:f>
              <c:numCache>
                <c:formatCode>General</c:formatCode>
                <c:ptCount val="1"/>
                <c:pt idx="0">
                  <c:v>0</c:v>
                </c:pt>
              </c:numCache>
            </c:numRef>
          </c:val>
          <c:extLst>
            <c:ext xmlns:c16="http://schemas.microsoft.com/office/drawing/2014/chart" uri="{C3380CC4-5D6E-409C-BE32-E72D297353CC}">
              <c16:uniqueId val="{00000003-E3DE-44C0-B330-6EACE63CF897}"/>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E3DE-44C0-B330-6EACE63CF897}"/>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E3DE-44C0-B330-6EACE63CF897}"/>
            </c:ext>
          </c:extLst>
        </c:ser>
        <c:dLbls>
          <c:showLegendKey val="0"/>
          <c:showVal val="0"/>
          <c:showCatName val="0"/>
          <c:showSerName val="0"/>
          <c:showPercent val="0"/>
          <c:showBubbleSize val="0"/>
        </c:dLbls>
        <c:gapWidth val="150"/>
        <c:axId val="231385600"/>
        <c:axId val="232213888"/>
      </c:barChart>
      <c:catAx>
        <c:axId val="231385600"/>
        <c:scaling>
          <c:orientation val="minMax"/>
        </c:scaling>
        <c:delete val="1"/>
        <c:axPos val="b"/>
        <c:majorTickMark val="out"/>
        <c:minorTickMark val="none"/>
        <c:tickLblPos val="nextTo"/>
        <c:crossAx val="232213888"/>
        <c:crosses val="autoZero"/>
        <c:auto val="1"/>
        <c:lblAlgn val="ctr"/>
        <c:lblOffset val="100"/>
        <c:noMultiLvlLbl val="0"/>
      </c:catAx>
      <c:valAx>
        <c:axId val="232213888"/>
        <c:scaling>
          <c:orientation val="minMax"/>
          <c:max val="5"/>
          <c:min val="0"/>
        </c:scaling>
        <c:delete val="1"/>
        <c:axPos val="l"/>
        <c:majorGridlines/>
        <c:numFmt formatCode="General" sourceLinked="1"/>
        <c:majorTickMark val="out"/>
        <c:minorTickMark val="none"/>
        <c:tickLblPos val="nextTo"/>
        <c:crossAx val="2313856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6120-4471-B6D3-D63EB78CDB7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120-4471-B6D3-D63EB78CDB7E}"/>
              </c:ext>
            </c:extLst>
          </c:dPt>
          <c:val>
            <c:numRef>
              <c:f>Mechanical!$K$19</c:f>
              <c:numCache>
                <c:formatCode>General</c:formatCode>
                <c:ptCount val="1"/>
                <c:pt idx="0">
                  <c:v>0</c:v>
                </c:pt>
              </c:numCache>
            </c:numRef>
          </c:val>
          <c:extLst>
            <c:ext xmlns:c16="http://schemas.microsoft.com/office/drawing/2014/chart" uri="{C3380CC4-5D6E-409C-BE32-E72D297353CC}">
              <c16:uniqueId val="{00000003-6120-4471-B6D3-D63EB78CDB7E}"/>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6120-4471-B6D3-D63EB78CDB7E}"/>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6120-4471-B6D3-D63EB78CDB7E}"/>
            </c:ext>
          </c:extLst>
        </c:ser>
        <c:dLbls>
          <c:showLegendKey val="0"/>
          <c:showVal val="0"/>
          <c:showCatName val="0"/>
          <c:showSerName val="0"/>
          <c:showPercent val="0"/>
          <c:showBubbleSize val="0"/>
        </c:dLbls>
        <c:gapWidth val="150"/>
        <c:axId val="231386112"/>
        <c:axId val="232215616"/>
      </c:barChart>
      <c:catAx>
        <c:axId val="231386112"/>
        <c:scaling>
          <c:orientation val="minMax"/>
        </c:scaling>
        <c:delete val="1"/>
        <c:axPos val="b"/>
        <c:majorTickMark val="out"/>
        <c:minorTickMark val="none"/>
        <c:tickLblPos val="nextTo"/>
        <c:crossAx val="232215616"/>
        <c:crosses val="autoZero"/>
        <c:auto val="1"/>
        <c:lblAlgn val="ctr"/>
        <c:lblOffset val="100"/>
        <c:noMultiLvlLbl val="0"/>
      </c:catAx>
      <c:valAx>
        <c:axId val="232215616"/>
        <c:scaling>
          <c:orientation val="minMax"/>
          <c:max val="5"/>
          <c:min val="0"/>
        </c:scaling>
        <c:delete val="1"/>
        <c:axPos val="l"/>
        <c:majorGridlines/>
        <c:numFmt formatCode="General" sourceLinked="1"/>
        <c:majorTickMark val="out"/>
        <c:minorTickMark val="none"/>
        <c:tickLblPos val="nextTo"/>
        <c:crossAx val="2313861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12EC-4DDE-8B0A-6870FBDDF9E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2EC-4DDE-8B0A-6870FBDDF9E4}"/>
              </c:ext>
            </c:extLst>
          </c:dPt>
          <c:val>
            <c:numRef>
              <c:f>Mechanical!$K$20</c:f>
              <c:numCache>
                <c:formatCode>General</c:formatCode>
                <c:ptCount val="1"/>
                <c:pt idx="0">
                  <c:v>0</c:v>
                </c:pt>
              </c:numCache>
            </c:numRef>
          </c:val>
          <c:extLst>
            <c:ext xmlns:c16="http://schemas.microsoft.com/office/drawing/2014/chart" uri="{C3380CC4-5D6E-409C-BE32-E72D297353CC}">
              <c16:uniqueId val="{00000003-12EC-4DDE-8B0A-6870FBDDF9E4}"/>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12EC-4DDE-8B0A-6870FBDDF9E4}"/>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12EC-4DDE-8B0A-6870FBDDF9E4}"/>
            </c:ext>
          </c:extLst>
        </c:ser>
        <c:dLbls>
          <c:showLegendKey val="0"/>
          <c:showVal val="0"/>
          <c:showCatName val="0"/>
          <c:showSerName val="0"/>
          <c:showPercent val="0"/>
          <c:showBubbleSize val="0"/>
        </c:dLbls>
        <c:gapWidth val="150"/>
        <c:axId val="231386624"/>
        <c:axId val="232217344"/>
      </c:barChart>
      <c:catAx>
        <c:axId val="231386624"/>
        <c:scaling>
          <c:orientation val="minMax"/>
        </c:scaling>
        <c:delete val="1"/>
        <c:axPos val="b"/>
        <c:majorTickMark val="out"/>
        <c:minorTickMark val="none"/>
        <c:tickLblPos val="nextTo"/>
        <c:crossAx val="232217344"/>
        <c:crosses val="autoZero"/>
        <c:auto val="1"/>
        <c:lblAlgn val="ctr"/>
        <c:lblOffset val="100"/>
        <c:noMultiLvlLbl val="0"/>
      </c:catAx>
      <c:valAx>
        <c:axId val="232217344"/>
        <c:scaling>
          <c:orientation val="minMax"/>
          <c:max val="5"/>
          <c:min val="0"/>
        </c:scaling>
        <c:delete val="1"/>
        <c:axPos val="l"/>
        <c:majorGridlines/>
        <c:numFmt formatCode="General" sourceLinked="1"/>
        <c:majorTickMark val="out"/>
        <c:minorTickMark val="none"/>
        <c:tickLblPos val="nextTo"/>
        <c:crossAx val="2313866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E572-4F26-B724-34C593DF26D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572-4F26-B724-34C593DF26DD}"/>
              </c:ext>
            </c:extLst>
          </c:dPt>
          <c:val>
            <c:numRef>
              <c:f>Mechanical!$K$21</c:f>
              <c:numCache>
                <c:formatCode>General</c:formatCode>
                <c:ptCount val="1"/>
                <c:pt idx="0">
                  <c:v>0</c:v>
                </c:pt>
              </c:numCache>
            </c:numRef>
          </c:val>
          <c:extLst>
            <c:ext xmlns:c16="http://schemas.microsoft.com/office/drawing/2014/chart" uri="{C3380CC4-5D6E-409C-BE32-E72D297353CC}">
              <c16:uniqueId val="{00000003-E572-4F26-B724-34C593DF26DD}"/>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E572-4F26-B724-34C593DF26DD}"/>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E572-4F26-B724-34C593DF26DD}"/>
            </c:ext>
          </c:extLst>
        </c:ser>
        <c:dLbls>
          <c:showLegendKey val="0"/>
          <c:showVal val="0"/>
          <c:showCatName val="0"/>
          <c:showSerName val="0"/>
          <c:showPercent val="0"/>
          <c:showBubbleSize val="0"/>
        </c:dLbls>
        <c:gapWidth val="150"/>
        <c:axId val="232488960"/>
        <c:axId val="232530496"/>
      </c:barChart>
      <c:catAx>
        <c:axId val="232488960"/>
        <c:scaling>
          <c:orientation val="minMax"/>
        </c:scaling>
        <c:delete val="1"/>
        <c:axPos val="b"/>
        <c:majorTickMark val="out"/>
        <c:minorTickMark val="none"/>
        <c:tickLblPos val="nextTo"/>
        <c:crossAx val="232530496"/>
        <c:crosses val="autoZero"/>
        <c:auto val="1"/>
        <c:lblAlgn val="ctr"/>
        <c:lblOffset val="100"/>
        <c:noMultiLvlLbl val="0"/>
      </c:catAx>
      <c:valAx>
        <c:axId val="232530496"/>
        <c:scaling>
          <c:orientation val="minMax"/>
          <c:max val="5"/>
          <c:min val="0"/>
        </c:scaling>
        <c:delete val="1"/>
        <c:axPos val="l"/>
        <c:majorGridlines/>
        <c:numFmt formatCode="General" sourceLinked="1"/>
        <c:majorTickMark val="out"/>
        <c:minorTickMark val="none"/>
        <c:tickLblPos val="nextTo"/>
        <c:crossAx val="2324889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558F-4754-BC91-BD6C69874EE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58F-4754-BC91-BD6C69874EE0}"/>
              </c:ext>
            </c:extLst>
          </c:dPt>
          <c:val>
            <c:numRef>
              <c:f>Mechanical!$K$22</c:f>
              <c:numCache>
                <c:formatCode>General</c:formatCode>
                <c:ptCount val="1"/>
                <c:pt idx="0">
                  <c:v>0</c:v>
                </c:pt>
              </c:numCache>
            </c:numRef>
          </c:val>
          <c:extLst>
            <c:ext xmlns:c16="http://schemas.microsoft.com/office/drawing/2014/chart" uri="{C3380CC4-5D6E-409C-BE32-E72D297353CC}">
              <c16:uniqueId val="{00000003-558F-4754-BC91-BD6C69874EE0}"/>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558F-4754-BC91-BD6C69874EE0}"/>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558F-4754-BC91-BD6C69874EE0}"/>
            </c:ext>
          </c:extLst>
        </c:ser>
        <c:dLbls>
          <c:showLegendKey val="0"/>
          <c:showVal val="0"/>
          <c:showCatName val="0"/>
          <c:showSerName val="0"/>
          <c:showPercent val="0"/>
          <c:showBubbleSize val="0"/>
        </c:dLbls>
        <c:gapWidth val="150"/>
        <c:axId val="232489472"/>
        <c:axId val="232532224"/>
      </c:barChart>
      <c:catAx>
        <c:axId val="232489472"/>
        <c:scaling>
          <c:orientation val="minMax"/>
        </c:scaling>
        <c:delete val="1"/>
        <c:axPos val="b"/>
        <c:majorTickMark val="out"/>
        <c:minorTickMark val="none"/>
        <c:tickLblPos val="nextTo"/>
        <c:crossAx val="232532224"/>
        <c:crosses val="autoZero"/>
        <c:auto val="1"/>
        <c:lblAlgn val="ctr"/>
        <c:lblOffset val="100"/>
        <c:noMultiLvlLbl val="0"/>
      </c:catAx>
      <c:valAx>
        <c:axId val="232532224"/>
        <c:scaling>
          <c:orientation val="minMax"/>
          <c:max val="5"/>
          <c:min val="0"/>
        </c:scaling>
        <c:delete val="1"/>
        <c:axPos val="l"/>
        <c:majorGridlines/>
        <c:numFmt formatCode="General" sourceLinked="1"/>
        <c:majorTickMark val="out"/>
        <c:minorTickMark val="none"/>
        <c:tickLblPos val="nextTo"/>
        <c:crossAx val="2324894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0194-4F1F-AAFE-80C06C1902A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194-4F1F-AAFE-80C06C1902AE}"/>
              </c:ext>
            </c:extLst>
          </c:dPt>
          <c:val>
            <c:numRef>
              <c:f>Mechanical!$K$23</c:f>
              <c:numCache>
                <c:formatCode>General</c:formatCode>
                <c:ptCount val="1"/>
                <c:pt idx="0">
                  <c:v>0</c:v>
                </c:pt>
              </c:numCache>
            </c:numRef>
          </c:val>
          <c:extLst>
            <c:ext xmlns:c16="http://schemas.microsoft.com/office/drawing/2014/chart" uri="{C3380CC4-5D6E-409C-BE32-E72D297353CC}">
              <c16:uniqueId val="{00000003-0194-4F1F-AAFE-80C06C1902AE}"/>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0194-4F1F-AAFE-80C06C1902AE}"/>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0194-4F1F-AAFE-80C06C1902AE}"/>
            </c:ext>
          </c:extLst>
        </c:ser>
        <c:dLbls>
          <c:showLegendKey val="0"/>
          <c:showVal val="0"/>
          <c:showCatName val="0"/>
          <c:showSerName val="0"/>
          <c:showPercent val="0"/>
          <c:showBubbleSize val="0"/>
        </c:dLbls>
        <c:gapWidth val="150"/>
        <c:axId val="232489984"/>
        <c:axId val="232533952"/>
      </c:barChart>
      <c:catAx>
        <c:axId val="232489984"/>
        <c:scaling>
          <c:orientation val="minMax"/>
        </c:scaling>
        <c:delete val="1"/>
        <c:axPos val="b"/>
        <c:majorTickMark val="out"/>
        <c:minorTickMark val="none"/>
        <c:tickLblPos val="nextTo"/>
        <c:crossAx val="232533952"/>
        <c:crosses val="autoZero"/>
        <c:auto val="1"/>
        <c:lblAlgn val="ctr"/>
        <c:lblOffset val="100"/>
        <c:noMultiLvlLbl val="0"/>
      </c:catAx>
      <c:valAx>
        <c:axId val="232533952"/>
        <c:scaling>
          <c:orientation val="minMax"/>
          <c:max val="5"/>
          <c:min val="0"/>
        </c:scaling>
        <c:delete val="1"/>
        <c:axPos val="l"/>
        <c:majorGridlines/>
        <c:numFmt formatCode="General" sourceLinked="1"/>
        <c:majorTickMark val="out"/>
        <c:minorTickMark val="none"/>
        <c:tickLblPos val="nextTo"/>
        <c:crossAx val="2324899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D514-455D-9A87-BAF09FD9E9F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514-455D-9A87-BAF09FD9E9FB}"/>
              </c:ext>
            </c:extLst>
          </c:dPt>
          <c:val>
            <c:numRef>
              <c:f>Mechanical!$K$17</c:f>
              <c:numCache>
                <c:formatCode>General</c:formatCode>
                <c:ptCount val="1"/>
                <c:pt idx="0">
                  <c:v>0</c:v>
                </c:pt>
              </c:numCache>
            </c:numRef>
          </c:val>
          <c:extLst>
            <c:ext xmlns:c16="http://schemas.microsoft.com/office/drawing/2014/chart" uri="{C3380CC4-5D6E-409C-BE32-E72D297353CC}">
              <c16:uniqueId val="{00000003-D514-455D-9A87-BAF09FD9E9FB}"/>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D514-455D-9A87-BAF09FD9E9FB}"/>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D514-455D-9A87-BAF09FD9E9FB}"/>
            </c:ext>
          </c:extLst>
        </c:ser>
        <c:dLbls>
          <c:showLegendKey val="0"/>
          <c:showVal val="0"/>
          <c:showCatName val="0"/>
          <c:showSerName val="0"/>
          <c:showPercent val="0"/>
          <c:showBubbleSize val="0"/>
        </c:dLbls>
        <c:gapWidth val="150"/>
        <c:axId val="232490496"/>
        <c:axId val="232535680"/>
      </c:barChart>
      <c:catAx>
        <c:axId val="232490496"/>
        <c:scaling>
          <c:orientation val="minMax"/>
        </c:scaling>
        <c:delete val="1"/>
        <c:axPos val="b"/>
        <c:majorTickMark val="out"/>
        <c:minorTickMark val="none"/>
        <c:tickLblPos val="nextTo"/>
        <c:crossAx val="232535680"/>
        <c:crosses val="autoZero"/>
        <c:auto val="1"/>
        <c:lblAlgn val="ctr"/>
        <c:lblOffset val="100"/>
        <c:noMultiLvlLbl val="0"/>
      </c:catAx>
      <c:valAx>
        <c:axId val="232535680"/>
        <c:scaling>
          <c:orientation val="minMax"/>
          <c:max val="5"/>
          <c:min val="0"/>
        </c:scaling>
        <c:delete val="1"/>
        <c:axPos val="l"/>
        <c:majorGridlines/>
        <c:numFmt formatCode="General" sourceLinked="1"/>
        <c:majorTickMark val="out"/>
        <c:minorTickMark val="none"/>
        <c:tickLblPos val="nextTo"/>
        <c:crossAx val="2324904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F935-41B7-8CFD-A7CBEA60FCF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935-41B7-8CFD-A7CBEA60FCF3}"/>
              </c:ext>
            </c:extLst>
          </c:dPt>
          <c:val>
            <c:numRef>
              <c:f>Mechanical!$K$18</c:f>
              <c:numCache>
                <c:formatCode>General</c:formatCode>
                <c:ptCount val="1"/>
                <c:pt idx="0">
                  <c:v>0</c:v>
                </c:pt>
              </c:numCache>
            </c:numRef>
          </c:val>
          <c:extLst>
            <c:ext xmlns:c16="http://schemas.microsoft.com/office/drawing/2014/chart" uri="{C3380CC4-5D6E-409C-BE32-E72D297353CC}">
              <c16:uniqueId val="{00000003-F935-41B7-8CFD-A7CBEA60FCF3}"/>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F935-41B7-8CFD-A7CBEA60FCF3}"/>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F935-41B7-8CFD-A7CBEA60FCF3}"/>
            </c:ext>
          </c:extLst>
        </c:ser>
        <c:dLbls>
          <c:showLegendKey val="0"/>
          <c:showVal val="0"/>
          <c:showCatName val="0"/>
          <c:showSerName val="0"/>
          <c:showPercent val="0"/>
          <c:showBubbleSize val="0"/>
        </c:dLbls>
        <c:gapWidth val="150"/>
        <c:axId val="232491008"/>
        <c:axId val="232537408"/>
      </c:barChart>
      <c:catAx>
        <c:axId val="232491008"/>
        <c:scaling>
          <c:orientation val="minMax"/>
        </c:scaling>
        <c:delete val="1"/>
        <c:axPos val="b"/>
        <c:majorTickMark val="out"/>
        <c:minorTickMark val="none"/>
        <c:tickLblPos val="nextTo"/>
        <c:crossAx val="232537408"/>
        <c:crosses val="autoZero"/>
        <c:auto val="1"/>
        <c:lblAlgn val="ctr"/>
        <c:lblOffset val="100"/>
        <c:noMultiLvlLbl val="0"/>
      </c:catAx>
      <c:valAx>
        <c:axId val="232537408"/>
        <c:scaling>
          <c:orientation val="minMax"/>
          <c:max val="5"/>
          <c:min val="0"/>
        </c:scaling>
        <c:delete val="1"/>
        <c:axPos val="l"/>
        <c:majorGridlines/>
        <c:numFmt formatCode="General" sourceLinked="1"/>
        <c:majorTickMark val="out"/>
        <c:minorTickMark val="none"/>
        <c:tickLblPos val="nextTo"/>
        <c:crossAx val="2324910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434F-47FD-9182-46CD65E9135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34F-47FD-9182-46CD65E9135D}"/>
              </c:ext>
            </c:extLst>
          </c:dPt>
          <c:val>
            <c:numRef>
              <c:f>Mechanical!$K$19</c:f>
              <c:numCache>
                <c:formatCode>General</c:formatCode>
                <c:ptCount val="1"/>
                <c:pt idx="0">
                  <c:v>0</c:v>
                </c:pt>
              </c:numCache>
            </c:numRef>
          </c:val>
          <c:extLst>
            <c:ext xmlns:c16="http://schemas.microsoft.com/office/drawing/2014/chart" uri="{C3380CC4-5D6E-409C-BE32-E72D297353CC}">
              <c16:uniqueId val="{00000003-434F-47FD-9182-46CD65E9135D}"/>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434F-47FD-9182-46CD65E9135D}"/>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434F-47FD-9182-46CD65E9135D}"/>
            </c:ext>
          </c:extLst>
        </c:ser>
        <c:dLbls>
          <c:showLegendKey val="0"/>
          <c:showVal val="0"/>
          <c:showCatName val="0"/>
          <c:showSerName val="0"/>
          <c:showPercent val="0"/>
          <c:showBubbleSize val="0"/>
        </c:dLbls>
        <c:gapWidth val="150"/>
        <c:axId val="232491520"/>
        <c:axId val="232842368"/>
      </c:barChart>
      <c:catAx>
        <c:axId val="232491520"/>
        <c:scaling>
          <c:orientation val="minMax"/>
        </c:scaling>
        <c:delete val="1"/>
        <c:axPos val="b"/>
        <c:majorTickMark val="out"/>
        <c:minorTickMark val="none"/>
        <c:tickLblPos val="nextTo"/>
        <c:crossAx val="232842368"/>
        <c:crosses val="autoZero"/>
        <c:auto val="1"/>
        <c:lblAlgn val="ctr"/>
        <c:lblOffset val="100"/>
        <c:noMultiLvlLbl val="0"/>
      </c:catAx>
      <c:valAx>
        <c:axId val="232842368"/>
        <c:scaling>
          <c:orientation val="minMax"/>
          <c:max val="5"/>
          <c:min val="0"/>
        </c:scaling>
        <c:delete val="1"/>
        <c:axPos val="l"/>
        <c:majorGridlines/>
        <c:numFmt formatCode="General" sourceLinked="1"/>
        <c:majorTickMark val="out"/>
        <c:minorTickMark val="none"/>
        <c:tickLblPos val="nextTo"/>
        <c:crossAx val="2324915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77F1-46DD-9462-FC8D1C2DE78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7F1-46DD-9462-FC8D1C2DE780}"/>
              </c:ext>
            </c:extLst>
          </c:dPt>
          <c:val>
            <c:numRef>
              <c:f>Mechanical!$K$20</c:f>
              <c:numCache>
                <c:formatCode>General</c:formatCode>
                <c:ptCount val="1"/>
                <c:pt idx="0">
                  <c:v>0</c:v>
                </c:pt>
              </c:numCache>
            </c:numRef>
          </c:val>
          <c:extLst>
            <c:ext xmlns:c16="http://schemas.microsoft.com/office/drawing/2014/chart" uri="{C3380CC4-5D6E-409C-BE32-E72D297353CC}">
              <c16:uniqueId val="{00000003-77F1-46DD-9462-FC8D1C2DE780}"/>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77F1-46DD-9462-FC8D1C2DE780}"/>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77F1-46DD-9462-FC8D1C2DE780}"/>
            </c:ext>
          </c:extLst>
        </c:ser>
        <c:dLbls>
          <c:showLegendKey val="0"/>
          <c:showVal val="0"/>
          <c:showCatName val="0"/>
          <c:showSerName val="0"/>
          <c:showPercent val="0"/>
          <c:showBubbleSize val="0"/>
        </c:dLbls>
        <c:gapWidth val="150"/>
        <c:axId val="232492032"/>
        <c:axId val="232844096"/>
      </c:barChart>
      <c:catAx>
        <c:axId val="232492032"/>
        <c:scaling>
          <c:orientation val="minMax"/>
        </c:scaling>
        <c:delete val="1"/>
        <c:axPos val="b"/>
        <c:majorTickMark val="out"/>
        <c:minorTickMark val="none"/>
        <c:tickLblPos val="nextTo"/>
        <c:crossAx val="232844096"/>
        <c:crosses val="autoZero"/>
        <c:auto val="1"/>
        <c:lblAlgn val="ctr"/>
        <c:lblOffset val="100"/>
        <c:noMultiLvlLbl val="0"/>
      </c:catAx>
      <c:valAx>
        <c:axId val="232844096"/>
        <c:scaling>
          <c:orientation val="minMax"/>
          <c:max val="5"/>
          <c:min val="0"/>
        </c:scaling>
        <c:delete val="1"/>
        <c:axPos val="l"/>
        <c:majorGridlines/>
        <c:numFmt formatCode="General" sourceLinked="1"/>
        <c:majorTickMark val="out"/>
        <c:minorTickMark val="none"/>
        <c:tickLblPos val="nextTo"/>
        <c:crossAx val="2324920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B2E3-47B2-A90B-AF4299DAE1E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2E3-47B2-A90B-AF4299DAE1E7}"/>
              </c:ext>
            </c:extLst>
          </c:dPt>
          <c:val>
            <c:numRef>
              <c:f>Mechanical!$K$21</c:f>
              <c:numCache>
                <c:formatCode>General</c:formatCode>
                <c:ptCount val="1"/>
                <c:pt idx="0">
                  <c:v>0</c:v>
                </c:pt>
              </c:numCache>
            </c:numRef>
          </c:val>
          <c:extLst>
            <c:ext xmlns:c16="http://schemas.microsoft.com/office/drawing/2014/chart" uri="{C3380CC4-5D6E-409C-BE32-E72D297353CC}">
              <c16:uniqueId val="{00000003-B2E3-47B2-A90B-AF4299DAE1E7}"/>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B2E3-47B2-A90B-AF4299DAE1E7}"/>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B2E3-47B2-A90B-AF4299DAE1E7}"/>
            </c:ext>
          </c:extLst>
        </c:ser>
        <c:dLbls>
          <c:showLegendKey val="0"/>
          <c:showVal val="0"/>
          <c:showCatName val="0"/>
          <c:showSerName val="0"/>
          <c:showPercent val="0"/>
          <c:showBubbleSize val="0"/>
        </c:dLbls>
        <c:gapWidth val="150"/>
        <c:axId val="226199040"/>
        <c:axId val="232845824"/>
      </c:barChart>
      <c:catAx>
        <c:axId val="226199040"/>
        <c:scaling>
          <c:orientation val="minMax"/>
        </c:scaling>
        <c:delete val="1"/>
        <c:axPos val="b"/>
        <c:majorTickMark val="out"/>
        <c:minorTickMark val="none"/>
        <c:tickLblPos val="nextTo"/>
        <c:crossAx val="232845824"/>
        <c:crosses val="autoZero"/>
        <c:auto val="1"/>
        <c:lblAlgn val="ctr"/>
        <c:lblOffset val="100"/>
        <c:noMultiLvlLbl val="0"/>
      </c:catAx>
      <c:valAx>
        <c:axId val="232845824"/>
        <c:scaling>
          <c:orientation val="minMax"/>
          <c:max val="5"/>
          <c:min val="0"/>
        </c:scaling>
        <c:delete val="1"/>
        <c:axPos val="l"/>
        <c:majorGridlines/>
        <c:numFmt formatCode="General" sourceLinked="1"/>
        <c:majorTickMark val="out"/>
        <c:minorTickMark val="none"/>
        <c:tickLblPos val="nextTo"/>
        <c:crossAx val="2261990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24C9-4216-9779-57749004A4B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4C9-4216-9779-57749004A4BA}"/>
              </c:ext>
            </c:extLst>
          </c:dPt>
          <c:val>
            <c:numRef>
              <c:f>Mechanical!$K$22</c:f>
              <c:numCache>
                <c:formatCode>General</c:formatCode>
                <c:ptCount val="1"/>
                <c:pt idx="0">
                  <c:v>0</c:v>
                </c:pt>
              </c:numCache>
            </c:numRef>
          </c:val>
          <c:extLst>
            <c:ext xmlns:c16="http://schemas.microsoft.com/office/drawing/2014/chart" uri="{C3380CC4-5D6E-409C-BE32-E72D297353CC}">
              <c16:uniqueId val="{00000003-24C9-4216-9779-57749004A4BA}"/>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24C9-4216-9779-57749004A4BA}"/>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24C9-4216-9779-57749004A4BA}"/>
            </c:ext>
          </c:extLst>
        </c:ser>
        <c:dLbls>
          <c:showLegendKey val="0"/>
          <c:showVal val="0"/>
          <c:showCatName val="0"/>
          <c:showSerName val="0"/>
          <c:showPercent val="0"/>
          <c:showBubbleSize val="0"/>
        </c:dLbls>
        <c:gapWidth val="150"/>
        <c:axId val="232435712"/>
        <c:axId val="232847552"/>
      </c:barChart>
      <c:catAx>
        <c:axId val="232435712"/>
        <c:scaling>
          <c:orientation val="minMax"/>
        </c:scaling>
        <c:delete val="1"/>
        <c:axPos val="b"/>
        <c:majorTickMark val="out"/>
        <c:minorTickMark val="none"/>
        <c:tickLblPos val="nextTo"/>
        <c:crossAx val="232847552"/>
        <c:crosses val="autoZero"/>
        <c:auto val="1"/>
        <c:lblAlgn val="ctr"/>
        <c:lblOffset val="100"/>
        <c:noMultiLvlLbl val="0"/>
      </c:catAx>
      <c:valAx>
        <c:axId val="232847552"/>
        <c:scaling>
          <c:orientation val="minMax"/>
          <c:max val="5"/>
          <c:min val="0"/>
        </c:scaling>
        <c:delete val="1"/>
        <c:axPos val="l"/>
        <c:majorGridlines/>
        <c:numFmt formatCode="General" sourceLinked="1"/>
        <c:majorTickMark val="out"/>
        <c:minorTickMark val="none"/>
        <c:tickLblPos val="nextTo"/>
        <c:crossAx val="2324357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BC79-4E28-87A8-1E8F9144A3D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C79-4E28-87A8-1E8F9144A3D4}"/>
              </c:ext>
            </c:extLst>
          </c:dPt>
          <c:val>
            <c:numRef>
              <c:f>Mechanical!$K$23</c:f>
              <c:numCache>
                <c:formatCode>General</c:formatCode>
                <c:ptCount val="1"/>
                <c:pt idx="0">
                  <c:v>0</c:v>
                </c:pt>
              </c:numCache>
            </c:numRef>
          </c:val>
          <c:extLst>
            <c:ext xmlns:c16="http://schemas.microsoft.com/office/drawing/2014/chart" uri="{C3380CC4-5D6E-409C-BE32-E72D297353CC}">
              <c16:uniqueId val="{00000003-BC79-4E28-87A8-1E8F9144A3D4}"/>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BC79-4E28-87A8-1E8F9144A3D4}"/>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BC79-4E28-87A8-1E8F9144A3D4}"/>
            </c:ext>
          </c:extLst>
        </c:ser>
        <c:dLbls>
          <c:showLegendKey val="0"/>
          <c:showVal val="0"/>
          <c:showCatName val="0"/>
          <c:showSerName val="0"/>
          <c:showPercent val="0"/>
          <c:showBubbleSize val="0"/>
        </c:dLbls>
        <c:gapWidth val="150"/>
        <c:axId val="232436224"/>
        <c:axId val="237813760"/>
      </c:barChart>
      <c:catAx>
        <c:axId val="232436224"/>
        <c:scaling>
          <c:orientation val="minMax"/>
        </c:scaling>
        <c:delete val="1"/>
        <c:axPos val="b"/>
        <c:majorTickMark val="out"/>
        <c:minorTickMark val="none"/>
        <c:tickLblPos val="nextTo"/>
        <c:crossAx val="237813760"/>
        <c:crosses val="autoZero"/>
        <c:auto val="1"/>
        <c:lblAlgn val="ctr"/>
        <c:lblOffset val="100"/>
        <c:noMultiLvlLbl val="0"/>
      </c:catAx>
      <c:valAx>
        <c:axId val="237813760"/>
        <c:scaling>
          <c:orientation val="minMax"/>
          <c:max val="5"/>
          <c:min val="0"/>
        </c:scaling>
        <c:delete val="1"/>
        <c:axPos val="l"/>
        <c:majorGridlines/>
        <c:numFmt formatCode="General" sourceLinked="1"/>
        <c:majorTickMark val="out"/>
        <c:minorTickMark val="none"/>
        <c:tickLblPos val="nextTo"/>
        <c:crossAx val="2324362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2D11-4427-A00B-4C386D3B796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D11-4427-A00B-4C386D3B7965}"/>
              </c:ext>
            </c:extLst>
          </c:dPt>
          <c:val>
            <c:numRef>
              <c:f>Mechanical!$K$17</c:f>
              <c:numCache>
                <c:formatCode>General</c:formatCode>
                <c:ptCount val="1"/>
                <c:pt idx="0">
                  <c:v>0</c:v>
                </c:pt>
              </c:numCache>
            </c:numRef>
          </c:val>
          <c:extLst>
            <c:ext xmlns:c16="http://schemas.microsoft.com/office/drawing/2014/chart" uri="{C3380CC4-5D6E-409C-BE32-E72D297353CC}">
              <c16:uniqueId val="{00000003-2D11-4427-A00B-4C386D3B7965}"/>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2D11-4427-A00B-4C386D3B7965}"/>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2D11-4427-A00B-4C386D3B7965}"/>
            </c:ext>
          </c:extLst>
        </c:ser>
        <c:dLbls>
          <c:showLegendKey val="0"/>
          <c:showVal val="0"/>
          <c:showCatName val="0"/>
          <c:showSerName val="0"/>
          <c:showPercent val="0"/>
          <c:showBubbleSize val="0"/>
        </c:dLbls>
        <c:gapWidth val="150"/>
        <c:axId val="232436736"/>
        <c:axId val="237815488"/>
      </c:barChart>
      <c:catAx>
        <c:axId val="232436736"/>
        <c:scaling>
          <c:orientation val="minMax"/>
        </c:scaling>
        <c:delete val="1"/>
        <c:axPos val="b"/>
        <c:majorTickMark val="out"/>
        <c:minorTickMark val="none"/>
        <c:tickLblPos val="nextTo"/>
        <c:crossAx val="237815488"/>
        <c:crosses val="autoZero"/>
        <c:auto val="1"/>
        <c:lblAlgn val="ctr"/>
        <c:lblOffset val="100"/>
        <c:noMultiLvlLbl val="0"/>
      </c:catAx>
      <c:valAx>
        <c:axId val="237815488"/>
        <c:scaling>
          <c:orientation val="minMax"/>
          <c:max val="5"/>
          <c:min val="0"/>
        </c:scaling>
        <c:delete val="1"/>
        <c:axPos val="l"/>
        <c:majorGridlines/>
        <c:numFmt formatCode="General" sourceLinked="1"/>
        <c:majorTickMark val="out"/>
        <c:minorTickMark val="none"/>
        <c:tickLblPos val="nextTo"/>
        <c:crossAx val="2324367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6DAA-4991-A165-BADAA952A8C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DAA-4991-A165-BADAA952A8C1}"/>
              </c:ext>
            </c:extLst>
          </c:dPt>
          <c:val>
            <c:numRef>
              <c:f>Mechanical!$K$18</c:f>
              <c:numCache>
                <c:formatCode>General</c:formatCode>
                <c:ptCount val="1"/>
                <c:pt idx="0">
                  <c:v>0</c:v>
                </c:pt>
              </c:numCache>
            </c:numRef>
          </c:val>
          <c:extLst>
            <c:ext xmlns:c16="http://schemas.microsoft.com/office/drawing/2014/chart" uri="{C3380CC4-5D6E-409C-BE32-E72D297353CC}">
              <c16:uniqueId val="{00000003-6DAA-4991-A165-BADAA952A8C1}"/>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6DAA-4991-A165-BADAA952A8C1}"/>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6DAA-4991-A165-BADAA952A8C1}"/>
            </c:ext>
          </c:extLst>
        </c:ser>
        <c:dLbls>
          <c:showLegendKey val="0"/>
          <c:showVal val="0"/>
          <c:showCatName val="0"/>
          <c:showSerName val="0"/>
          <c:showPercent val="0"/>
          <c:showBubbleSize val="0"/>
        </c:dLbls>
        <c:gapWidth val="150"/>
        <c:axId val="232437248"/>
        <c:axId val="237817216"/>
      </c:barChart>
      <c:catAx>
        <c:axId val="232437248"/>
        <c:scaling>
          <c:orientation val="minMax"/>
        </c:scaling>
        <c:delete val="1"/>
        <c:axPos val="b"/>
        <c:majorTickMark val="out"/>
        <c:minorTickMark val="none"/>
        <c:tickLblPos val="nextTo"/>
        <c:crossAx val="237817216"/>
        <c:crosses val="autoZero"/>
        <c:auto val="1"/>
        <c:lblAlgn val="ctr"/>
        <c:lblOffset val="100"/>
        <c:noMultiLvlLbl val="0"/>
      </c:catAx>
      <c:valAx>
        <c:axId val="237817216"/>
        <c:scaling>
          <c:orientation val="minMax"/>
          <c:max val="5"/>
          <c:min val="0"/>
        </c:scaling>
        <c:delete val="1"/>
        <c:axPos val="l"/>
        <c:majorGridlines/>
        <c:numFmt formatCode="General" sourceLinked="1"/>
        <c:majorTickMark val="out"/>
        <c:minorTickMark val="none"/>
        <c:tickLblPos val="nextTo"/>
        <c:crossAx val="2324372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2F10-4FFF-9F6E-F6E56DFBCFE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F10-4FFF-9F6E-F6E56DFBCFE9}"/>
              </c:ext>
            </c:extLst>
          </c:dPt>
          <c:val>
            <c:numRef>
              <c:f>Mechanical!$K$19</c:f>
              <c:numCache>
                <c:formatCode>General</c:formatCode>
                <c:ptCount val="1"/>
                <c:pt idx="0">
                  <c:v>0</c:v>
                </c:pt>
              </c:numCache>
            </c:numRef>
          </c:val>
          <c:extLst>
            <c:ext xmlns:c16="http://schemas.microsoft.com/office/drawing/2014/chart" uri="{C3380CC4-5D6E-409C-BE32-E72D297353CC}">
              <c16:uniqueId val="{00000003-2F10-4FFF-9F6E-F6E56DFBCFE9}"/>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2F10-4FFF-9F6E-F6E56DFBCFE9}"/>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2F10-4FFF-9F6E-F6E56DFBCFE9}"/>
            </c:ext>
          </c:extLst>
        </c:ser>
        <c:dLbls>
          <c:showLegendKey val="0"/>
          <c:showVal val="0"/>
          <c:showCatName val="0"/>
          <c:showSerName val="0"/>
          <c:showPercent val="0"/>
          <c:showBubbleSize val="0"/>
        </c:dLbls>
        <c:gapWidth val="150"/>
        <c:axId val="232437760"/>
        <c:axId val="237819520"/>
      </c:barChart>
      <c:catAx>
        <c:axId val="232437760"/>
        <c:scaling>
          <c:orientation val="minMax"/>
        </c:scaling>
        <c:delete val="1"/>
        <c:axPos val="b"/>
        <c:majorTickMark val="out"/>
        <c:minorTickMark val="none"/>
        <c:tickLblPos val="nextTo"/>
        <c:crossAx val="237819520"/>
        <c:crosses val="autoZero"/>
        <c:auto val="1"/>
        <c:lblAlgn val="ctr"/>
        <c:lblOffset val="100"/>
        <c:noMultiLvlLbl val="0"/>
      </c:catAx>
      <c:valAx>
        <c:axId val="237819520"/>
        <c:scaling>
          <c:orientation val="minMax"/>
          <c:max val="5"/>
          <c:min val="0"/>
        </c:scaling>
        <c:delete val="1"/>
        <c:axPos val="l"/>
        <c:majorGridlines/>
        <c:numFmt formatCode="General" sourceLinked="1"/>
        <c:majorTickMark val="out"/>
        <c:minorTickMark val="none"/>
        <c:tickLblPos val="nextTo"/>
        <c:crossAx val="2324377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ACAD-455B-8322-11694A73A1A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CAD-455B-8322-11694A73A1A9}"/>
              </c:ext>
            </c:extLst>
          </c:dPt>
          <c:val>
            <c:numRef>
              <c:f>Mechanical!$K$20</c:f>
              <c:numCache>
                <c:formatCode>General</c:formatCode>
                <c:ptCount val="1"/>
                <c:pt idx="0">
                  <c:v>0</c:v>
                </c:pt>
              </c:numCache>
            </c:numRef>
          </c:val>
          <c:extLst>
            <c:ext xmlns:c16="http://schemas.microsoft.com/office/drawing/2014/chart" uri="{C3380CC4-5D6E-409C-BE32-E72D297353CC}">
              <c16:uniqueId val="{00000003-ACAD-455B-8322-11694A73A1A9}"/>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ACAD-455B-8322-11694A73A1A9}"/>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ACAD-455B-8322-11694A73A1A9}"/>
            </c:ext>
          </c:extLst>
        </c:ser>
        <c:dLbls>
          <c:showLegendKey val="0"/>
          <c:showVal val="0"/>
          <c:showCatName val="0"/>
          <c:showSerName val="0"/>
          <c:showPercent val="0"/>
          <c:showBubbleSize val="0"/>
        </c:dLbls>
        <c:gapWidth val="150"/>
        <c:axId val="232438272"/>
        <c:axId val="237821248"/>
      </c:barChart>
      <c:catAx>
        <c:axId val="232438272"/>
        <c:scaling>
          <c:orientation val="minMax"/>
        </c:scaling>
        <c:delete val="1"/>
        <c:axPos val="b"/>
        <c:majorTickMark val="out"/>
        <c:minorTickMark val="none"/>
        <c:tickLblPos val="nextTo"/>
        <c:crossAx val="237821248"/>
        <c:crosses val="autoZero"/>
        <c:auto val="1"/>
        <c:lblAlgn val="ctr"/>
        <c:lblOffset val="100"/>
        <c:noMultiLvlLbl val="0"/>
      </c:catAx>
      <c:valAx>
        <c:axId val="237821248"/>
        <c:scaling>
          <c:orientation val="minMax"/>
          <c:max val="5"/>
          <c:min val="0"/>
        </c:scaling>
        <c:delete val="1"/>
        <c:axPos val="l"/>
        <c:majorGridlines/>
        <c:numFmt formatCode="General" sourceLinked="1"/>
        <c:majorTickMark val="out"/>
        <c:minorTickMark val="none"/>
        <c:tickLblPos val="nextTo"/>
        <c:crossAx val="2324382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8DE8-4767-8A01-5AB736FD19C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DE8-4767-8A01-5AB736FD19CF}"/>
              </c:ext>
            </c:extLst>
          </c:dPt>
          <c:val>
            <c:numRef>
              <c:f>Mechanical!$K$21</c:f>
              <c:numCache>
                <c:formatCode>General</c:formatCode>
                <c:ptCount val="1"/>
                <c:pt idx="0">
                  <c:v>0</c:v>
                </c:pt>
              </c:numCache>
            </c:numRef>
          </c:val>
          <c:extLst>
            <c:ext xmlns:c16="http://schemas.microsoft.com/office/drawing/2014/chart" uri="{C3380CC4-5D6E-409C-BE32-E72D297353CC}">
              <c16:uniqueId val="{00000003-8DE8-4767-8A01-5AB736FD19CF}"/>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8DE8-4767-8A01-5AB736FD19CF}"/>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8DE8-4767-8A01-5AB736FD19CF}"/>
            </c:ext>
          </c:extLst>
        </c:ser>
        <c:dLbls>
          <c:showLegendKey val="0"/>
          <c:showVal val="0"/>
          <c:showCatName val="0"/>
          <c:showSerName val="0"/>
          <c:showPercent val="0"/>
          <c:showBubbleSize val="0"/>
        </c:dLbls>
        <c:gapWidth val="150"/>
        <c:axId val="232438784"/>
        <c:axId val="239486080"/>
      </c:barChart>
      <c:catAx>
        <c:axId val="232438784"/>
        <c:scaling>
          <c:orientation val="minMax"/>
        </c:scaling>
        <c:delete val="1"/>
        <c:axPos val="b"/>
        <c:majorTickMark val="out"/>
        <c:minorTickMark val="none"/>
        <c:tickLblPos val="nextTo"/>
        <c:crossAx val="239486080"/>
        <c:crosses val="autoZero"/>
        <c:auto val="1"/>
        <c:lblAlgn val="ctr"/>
        <c:lblOffset val="100"/>
        <c:noMultiLvlLbl val="0"/>
      </c:catAx>
      <c:valAx>
        <c:axId val="239486080"/>
        <c:scaling>
          <c:orientation val="minMax"/>
          <c:max val="5"/>
          <c:min val="0"/>
        </c:scaling>
        <c:delete val="1"/>
        <c:axPos val="l"/>
        <c:majorGridlines/>
        <c:numFmt formatCode="General" sourceLinked="1"/>
        <c:majorTickMark val="out"/>
        <c:minorTickMark val="none"/>
        <c:tickLblPos val="nextTo"/>
        <c:crossAx val="2324387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DEF6-4C02-A336-A48A89B92A1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EF6-4C02-A336-A48A89B92A1F}"/>
              </c:ext>
            </c:extLst>
          </c:dPt>
          <c:val>
            <c:numRef>
              <c:f>Mechanical!$K$22</c:f>
              <c:numCache>
                <c:formatCode>General</c:formatCode>
                <c:ptCount val="1"/>
                <c:pt idx="0">
                  <c:v>0</c:v>
                </c:pt>
              </c:numCache>
            </c:numRef>
          </c:val>
          <c:extLst>
            <c:ext xmlns:c16="http://schemas.microsoft.com/office/drawing/2014/chart" uri="{C3380CC4-5D6E-409C-BE32-E72D297353CC}">
              <c16:uniqueId val="{00000003-DEF6-4C02-A336-A48A89B92A1F}"/>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DEF6-4C02-A336-A48A89B92A1F}"/>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DEF6-4C02-A336-A48A89B92A1F}"/>
            </c:ext>
          </c:extLst>
        </c:ser>
        <c:dLbls>
          <c:showLegendKey val="0"/>
          <c:showVal val="0"/>
          <c:showCatName val="0"/>
          <c:showSerName val="0"/>
          <c:showPercent val="0"/>
          <c:showBubbleSize val="0"/>
        </c:dLbls>
        <c:gapWidth val="150"/>
        <c:axId val="232439296"/>
        <c:axId val="239487808"/>
      </c:barChart>
      <c:catAx>
        <c:axId val="232439296"/>
        <c:scaling>
          <c:orientation val="minMax"/>
        </c:scaling>
        <c:delete val="1"/>
        <c:axPos val="b"/>
        <c:majorTickMark val="out"/>
        <c:minorTickMark val="none"/>
        <c:tickLblPos val="nextTo"/>
        <c:crossAx val="239487808"/>
        <c:crosses val="autoZero"/>
        <c:auto val="1"/>
        <c:lblAlgn val="ctr"/>
        <c:lblOffset val="100"/>
        <c:noMultiLvlLbl val="0"/>
      </c:catAx>
      <c:valAx>
        <c:axId val="239487808"/>
        <c:scaling>
          <c:orientation val="minMax"/>
          <c:max val="5"/>
          <c:min val="0"/>
        </c:scaling>
        <c:delete val="1"/>
        <c:axPos val="l"/>
        <c:majorGridlines/>
        <c:numFmt formatCode="General" sourceLinked="1"/>
        <c:majorTickMark val="out"/>
        <c:minorTickMark val="none"/>
        <c:tickLblPos val="nextTo"/>
        <c:crossAx val="2324392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6BC7-49F9-A7CE-B1C034E8BC6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BC7-49F9-A7CE-B1C034E8BC69}"/>
              </c:ext>
            </c:extLst>
          </c:dPt>
          <c:val>
            <c:numRef>
              <c:f>Mechanical!$K$23</c:f>
              <c:numCache>
                <c:formatCode>General</c:formatCode>
                <c:ptCount val="1"/>
                <c:pt idx="0">
                  <c:v>0</c:v>
                </c:pt>
              </c:numCache>
            </c:numRef>
          </c:val>
          <c:extLst>
            <c:ext xmlns:c16="http://schemas.microsoft.com/office/drawing/2014/chart" uri="{C3380CC4-5D6E-409C-BE32-E72D297353CC}">
              <c16:uniqueId val="{00000003-6BC7-49F9-A7CE-B1C034E8BC69}"/>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6BC7-49F9-A7CE-B1C034E8BC69}"/>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6BC7-49F9-A7CE-B1C034E8BC69}"/>
            </c:ext>
          </c:extLst>
        </c:ser>
        <c:dLbls>
          <c:showLegendKey val="0"/>
          <c:showVal val="0"/>
          <c:showCatName val="0"/>
          <c:showSerName val="0"/>
          <c:showPercent val="0"/>
          <c:showBubbleSize val="0"/>
        </c:dLbls>
        <c:gapWidth val="150"/>
        <c:axId val="239443968"/>
        <c:axId val="239489536"/>
      </c:barChart>
      <c:catAx>
        <c:axId val="239443968"/>
        <c:scaling>
          <c:orientation val="minMax"/>
        </c:scaling>
        <c:delete val="1"/>
        <c:axPos val="b"/>
        <c:majorTickMark val="out"/>
        <c:minorTickMark val="none"/>
        <c:tickLblPos val="nextTo"/>
        <c:crossAx val="239489536"/>
        <c:crosses val="autoZero"/>
        <c:auto val="1"/>
        <c:lblAlgn val="ctr"/>
        <c:lblOffset val="100"/>
        <c:noMultiLvlLbl val="0"/>
      </c:catAx>
      <c:valAx>
        <c:axId val="239489536"/>
        <c:scaling>
          <c:orientation val="minMax"/>
          <c:max val="5"/>
          <c:min val="0"/>
        </c:scaling>
        <c:delete val="1"/>
        <c:axPos val="l"/>
        <c:majorGridlines/>
        <c:numFmt formatCode="General" sourceLinked="1"/>
        <c:majorTickMark val="out"/>
        <c:minorTickMark val="none"/>
        <c:tickLblPos val="nextTo"/>
        <c:crossAx val="2394439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BA37-4027-BFFE-611D1DB55A1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A37-4027-BFFE-611D1DB55A15}"/>
              </c:ext>
            </c:extLst>
          </c:dPt>
          <c:val>
            <c:numRef>
              <c:f>Mechanical!$K$8</c:f>
              <c:numCache>
                <c:formatCode>General</c:formatCode>
                <c:ptCount val="1"/>
              </c:numCache>
            </c:numRef>
          </c:val>
          <c:extLst>
            <c:ext xmlns:c16="http://schemas.microsoft.com/office/drawing/2014/chart" uri="{C3380CC4-5D6E-409C-BE32-E72D297353CC}">
              <c16:uniqueId val="{00000003-BA37-4027-BFFE-611D1DB55A15}"/>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BA37-4027-BFFE-611D1DB55A15}"/>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BA37-4027-BFFE-611D1DB55A15}"/>
            </c:ext>
          </c:extLst>
        </c:ser>
        <c:dLbls>
          <c:showLegendKey val="0"/>
          <c:showVal val="0"/>
          <c:showCatName val="0"/>
          <c:showSerName val="0"/>
          <c:showPercent val="0"/>
          <c:showBubbleSize val="0"/>
        </c:dLbls>
        <c:gapWidth val="150"/>
        <c:axId val="239444480"/>
        <c:axId val="239491264"/>
      </c:barChart>
      <c:catAx>
        <c:axId val="239444480"/>
        <c:scaling>
          <c:orientation val="minMax"/>
        </c:scaling>
        <c:delete val="1"/>
        <c:axPos val="b"/>
        <c:majorTickMark val="out"/>
        <c:minorTickMark val="none"/>
        <c:tickLblPos val="nextTo"/>
        <c:crossAx val="239491264"/>
        <c:crosses val="autoZero"/>
        <c:auto val="1"/>
        <c:lblAlgn val="ctr"/>
        <c:lblOffset val="100"/>
        <c:noMultiLvlLbl val="0"/>
      </c:catAx>
      <c:valAx>
        <c:axId val="239491264"/>
        <c:scaling>
          <c:orientation val="minMax"/>
          <c:max val="5"/>
          <c:min val="0"/>
        </c:scaling>
        <c:delete val="1"/>
        <c:axPos val="l"/>
        <c:majorGridlines/>
        <c:numFmt formatCode="General" sourceLinked="1"/>
        <c:majorTickMark val="out"/>
        <c:minorTickMark val="none"/>
        <c:tickLblPos val="nextTo"/>
        <c:crossAx val="23944448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79E9-4B12-9048-88DB0A440DE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9E9-4B12-9048-88DB0A440DE8}"/>
              </c:ext>
            </c:extLst>
          </c:dPt>
          <c:val>
            <c:numRef>
              <c:f>Mechanical!$K$9</c:f>
              <c:numCache>
                <c:formatCode>General</c:formatCode>
                <c:ptCount val="1"/>
                <c:pt idx="0">
                  <c:v>0</c:v>
                </c:pt>
              </c:numCache>
            </c:numRef>
          </c:val>
          <c:extLst>
            <c:ext xmlns:c16="http://schemas.microsoft.com/office/drawing/2014/chart" uri="{C3380CC4-5D6E-409C-BE32-E72D297353CC}">
              <c16:uniqueId val="{00000003-79E9-4B12-9048-88DB0A440DE8}"/>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79E9-4B12-9048-88DB0A440DE8}"/>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79E9-4B12-9048-88DB0A440DE8}"/>
            </c:ext>
          </c:extLst>
        </c:ser>
        <c:dLbls>
          <c:showLegendKey val="0"/>
          <c:showVal val="0"/>
          <c:showCatName val="0"/>
          <c:showSerName val="0"/>
          <c:showPercent val="0"/>
          <c:showBubbleSize val="0"/>
        </c:dLbls>
        <c:gapWidth val="150"/>
        <c:axId val="239444992"/>
        <c:axId val="241967104"/>
      </c:barChart>
      <c:catAx>
        <c:axId val="239444992"/>
        <c:scaling>
          <c:orientation val="minMax"/>
        </c:scaling>
        <c:delete val="1"/>
        <c:axPos val="b"/>
        <c:majorTickMark val="out"/>
        <c:minorTickMark val="none"/>
        <c:tickLblPos val="nextTo"/>
        <c:crossAx val="241967104"/>
        <c:crosses val="autoZero"/>
        <c:auto val="1"/>
        <c:lblAlgn val="ctr"/>
        <c:lblOffset val="100"/>
        <c:noMultiLvlLbl val="0"/>
      </c:catAx>
      <c:valAx>
        <c:axId val="241967104"/>
        <c:scaling>
          <c:orientation val="minMax"/>
          <c:max val="5"/>
          <c:min val="0"/>
        </c:scaling>
        <c:delete val="1"/>
        <c:axPos val="l"/>
        <c:majorGridlines/>
        <c:numFmt formatCode="General" sourceLinked="1"/>
        <c:majorTickMark val="out"/>
        <c:minorTickMark val="none"/>
        <c:tickLblPos val="nextTo"/>
        <c:crossAx val="23944499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1A53-423C-B644-3D9008FE65E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A53-423C-B644-3D9008FE65E1}"/>
              </c:ext>
            </c:extLst>
          </c:dPt>
          <c:val>
            <c:numRef>
              <c:f>Mechanical!$K$10</c:f>
              <c:numCache>
                <c:formatCode>General</c:formatCode>
                <c:ptCount val="1"/>
                <c:pt idx="0">
                  <c:v>0</c:v>
                </c:pt>
              </c:numCache>
            </c:numRef>
          </c:val>
          <c:extLst>
            <c:ext xmlns:c16="http://schemas.microsoft.com/office/drawing/2014/chart" uri="{C3380CC4-5D6E-409C-BE32-E72D297353CC}">
              <c16:uniqueId val="{00000003-1A53-423C-B644-3D9008FE65E1}"/>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1A53-423C-B644-3D9008FE65E1}"/>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1A53-423C-B644-3D9008FE65E1}"/>
            </c:ext>
          </c:extLst>
        </c:ser>
        <c:dLbls>
          <c:showLegendKey val="0"/>
          <c:showVal val="0"/>
          <c:showCatName val="0"/>
          <c:showSerName val="0"/>
          <c:showPercent val="0"/>
          <c:showBubbleSize val="0"/>
        </c:dLbls>
        <c:gapWidth val="150"/>
        <c:axId val="239445504"/>
        <c:axId val="241968832"/>
      </c:barChart>
      <c:catAx>
        <c:axId val="239445504"/>
        <c:scaling>
          <c:orientation val="minMax"/>
        </c:scaling>
        <c:delete val="1"/>
        <c:axPos val="b"/>
        <c:majorTickMark val="out"/>
        <c:minorTickMark val="none"/>
        <c:tickLblPos val="nextTo"/>
        <c:crossAx val="241968832"/>
        <c:crosses val="autoZero"/>
        <c:auto val="1"/>
        <c:lblAlgn val="ctr"/>
        <c:lblOffset val="100"/>
        <c:noMultiLvlLbl val="0"/>
      </c:catAx>
      <c:valAx>
        <c:axId val="241968832"/>
        <c:scaling>
          <c:orientation val="minMax"/>
          <c:max val="5"/>
          <c:min val="0"/>
        </c:scaling>
        <c:delete val="1"/>
        <c:axPos val="l"/>
        <c:majorGridlines/>
        <c:numFmt formatCode="General" sourceLinked="1"/>
        <c:majorTickMark val="out"/>
        <c:minorTickMark val="none"/>
        <c:tickLblPos val="nextTo"/>
        <c:crossAx val="23944550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5F97-47CE-B92F-2444B2368B1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F97-47CE-B92F-2444B2368B1D}"/>
              </c:ext>
            </c:extLst>
          </c:dPt>
          <c:val>
            <c:numRef>
              <c:f>Mechanical!$K$11</c:f>
              <c:numCache>
                <c:formatCode>General</c:formatCode>
                <c:ptCount val="1"/>
                <c:pt idx="0">
                  <c:v>0</c:v>
                </c:pt>
              </c:numCache>
            </c:numRef>
          </c:val>
          <c:extLst>
            <c:ext xmlns:c16="http://schemas.microsoft.com/office/drawing/2014/chart" uri="{C3380CC4-5D6E-409C-BE32-E72D297353CC}">
              <c16:uniqueId val="{00000003-5F97-47CE-B92F-2444B2368B1D}"/>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5F97-47CE-B92F-2444B2368B1D}"/>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5F97-47CE-B92F-2444B2368B1D}"/>
            </c:ext>
          </c:extLst>
        </c:ser>
        <c:dLbls>
          <c:showLegendKey val="0"/>
          <c:showVal val="0"/>
          <c:showCatName val="0"/>
          <c:showSerName val="0"/>
          <c:showPercent val="0"/>
          <c:showBubbleSize val="0"/>
        </c:dLbls>
        <c:gapWidth val="150"/>
        <c:axId val="239446016"/>
        <c:axId val="241970560"/>
      </c:barChart>
      <c:catAx>
        <c:axId val="239446016"/>
        <c:scaling>
          <c:orientation val="minMax"/>
        </c:scaling>
        <c:delete val="1"/>
        <c:axPos val="b"/>
        <c:majorTickMark val="out"/>
        <c:minorTickMark val="none"/>
        <c:tickLblPos val="nextTo"/>
        <c:crossAx val="241970560"/>
        <c:crosses val="autoZero"/>
        <c:auto val="1"/>
        <c:lblAlgn val="ctr"/>
        <c:lblOffset val="100"/>
        <c:noMultiLvlLbl val="0"/>
      </c:catAx>
      <c:valAx>
        <c:axId val="241970560"/>
        <c:scaling>
          <c:orientation val="minMax"/>
          <c:max val="5"/>
          <c:min val="0"/>
        </c:scaling>
        <c:delete val="1"/>
        <c:axPos val="l"/>
        <c:majorGridlines/>
        <c:numFmt formatCode="General" sourceLinked="1"/>
        <c:majorTickMark val="out"/>
        <c:minorTickMark val="none"/>
        <c:tickLblPos val="nextTo"/>
        <c:crossAx val="23944601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'Cost Mgmt'!$Q$8:$Q$18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7050-418A-B4E1-6100D5AA6E3A}"/>
            </c:ext>
          </c:extLst>
        </c:ser>
        <c:dLbls>
          <c:showLegendKey val="0"/>
          <c:showVal val="0"/>
          <c:showCatName val="0"/>
          <c:showSerName val="0"/>
          <c:showPercent val="0"/>
          <c:showBubbleSize val="0"/>
        </c:dLbls>
        <c:axId val="231641088"/>
        <c:axId val="241972864"/>
      </c:radarChart>
      <c:catAx>
        <c:axId val="231641088"/>
        <c:scaling>
          <c:orientation val="minMax"/>
        </c:scaling>
        <c:delete val="1"/>
        <c:axPos val="b"/>
        <c:majorGridlines/>
        <c:majorTickMark val="none"/>
        <c:minorTickMark val="none"/>
        <c:tickLblPos val="nextTo"/>
        <c:crossAx val="241972864"/>
        <c:crosses val="autoZero"/>
        <c:auto val="1"/>
        <c:lblAlgn val="ctr"/>
        <c:lblOffset val="100"/>
        <c:noMultiLvlLbl val="0"/>
      </c:catAx>
      <c:valAx>
        <c:axId val="241972864"/>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31641088"/>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EA7C-46D7-BC81-5B042EE9A4A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A7C-46D7-BC81-5B042EE9A4AE}"/>
              </c:ext>
            </c:extLst>
          </c:dPt>
          <c:val>
            <c:numRef>
              <c:f>Mechanical!$K$17</c:f>
              <c:numCache>
                <c:formatCode>General</c:formatCode>
                <c:ptCount val="1"/>
                <c:pt idx="0">
                  <c:v>0</c:v>
                </c:pt>
              </c:numCache>
            </c:numRef>
          </c:val>
          <c:extLst>
            <c:ext xmlns:c16="http://schemas.microsoft.com/office/drawing/2014/chart" uri="{C3380CC4-5D6E-409C-BE32-E72D297353CC}">
              <c16:uniqueId val="{00000003-EA7C-46D7-BC81-5B042EE9A4AE}"/>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EA7C-46D7-BC81-5B042EE9A4AE}"/>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EA7C-46D7-BC81-5B042EE9A4AE}"/>
            </c:ext>
          </c:extLst>
        </c:ser>
        <c:dLbls>
          <c:showLegendKey val="0"/>
          <c:showVal val="0"/>
          <c:showCatName val="0"/>
          <c:showSerName val="0"/>
          <c:showPercent val="0"/>
          <c:showBubbleSize val="0"/>
        </c:dLbls>
        <c:gapWidth val="150"/>
        <c:axId val="231641600"/>
        <c:axId val="241974592"/>
      </c:barChart>
      <c:catAx>
        <c:axId val="231641600"/>
        <c:scaling>
          <c:orientation val="minMax"/>
        </c:scaling>
        <c:delete val="1"/>
        <c:axPos val="b"/>
        <c:majorTickMark val="out"/>
        <c:minorTickMark val="none"/>
        <c:tickLblPos val="nextTo"/>
        <c:crossAx val="241974592"/>
        <c:crosses val="autoZero"/>
        <c:auto val="1"/>
        <c:lblAlgn val="ctr"/>
        <c:lblOffset val="100"/>
        <c:noMultiLvlLbl val="0"/>
      </c:catAx>
      <c:valAx>
        <c:axId val="241974592"/>
        <c:scaling>
          <c:orientation val="minMax"/>
          <c:max val="5"/>
          <c:min val="0"/>
        </c:scaling>
        <c:delete val="1"/>
        <c:axPos val="l"/>
        <c:majorGridlines/>
        <c:numFmt formatCode="General" sourceLinked="1"/>
        <c:majorTickMark val="out"/>
        <c:minorTickMark val="none"/>
        <c:tickLblPos val="nextTo"/>
        <c:crossAx val="231641600"/>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3BBA-4776-A7AD-EDFFF8005B5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BBA-4776-A7AD-EDFFF8005B53}"/>
              </c:ext>
            </c:extLst>
          </c:dPt>
          <c:val>
            <c:numRef>
              <c:f>Mechanical!$K$18</c:f>
              <c:numCache>
                <c:formatCode>General</c:formatCode>
                <c:ptCount val="1"/>
                <c:pt idx="0">
                  <c:v>0</c:v>
                </c:pt>
              </c:numCache>
            </c:numRef>
          </c:val>
          <c:extLst>
            <c:ext xmlns:c16="http://schemas.microsoft.com/office/drawing/2014/chart" uri="{C3380CC4-5D6E-409C-BE32-E72D297353CC}">
              <c16:uniqueId val="{00000003-3BBA-4776-A7AD-EDFFF8005B53}"/>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3BBA-4776-A7AD-EDFFF8005B53}"/>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3BBA-4776-A7AD-EDFFF8005B53}"/>
            </c:ext>
          </c:extLst>
        </c:ser>
        <c:dLbls>
          <c:showLegendKey val="0"/>
          <c:showVal val="0"/>
          <c:showCatName val="0"/>
          <c:showSerName val="0"/>
          <c:showPercent val="0"/>
          <c:showBubbleSize val="0"/>
        </c:dLbls>
        <c:gapWidth val="150"/>
        <c:axId val="231642112"/>
        <c:axId val="240641152"/>
      </c:barChart>
      <c:catAx>
        <c:axId val="231642112"/>
        <c:scaling>
          <c:orientation val="minMax"/>
        </c:scaling>
        <c:delete val="1"/>
        <c:axPos val="b"/>
        <c:majorTickMark val="out"/>
        <c:minorTickMark val="none"/>
        <c:tickLblPos val="nextTo"/>
        <c:crossAx val="240641152"/>
        <c:crosses val="autoZero"/>
        <c:auto val="1"/>
        <c:lblAlgn val="ctr"/>
        <c:lblOffset val="100"/>
        <c:noMultiLvlLbl val="0"/>
      </c:catAx>
      <c:valAx>
        <c:axId val="240641152"/>
        <c:scaling>
          <c:orientation val="minMax"/>
          <c:max val="5"/>
          <c:min val="0"/>
        </c:scaling>
        <c:delete val="1"/>
        <c:axPos val="l"/>
        <c:majorGridlines/>
        <c:numFmt formatCode="General" sourceLinked="1"/>
        <c:majorTickMark val="out"/>
        <c:minorTickMark val="none"/>
        <c:tickLblPos val="nextTo"/>
        <c:crossAx val="231642112"/>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DDAB-431F-A7CA-C02411FC7FB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DAB-431F-A7CA-C02411FC7FB9}"/>
              </c:ext>
            </c:extLst>
          </c:dPt>
          <c:val>
            <c:numRef>
              <c:f>Mechanical!$K$19</c:f>
              <c:numCache>
                <c:formatCode>General</c:formatCode>
                <c:ptCount val="1"/>
                <c:pt idx="0">
                  <c:v>0</c:v>
                </c:pt>
              </c:numCache>
            </c:numRef>
          </c:val>
          <c:extLst>
            <c:ext xmlns:c16="http://schemas.microsoft.com/office/drawing/2014/chart" uri="{C3380CC4-5D6E-409C-BE32-E72D297353CC}">
              <c16:uniqueId val="{00000003-DDAB-431F-A7CA-C02411FC7FB9}"/>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DDAB-431F-A7CA-C02411FC7FB9}"/>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DDAB-431F-A7CA-C02411FC7FB9}"/>
            </c:ext>
          </c:extLst>
        </c:ser>
        <c:dLbls>
          <c:showLegendKey val="0"/>
          <c:showVal val="0"/>
          <c:showCatName val="0"/>
          <c:showSerName val="0"/>
          <c:showPercent val="0"/>
          <c:showBubbleSize val="0"/>
        </c:dLbls>
        <c:gapWidth val="150"/>
        <c:axId val="240683008"/>
        <c:axId val="240642880"/>
      </c:barChart>
      <c:catAx>
        <c:axId val="240683008"/>
        <c:scaling>
          <c:orientation val="minMax"/>
        </c:scaling>
        <c:delete val="1"/>
        <c:axPos val="b"/>
        <c:majorTickMark val="out"/>
        <c:minorTickMark val="none"/>
        <c:tickLblPos val="nextTo"/>
        <c:crossAx val="240642880"/>
        <c:crosses val="autoZero"/>
        <c:auto val="1"/>
        <c:lblAlgn val="ctr"/>
        <c:lblOffset val="100"/>
        <c:noMultiLvlLbl val="0"/>
      </c:catAx>
      <c:valAx>
        <c:axId val="240642880"/>
        <c:scaling>
          <c:orientation val="minMax"/>
          <c:max val="5"/>
          <c:min val="0"/>
        </c:scaling>
        <c:delete val="1"/>
        <c:axPos val="l"/>
        <c:majorGridlines/>
        <c:numFmt formatCode="General" sourceLinked="1"/>
        <c:majorTickMark val="out"/>
        <c:minorTickMark val="none"/>
        <c:tickLblPos val="nextTo"/>
        <c:crossAx val="2406830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7302-43CC-920C-4C629EECB4A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302-43CC-920C-4C629EECB4A8}"/>
              </c:ext>
            </c:extLst>
          </c:dPt>
          <c:val>
            <c:numRef>
              <c:f>Mechanical!$K$20</c:f>
              <c:numCache>
                <c:formatCode>General</c:formatCode>
                <c:ptCount val="1"/>
                <c:pt idx="0">
                  <c:v>0</c:v>
                </c:pt>
              </c:numCache>
            </c:numRef>
          </c:val>
          <c:extLst>
            <c:ext xmlns:c16="http://schemas.microsoft.com/office/drawing/2014/chart" uri="{C3380CC4-5D6E-409C-BE32-E72D297353CC}">
              <c16:uniqueId val="{00000003-7302-43CC-920C-4C629EECB4A8}"/>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7302-43CC-920C-4C629EECB4A8}"/>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7302-43CC-920C-4C629EECB4A8}"/>
            </c:ext>
          </c:extLst>
        </c:ser>
        <c:dLbls>
          <c:showLegendKey val="0"/>
          <c:showVal val="0"/>
          <c:showCatName val="0"/>
          <c:showSerName val="0"/>
          <c:showPercent val="0"/>
          <c:showBubbleSize val="0"/>
        </c:dLbls>
        <c:gapWidth val="150"/>
        <c:axId val="231642624"/>
        <c:axId val="240644608"/>
      </c:barChart>
      <c:catAx>
        <c:axId val="231642624"/>
        <c:scaling>
          <c:orientation val="minMax"/>
        </c:scaling>
        <c:delete val="1"/>
        <c:axPos val="b"/>
        <c:majorTickMark val="out"/>
        <c:minorTickMark val="none"/>
        <c:tickLblPos val="nextTo"/>
        <c:crossAx val="240644608"/>
        <c:crosses val="autoZero"/>
        <c:auto val="1"/>
        <c:lblAlgn val="ctr"/>
        <c:lblOffset val="100"/>
        <c:noMultiLvlLbl val="0"/>
      </c:catAx>
      <c:valAx>
        <c:axId val="240644608"/>
        <c:scaling>
          <c:orientation val="minMax"/>
          <c:max val="5"/>
          <c:min val="0"/>
        </c:scaling>
        <c:delete val="1"/>
        <c:axPos val="l"/>
        <c:majorGridlines/>
        <c:numFmt formatCode="General" sourceLinked="1"/>
        <c:majorTickMark val="out"/>
        <c:minorTickMark val="none"/>
        <c:tickLblPos val="nextTo"/>
        <c:crossAx val="2316426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F85D-4454-8DE5-2B99F74351E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85D-4454-8DE5-2B99F74351E1}"/>
              </c:ext>
            </c:extLst>
          </c:dPt>
          <c:val>
            <c:numRef>
              <c:f>Mechanical!$K$21</c:f>
              <c:numCache>
                <c:formatCode>General</c:formatCode>
                <c:ptCount val="1"/>
                <c:pt idx="0">
                  <c:v>0</c:v>
                </c:pt>
              </c:numCache>
            </c:numRef>
          </c:val>
          <c:extLst>
            <c:ext xmlns:c16="http://schemas.microsoft.com/office/drawing/2014/chart" uri="{C3380CC4-5D6E-409C-BE32-E72D297353CC}">
              <c16:uniqueId val="{00000003-F85D-4454-8DE5-2B99F74351E1}"/>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F85D-4454-8DE5-2B99F74351E1}"/>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F85D-4454-8DE5-2B99F74351E1}"/>
            </c:ext>
          </c:extLst>
        </c:ser>
        <c:dLbls>
          <c:showLegendKey val="0"/>
          <c:showVal val="0"/>
          <c:showCatName val="0"/>
          <c:showSerName val="0"/>
          <c:showPercent val="0"/>
          <c:showBubbleSize val="0"/>
        </c:dLbls>
        <c:gapWidth val="150"/>
        <c:axId val="231643136"/>
        <c:axId val="240646336"/>
      </c:barChart>
      <c:catAx>
        <c:axId val="231643136"/>
        <c:scaling>
          <c:orientation val="minMax"/>
        </c:scaling>
        <c:delete val="1"/>
        <c:axPos val="b"/>
        <c:majorTickMark val="out"/>
        <c:minorTickMark val="none"/>
        <c:tickLblPos val="nextTo"/>
        <c:crossAx val="240646336"/>
        <c:crosses val="autoZero"/>
        <c:auto val="1"/>
        <c:lblAlgn val="ctr"/>
        <c:lblOffset val="100"/>
        <c:noMultiLvlLbl val="0"/>
      </c:catAx>
      <c:valAx>
        <c:axId val="240646336"/>
        <c:scaling>
          <c:orientation val="minMax"/>
          <c:max val="5"/>
          <c:min val="0"/>
        </c:scaling>
        <c:delete val="1"/>
        <c:axPos val="l"/>
        <c:majorGridlines/>
        <c:numFmt formatCode="General" sourceLinked="1"/>
        <c:majorTickMark val="out"/>
        <c:minorTickMark val="none"/>
        <c:tickLblPos val="nextTo"/>
        <c:crossAx val="2316431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4050-410B-9846-48C849E79C1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050-410B-9846-48C849E79C16}"/>
              </c:ext>
            </c:extLst>
          </c:dPt>
          <c:val>
            <c:numRef>
              <c:f>Mechanical!$K$22</c:f>
              <c:numCache>
                <c:formatCode>General</c:formatCode>
                <c:ptCount val="1"/>
                <c:pt idx="0">
                  <c:v>0</c:v>
                </c:pt>
              </c:numCache>
            </c:numRef>
          </c:val>
          <c:extLst>
            <c:ext xmlns:c16="http://schemas.microsoft.com/office/drawing/2014/chart" uri="{C3380CC4-5D6E-409C-BE32-E72D297353CC}">
              <c16:uniqueId val="{00000003-4050-410B-9846-48C849E79C16}"/>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4050-410B-9846-48C849E79C16}"/>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4050-410B-9846-48C849E79C16}"/>
            </c:ext>
          </c:extLst>
        </c:ser>
        <c:dLbls>
          <c:showLegendKey val="0"/>
          <c:showVal val="0"/>
          <c:showCatName val="0"/>
          <c:showSerName val="0"/>
          <c:showPercent val="0"/>
          <c:showBubbleSize val="0"/>
        </c:dLbls>
        <c:gapWidth val="150"/>
        <c:axId val="231643648"/>
        <c:axId val="242737152"/>
      </c:barChart>
      <c:catAx>
        <c:axId val="231643648"/>
        <c:scaling>
          <c:orientation val="minMax"/>
        </c:scaling>
        <c:delete val="1"/>
        <c:axPos val="b"/>
        <c:majorTickMark val="out"/>
        <c:minorTickMark val="none"/>
        <c:tickLblPos val="nextTo"/>
        <c:crossAx val="242737152"/>
        <c:crosses val="autoZero"/>
        <c:auto val="1"/>
        <c:lblAlgn val="ctr"/>
        <c:lblOffset val="100"/>
        <c:noMultiLvlLbl val="0"/>
      </c:catAx>
      <c:valAx>
        <c:axId val="242737152"/>
        <c:scaling>
          <c:orientation val="minMax"/>
          <c:max val="5"/>
          <c:min val="0"/>
        </c:scaling>
        <c:delete val="1"/>
        <c:axPos val="l"/>
        <c:majorGridlines/>
        <c:numFmt formatCode="General" sourceLinked="1"/>
        <c:majorTickMark val="out"/>
        <c:minorTickMark val="none"/>
        <c:tickLblPos val="nextTo"/>
        <c:crossAx val="2316436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A9D0-4DF7-9D8C-7A2D75B3D24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9D0-4DF7-9D8C-7A2D75B3D249}"/>
              </c:ext>
            </c:extLst>
          </c:dPt>
          <c:val>
            <c:numRef>
              <c:f>Mechanical!$K$23</c:f>
              <c:numCache>
                <c:formatCode>General</c:formatCode>
                <c:ptCount val="1"/>
                <c:pt idx="0">
                  <c:v>0</c:v>
                </c:pt>
              </c:numCache>
            </c:numRef>
          </c:val>
          <c:extLst>
            <c:ext xmlns:c16="http://schemas.microsoft.com/office/drawing/2014/chart" uri="{C3380CC4-5D6E-409C-BE32-E72D297353CC}">
              <c16:uniqueId val="{00000003-A9D0-4DF7-9D8C-7A2D75B3D249}"/>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A9D0-4DF7-9D8C-7A2D75B3D249}"/>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A9D0-4DF7-9D8C-7A2D75B3D249}"/>
            </c:ext>
          </c:extLst>
        </c:ser>
        <c:dLbls>
          <c:showLegendKey val="0"/>
          <c:showVal val="0"/>
          <c:showCatName val="0"/>
          <c:showSerName val="0"/>
          <c:showPercent val="0"/>
          <c:showBubbleSize val="0"/>
        </c:dLbls>
        <c:gapWidth val="150"/>
        <c:axId val="231644160"/>
        <c:axId val="242738880"/>
      </c:barChart>
      <c:catAx>
        <c:axId val="231644160"/>
        <c:scaling>
          <c:orientation val="minMax"/>
        </c:scaling>
        <c:delete val="1"/>
        <c:axPos val="b"/>
        <c:majorTickMark val="out"/>
        <c:minorTickMark val="none"/>
        <c:tickLblPos val="nextTo"/>
        <c:crossAx val="242738880"/>
        <c:crosses val="autoZero"/>
        <c:auto val="1"/>
        <c:lblAlgn val="ctr"/>
        <c:lblOffset val="100"/>
        <c:noMultiLvlLbl val="0"/>
      </c:catAx>
      <c:valAx>
        <c:axId val="242738880"/>
        <c:scaling>
          <c:orientation val="minMax"/>
          <c:max val="5"/>
          <c:min val="0"/>
        </c:scaling>
        <c:delete val="1"/>
        <c:axPos val="l"/>
        <c:majorGridlines/>
        <c:numFmt formatCode="General" sourceLinked="1"/>
        <c:majorTickMark val="out"/>
        <c:minorTickMark val="none"/>
        <c:tickLblPos val="nextTo"/>
        <c:crossAx val="2316441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4540-4607-AA68-D060B36C389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540-4607-AA68-D060B36C3890}"/>
              </c:ext>
            </c:extLst>
          </c:dPt>
          <c:val>
            <c:numRef>
              <c:f>Mechanical!$K$17</c:f>
              <c:numCache>
                <c:formatCode>General</c:formatCode>
                <c:ptCount val="1"/>
                <c:pt idx="0">
                  <c:v>0</c:v>
                </c:pt>
              </c:numCache>
            </c:numRef>
          </c:val>
          <c:extLst>
            <c:ext xmlns:c16="http://schemas.microsoft.com/office/drawing/2014/chart" uri="{C3380CC4-5D6E-409C-BE32-E72D297353CC}">
              <c16:uniqueId val="{00000003-4540-4607-AA68-D060B36C3890}"/>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4540-4607-AA68-D060B36C3890}"/>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4540-4607-AA68-D060B36C3890}"/>
            </c:ext>
          </c:extLst>
        </c:ser>
        <c:dLbls>
          <c:showLegendKey val="0"/>
          <c:showVal val="0"/>
          <c:showCatName val="0"/>
          <c:showSerName val="0"/>
          <c:showPercent val="0"/>
          <c:showBubbleSize val="0"/>
        </c:dLbls>
        <c:gapWidth val="150"/>
        <c:axId val="231644672"/>
        <c:axId val="242740608"/>
      </c:barChart>
      <c:catAx>
        <c:axId val="231644672"/>
        <c:scaling>
          <c:orientation val="minMax"/>
        </c:scaling>
        <c:delete val="1"/>
        <c:axPos val="b"/>
        <c:majorTickMark val="out"/>
        <c:minorTickMark val="none"/>
        <c:tickLblPos val="nextTo"/>
        <c:crossAx val="242740608"/>
        <c:crosses val="autoZero"/>
        <c:auto val="1"/>
        <c:lblAlgn val="ctr"/>
        <c:lblOffset val="100"/>
        <c:noMultiLvlLbl val="0"/>
      </c:catAx>
      <c:valAx>
        <c:axId val="242740608"/>
        <c:scaling>
          <c:orientation val="minMax"/>
          <c:max val="5"/>
          <c:min val="0"/>
        </c:scaling>
        <c:delete val="1"/>
        <c:axPos val="l"/>
        <c:majorGridlines/>
        <c:numFmt formatCode="General" sourceLinked="1"/>
        <c:majorTickMark val="out"/>
        <c:minorTickMark val="none"/>
        <c:tickLblPos val="nextTo"/>
        <c:crossAx val="2316446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142A-4973-B6A8-68697A043E7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42A-4973-B6A8-68697A043E72}"/>
              </c:ext>
            </c:extLst>
          </c:dPt>
          <c:val>
            <c:numRef>
              <c:f>Mechanical!$K$18</c:f>
              <c:numCache>
                <c:formatCode>General</c:formatCode>
                <c:ptCount val="1"/>
                <c:pt idx="0">
                  <c:v>0</c:v>
                </c:pt>
              </c:numCache>
            </c:numRef>
          </c:val>
          <c:extLst>
            <c:ext xmlns:c16="http://schemas.microsoft.com/office/drawing/2014/chart" uri="{C3380CC4-5D6E-409C-BE32-E72D297353CC}">
              <c16:uniqueId val="{00000003-142A-4973-B6A8-68697A043E72}"/>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142A-4973-B6A8-68697A043E72}"/>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142A-4973-B6A8-68697A043E72}"/>
            </c:ext>
          </c:extLst>
        </c:ser>
        <c:dLbls>
          <c:showLegendKey val="0"/>
          <c:showVal val="0"/>
          <c:showCatName val="0"/>
          <c:showSerName val="0"/>
          <c:showPercent val="0"/>
          <c:showBubbleSize val="0"/>
        </c:dLbls>
        <c:gapWidth val="150"/>
        <c:axId val="242642944"/>
        <c:axId val="242742336"/>
      </c:barChart>
      <c:catAx>
        <c:axId val="242642944"/>
        <c:scaling>
          <c:orientation val="minMax"/>
        </c:scaling>
        <c:delete val="1"/>
        <c:axPos val="b"/>
        <c:majorTickMark val="out"/>
        <c:minorTickMark val="none"/>
        <c:tickLblPos val="nextTo"/>
        <c:crossAx val="242742336"/>
        <c:crosses val="autoZero"/>
        <c:auto val="1"/>
        <c:lblAlgn val="ctr"/>
        <c:lblOffset val="100"/>
        <c:noMultiLvlLbl val="0"/>
      </c:catAx>
      <c:valAx>
        <c:axId val="242742336"/>
        <c:scaling>
          <c:orientation val="minMax"/>
          <c:max val="5"/>
          <c:min val="0"/>
        </c:scaling>
        <c:delete val="1"/>
        <c:axPos val="l"/>
        <c:majorGridlines/>
        <c:numFmt formatCode="General" sourceLinked="1"/>
        <c:majorTickMark val="out"/>
        <c:minorTickMark val="none"/>
        <c:tickLblPos val="nextTo"/>
        <c:crossAx val="2426429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017F-4299-9730-F7A0D0A05F9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17F-4299-9730-F7A0D0A05F9F}"/>
              </c:ext>
            </c:extLst>
          </c:dPt>
          <c:val>
            <c:numRef>
              <c:f>Mechanical!$K$19</c:f>
              <c:numCache>
                <c:formatCode>General</c:formatCode>
                <c:ptCount val="1"/>
                <c:pt idx="0">
                  <c:v>0</c:v>
                </c:pt>
              </c:numCache>
            </c:numRef>
          </c:val>
          <c:extLst>
            <c:ext xmlns:c16="http://schemas.microsoft.com/office/drawing/2014/chart" uri="{C3380CC4-5D6E-409C-BE32-E72D297353CC}">
              <c16:uniqueId val="{00000003-017F-4299-9730-F7A0D0A05F9F}"/>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017F-4299-9730-F7A0D0A05F9F}"/>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017F-4299-9730-F7A0D0A05F9F}"/>
            </c:ext>
          </c:extLst>
        </c:ser>
        <c:dLbls>
          <c:showLegendKey val="0"/>
          <c:showVal val="0"/>
          <c:showCatName val="0"/>
          <c:showSerName val="0"/>
          <c:showPercent val="0"/>
          <c:showBubbleSize val="0"/>
        </c:dLbls>
        <c:gapWidth val="150"/>
        <c:axId val="242643456"/>
        <c:axId val="242744064"/>
      </c:barChart>
      <c:catAx>
        <c:axId val="242643456"/>
        <c:scaling>
          <c:orientation val="minMax"/>
        </c:scaling>
        <c:delete val="1"/>
        <c:axPos val="b"/>
        <c:majorTickMark val="out"/>
        <c:minorTickMark val="none"/>
        <c:tickLblPos val="nextTo"/>
        <c:crossAx val="242744064"/>
        <c:crosses val="autoZero"/>
        <c:auto val="1"/>
        <c:lblAlgn val="ctr"/>
        <c:lblOffset val="100"/>
        <c:noMultiLvlLbl val="0"/>
      </c:catAx>
      <c:valAx>
        <c:axId val="242744064"/>
        <c:scaling>
          <c:orientation val="minMax"/>
          <c:max val="5"/>
          <c:min val="0"/>
        </c:scaling>
        <c:delete val="1"/>
        <c:axPos val="l"/>
        <c:majorGridlines/>
        <c:numFmt formatCode="General" sourceLinked="1"/>
        <c:majorTickMark val="out"/>
        <c:minorTickMark val="none"/>
        <c:tickLblPos val="nextTo"/>
        <c:crossAx val="2426434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40ED-4160-BD1A-3376F04860D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0ED-4160-BD1A-3376F04860D3}"/>
              </c:ext>
            </c:extLst>
          </c:dPt>
          <c:val>
            <c:numRef>
              <c:f>Mechanical!$K$20</c:f>
              <c:numCache>
                <c:formatCode>General</c:formatCode>
                <c:ptCount val="1"/>
                <c:pt idx="0">
                  <c:v>0</c:v>
                </c:pt>
              </c:numCache>
            </c:numRef>
          </c:val>
          <c:extLst>
            <c:ext xmlns:c16="http://schemas.microsoft.com/office/drawing/2014/chart" uri="{C3380CC4-5D6E-409C-BE32-E72D297353CC}">
              <c16:uniqueId val="{00000003-40ED-4160-BD1A-3376F04860D3}"/>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40ED-4160-BD1A-3376F04860D3}"/>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40ED-4160-BD1A-3376F04860D3}"/>
            </c:ext>
          </c:extLst>
        </c:ser>
        <c:dLbls>
          <c:showLegendKey val="0"/>
          <c:showVal val="0"/>
          <c:showCatName val="0"/>
          <c:showSerName val="0"/>
          <c:showPercent val="0"/>
          <c:showBubbleSize val="0"/>
        </c:dLbls>
        <c:gapWidth val="150"/>
        <c:axId val="242643968"/>
        <c:axId val="243089984"/>
      </c:barChart>
      <c:catAx>
        <c:axId val="242643968"/>
        <c:scaling>
          <c:orientation val="minMax"/>
        </c:scaling>
        <c:delete val="1"/>
        <c:axPos val="b"/>
        <c:majorTickMark val="out"/>
        <c:minorTickMark val="none"/>
        <c:tickLblPos val="nextTo"/>
        <c:crossAx val="243089984"/>
        <c:crosses val="autoZero"/>
        <c:auto val="1"/>
        <c:lblAlgn val="ctr"/>
        <c:lblOffset val="100"/>
        <c:noMultiLvlLbl val="0"/>
      </c:catAx>
      <c:valAx>
        <c:axId val="243089984"/>
        <c:scaling>
          <c:orientation val="minMax"/>
          <c:max val="5"/>
          <c:min val="0"/>
        </c:scaling>
        <c:delete val="1"/>
        <c:axPos val="l"/>
        <c:majorGridlines/>
        <c:numFmt formatCode="General" sourceLinked="1"/>
        <c:majorTickMark val="out"/>
        <c:minorTickMark val="none"/>
        <c:tickLblPos val="nextTo"/>
        <c:crossAx val="2426439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46AC-4935-ADA7-90B8D33DB62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6AC-4935-ADA7-90B8D33DB621}"/>
              </c:ext>
            </c:extLst>
          </c:dPt>
          <c:val>
            <c:numRef>
              <c:f>Mechanical!$K$21</c:f>
              <c:numCache>
                <c:formatCode>General</c:formatCode>
                <c:ptCount val="1"/>
                <c:pt idx="0">
                  <c:v>0</c:v>
                </c:pt>
              </c:numCache>
            </c:numRef>
          </c:val>
          <c:extLst>
            <c:ext xmlns:c16="http://schemas.microsoft.com/office/drawing/2014/chart" uri="{C3380CC4-5D6E-409C-BE32-E72D297353CC}">
              <c16:uniqueId val="{00000003-46AC-4935-ADA7-90B8D33DB621}"/>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46AC-4935-ADA7-90B8D33DB621}"/>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46AC-4935-ADA7-90B8D33DB621}"/>
            </c:ext>
          </c:extLst>
        </c:ser>
        <c:dLbls>
          <c:showLegendKey val="0"/>
          <c:showVal val="0"/>
          <c:showCatName val="0"/>
          <c:showSerName val="0"/>
          <c:showPercent val="0"/>
          <c:showBubbleSize val="0"/>
        </c:dLbls>
        <c:gapWidth val="150"/>
        <c:axId val="242644480"/>
        <c:axId val="243091712"/>
      </c:barChart>
      <c:catAx>
        <c:axId val="242644480"/>
        <c:scaling>
          <c:orientation val="minMax"/>
        </c:scaling>
        <c:delete val="1"/>
        <c:axPos val="b"/>
        <c:majorTickMark val="out"/>
        <c:minorTickMark val="none"/>
        <c:tickLblPos val="nextTo"/>
        <c:crossAx val="243091712"/>
        <c:crosses val="autoZero"/>
        <c:auto val="1"/>
        <c:lblAlgn val="ctr"/>
        <c:lblOffset val="100"/>
        <c:noMultiLvlLbl val="0"/>
      </c:catAx>
      <c:valAx>
        <c:axId val="243091712"/>
        <c:scaling>
          <c:orientation val="minMax"/>
          <c:max val="5"/>
          <c:min val="0"/>
        </c:scaling>
        <c:delete val="1"/>
        <c:axPos val="l"/>
        <c:majorGridlines/>
        <c:numFmt formatCode="General" sourceLinked="1"/>
        <c:majorTickMark val="out"/>
        <c:minorTickMark val="none"/>
        <c:tickLblPos val="nextTo"/>
        <c:crossAx val="2426444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4312-4606-8E0B-A2135781C74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312-4606-8E0B-A2135781C74F}"/>
              </c:ext>
            </c:extLst>
          </c:dPt>
          <c:val>
            <c:numRef>
              <c:f>Mechanical!$K$22</c:f>
              <c:numCache>
                <c:formatCode>General</c:formatCode>
                <c:ptCount val="1"/>
                <c:pt idx="0">
                  <c:v>0</c:v>
                </c:pt>
              </c:numCache>
            </c:numRef>
          </c:val>
          <c:extLst>
            <c:ext xmlns:c16="http://schemas.microsoft.com/office/drawing/2014/chart" uri="{C3380CC4-5D6E-409C-BE32-E72D297353CC}">
              <c16:uniqueId val="{00000003-4312-4606-8E0B-A2135781C74F}"/>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4312-4606-8E0B-A2135781C74F}"/>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4312-4606-8E0B-A2135781C74F}"/>
            </c:ext>
          </c:extLst>
        </c:ser>
        <c:dLbls>
          <c:showLegendKey val="0"/>
          <c:showVal val="0"/>
          <c:showCatName val="0"/>
          <c:showSerName val="0"/>
          <c:showPercent val="0"/>
          <c:showBubbleSize val="0"/>
        </c:dLbls>
        <c:gapWidth val="150"/>
        <c:axId val="242644992"/>
        <c:axId val="243093440"/>
      </c:barChart>
      <c:catAx>
        <c:axId val="242644992"/>
        <c:scaling>
          <c:orientation val="minMax"/>
        </c:scaling>
        <c:delete val="1"/>
        <c:axPos val="b"/>
        <c:majorTickMark val="out"/>
        <c:minorTickMark val="none"/>
        <c:tickLblPos val="nextTo"/>
        <c:crossAx val="243093440"/>
        <c:crosses val="autoZero"/>
        <c:auto val="1"/>
        <c:lblAlgn val="ctr"/>
        <c:lblOffset val="100"/>
        <c:noMultiLvlLbl val="0"/>
      </c:catAx>
      <c:valAx>
        <c:axId val="243093440"/>
        <c:scaling>
          <c:orientation val="minMax"/>
          <c:max val="5"/>
          <c:min val="0"/>
        </c:scaling>
        <c:delete val="1"/>
        <c:axPos val="l"/>
        <c:majorGridlines/>
        <c:numFmt formatCode="General" sourceLinked="1"/>
        <c:majorTickMark val="out"/>
        <c:minorTickMark val="none"/>
        <c:tickLblPos val="nextTo"/>
        <c:crossAx val="2426449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44C6-4D03-890F-14EE237A62C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4C6-4D03-890F-14EE237A62C2}"/>
              </c:ext>
            </c:extLst>
          </c:dPt>
          <c:val>
            <c:numRef>
              <c:f>Mechanical!$K$23</c:f>
              <c:numCache>
                <c:formatCode>General</c:formatCode>
                <c:ptCount val="1"/>
                <c:pt idx="0">
                  <c:v>0</c:v>
                </c:pt>
              </c:numCache>
            </c:numRef>
          </c:val>
          <c:extLst>
            <c:ext xmlns:c16="http://schemas.microsoft.com/office/drawing/2014/chart" uri="{C3380CC4-5D6E-409C-BE32-E72D297353CC}">
              <c16:uniqueId val="{00000003-44C6-4D03-890F-14EE237A62C2}"/>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44C6-4D03-890F-14EE237A62C2}"/>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44C6-4D03-890F-14EE237A62C2}"/>
            </c:ext>
          </c:extLst>
        </c:ser>
        <c:dLbls>
          <c:showLegendKey val="0"/>
          <c:showVal val="0"/>
          <c:showCatName val="0"/>
          <c:showSerName val="0"/>
          <c:showPercent val="0"/>
          <c:showBubbleSize val="0"/>
        </c:dLbls>
        <c:gapWidth val="150"/>
        <c:axId val="242645504"/>
        <c:axId val="243095168"/>
      </c:barChart>
      <c:catAx>
        <c:axId val="242645504"/>
        <c:scaling>
          <c:orientation val="minMax"/>
        </c:scaling>
        <c:delete val="1"/>
        <c:axPos val="b"/>
        <c:majorTickMark val="out"/>
        <c:minorTickMark val="none"/>
        <c:tickLblPos val="nextTo"/>
        <c:crossAx val="243095168"/>
        <c:crosses val="autoZero"/>
        <c:auto val="1"/>
        <c:lblAlgn val="ctr"/>
        <c:lblOffset val="100"/>
        <c:noMultiLvlLbl val="0"/>
      </c:catAx>
      <c:valAx>
        <c:axId val="243095168"/>
        <c:scaling>
          <c:orientation val="minMax"/>
          <c:max val="5"/>
          <c:min val="0"/>
        </c:scaling>
        <c:delete val="1"/>
        <c:axPos val="l"/>
        <c:majorGridlines/>
        <c:numFmt formatCode="General" sourceLinked="1"/>
        <c:majorTickMark val="out"/>
        <c:minorTickMark val="none"/>
        <c:tickLblPos val="nextTo"/>
        <c:crossAx val="2426455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DDEE-47D5-9CD8-7CED367A160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DEE-47D5-9CD8-7CED367A1605}"/>
              </c:ext>
            </c:extLst>
          </c:dPt>
          <c:val>
            <c:numRef>
              <c:f>Mechanical!$K$17</c:f>
              <c:numCache>
                <c:formatCode>General</c:formatCode>
                <c:ptCount val="1"/>
                <c:pt idx="0">
                  <c:v>0</c:v>
                </c:pt>
              </c:numCache>
            </c:numRef>
          </c:val>
          <c:extLst>
            <c:ext xmlns:c16="http://schemas.microsoft.com/office/drawing/2014/chart" uri="{C3380CC4-5D6E-409C-BE32-E72D297353CC}">
              <c16:uniqueId val="{00000003-DDEE-47D5-9CD8-7CED367A1605}"/>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DDEE-47D5-9CD8-7CED367A1605}"/>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DDEE-47D5-9CD8-7CED367A1605}"/>
            </c:ext>
          </c:extLst>
        </c:ser>
        <c:dLbls>
          <c:showLegendKey val="0"/>
          <c:showVal val="0"/>
          <c:showCatName val="0"/>
          <c:showSerName val="0"/>
          <c:showPercent val="0"/>
          <c:showBubbleSize val="0"/>
        </c:dLbls>
        <c:gapWidth val="150"/>
        <c:axId val="242646016"/>
        <c:axId val="243096896"/>
      </c:barChart>
      <c:catAx>
        <c:axId val="242646016"/>
        <c:scaling>
          <c:orientation val="minMax"/>
        </c:scaling>
        <c:delete val="1"/>
        <c:axPos val="b"/>
        <c:majorTickMark val="out"/>
        <c:minorTickMark val="none"/>
        <c:tickLblPos val="nextTo"/>
        <c:crossAx val="243096896"/>
        <c:crosses val="autoZero"/>
        <c:auto val="1"/>
        <c:lblAlgn val="ctr"/>
        <c:lblOffset val="100"/>
        <c:noMultiLvlLbl val="0"/>
      </c:catAx>
      <c:valAx>
        <c:axId val="243096896"/>
        <c:scaling>
          <c:orientation val="minMax"/>
          <c:max val="5"/>
          <c:min val="0"/>
        </c:scaling>
        <c:delete val="1"/>
        <c:axPos val="l"/>
        <c:majorGridlines/>
        <c:numFmt formatCode="General" sourceLinked="1"/>
        <c:majorTickMark val="out"/>
        <c:minorTickMark val="none"/>
        <c:tickLblPos val="nextTo"/>
        <c:crossAx val="2426460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CFC4-47F1-84A4-18BBE9176AE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FC4-47F1-84A4-18BBE9176AED}"/>
              </c:ext>
            </c:extLst>
          </c:dPt>
          <c:val>
            <c:numRef>
              <c:f>Mechanical!$K$18</c:f>
              <c:numCache>
                <c:formatCode>General</c:formatCode>
                <c:ptCount val="1"/>
                <c:pt idx="0">
                  <c:v>0</c:v>
                </c:pt>
              </c:numCache>
            </c:numRef>
          </c:val>
          <c:extLst>
            <c:ext xmlns:c16="http://schemas.microsoft.com/office/drawing/2014/chart" uri="{C3380CC4-5D6E-409C-BE32-E72D297353CC}">
              <c16:uniqueId val="{00000003-CFC4-47F1-84A4-18BBE9176AED}"/>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CFC4-47F1-84A4-18BBE9176AED}"/>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CFC4-47F1-84A4-18BBE9176AED}"/>
            </c:ext>
          </c:extLst>
        </c:ser>
        <c:dLbls>
          <c:showLegendKey val="0"/>
          <c:showVal val="0"/>
          <c:showCatName val="0"/>
          <c:showSerName val="0"/>
          <c:showPercent val="0"/>
          <c:showBubbleSize val="0"/>
        </c:dLbls>
        <c:gapWidth val="150"/>
        <c:axId val="242646528"/>
        <c:axId val="242967680"/>
      </c:barChart>
      <c:catAx>
        <c:axId val="242646528"/>
        <c:scaling>
          <c:orientation val="minMax"/>
        </c:scaling>
        <c:delete val="1"/>
        <c:axPos val="b"/>
        <c:majorTickMark val="out"/>
        <c:minorTickMark val="none"/>
        <c:tickLblPos val="nextTo"/>
        <c:crossAx val="242967680"/>
        <c:crosses val="autoZero"/>
        <c:auto val="1"/>
        <c:lblAlgn val="ctr"/>
        <c:lblOffset val="100"/>
        <c:noMultiLvlLbl val="0"/>
      </c:catAx>
      <c:valAx>
        <c:axId val="242967680"/>
        <c:scaling>
          <c:orientation val="minMax"/>
          <c:max val="5"/>
          <c:min val="0"/>
        </c:scaling>
        <c:delete val="1"/>
        <c:axPos val="l"/>
        <c:majorGridlines/>
        <c:numFmt formatCode="General" sourceLinked="1"/>
        <c:majorTickMark val="out"/>
        <c:minorTickMark val="none"/>
        <c:tickLblPos val="nextTo"/>
        <c:crossAx val="2426465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1E9B-46BA-9CC1-9115B20AAF0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E9B-46BA-9CC1-9115B20AAF0A}"/>
              </c:ext>
            </c:extLst>
          </c:dPt>
          <c:val>
            <c:numRef>
              <c:f>Mechanical!$K$19</c:f>
              <c:numCache>
                <c:formatCode>General</c:formatCode>
                <c:ptCount val="1"/>
                <c:pt idx="0">
                  <c:v>0</c:v>
                </c:pt>
              </c:numCache>
            </c:numRef>
          </c:val>
          <c:extLst>
            <c:ext xmlns:c16="http://schemas.microsoft.com/office/drawing/2014/chart" uri="{C3380CC4-5D6E-409C-BE32-E72D297353CC}">
              <c16:uniqueId val="{00000003-1E9B-46BA-9CC1-9115B20AAF0A}"/>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1E9B-46BA-9CC1-9115B20AAF0A}"/>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1E9B-46BA-9CC1-9115B20AAF0A}"/>
            </c:ext>
          </c:extLst>
        </c:ser>
        <c:dLbls>
          <c:showLegendKey val="0"/>
          <c:showVal val="0"/>
          <c:showCatName val="0"/>
          <c:showSerName val="0"/>
          <c:showPercent val="0"/>
          <c:showBubbleSize val="0"/>
        </c:dLbls>
        <c:gapWidth val="150"/>
        <c:axId val="243552256"/>
        <c:axId val="242969408"/>
      </c:barChart>
      <c:catAx>
        <c:axId val="243552256"/>
        <c:scaling>
          <c:orientation val="minMax"/>
        </c:scaling>
        <c:delete val="1"/>
        <c:axPos val="b"/>
        <c:majorTickMark val="out"/>
        <c:minorTickMark val="none"/>
        <c:tickLblPos val="nextTo"/>
        <c:crossAx val="242969408"/>
        <c:crosses val="autoZero"/>
        <c:auto val="1"/>
        <c:lblAlgn val="ctr"/>
        <c:lblOffset val="100"/>
        <c:noMultiLvlLbl val="0"/>
      </c:catAx>
      <c:valAx>
        <c:axId val="242969408"/>
        <c:scaling>
          <c:orientation val="minMax"/>
          <c:max val="5"/>
          <c:min val="0"/>
        </c:scaling>
        <c:delete val="1"/>
        <c:axPos val="l"/>
        <c:majorGridlines/>
        <c:numFmt formatCode="General" sourceLinked="1"/>
        <c:majorTickMark val="out"/>
        <c:minorTickMark val="none"/>
        <c:tickLblPos val="nextTo"/>
        <c:crossAx val="2435522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992C-4BF8-9425-F4A9A19B4E8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92C-4BF8-9425-F4A9A19B4E84}"/>
              </c:ext>
            </c:extLst>
          </c:dPt>
          <c:val>
            <c:numRef>
              <c:f>Mechanical!$K$20</c:f>
              <c:numCache>
                <c:formatCode>General</c:formatCode>
                <c:ptCount val="1"/>
                <c:pt idx="0">
                  <c:v>0</c:v>
                </c:pt>
              </c:numCache>
            </c:numRef>
          </c:val>
          <c:extLst>
            <c:ext xmlns:c16="http://schemas.microsoft.com/office/drawing/2014/chart" uri="{C3380CC4-5D6E-409C-BE32-E72D297353CC}">
              <c16:uniqueId val="{00000003-992C-4BF8-9425-F4A9A19B4E84}"/>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992C-4BF8-9425-F4A9A19B4E84}"/>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992C-4BF8-9425-F4A9A19B4E84}"/>
            </c:ext>
          </c:extLst>
        </c:ser>
        <c:dLbls>
          <c:showLegendKey val="0"/>
          <c:showVal val="0"/>
          <c:showCatName val="0"/>
          <c:showSerName val="0"/>
          <c:showPercent val="0"/>
          <c:showBubbleSize val="0"/>
        </c:dLbls>
        <c:gapWidth val="150"/>
        <c:axId val="243552768"/>
        <c:axId val="242971136"/>
      </c:barChart>
      <c:catAx>
        <c:axId val="243552768"/>
        <c:scaling>
          <c:orientation val="minMax"/>
        </c:scaling>
        <c:delete val="1"/>
        <c:axPos val="b"/>
        <c:majorTickMark val="out"/>
        <c:minorTickMark val="none"/>
        <c:tickLblPos val="nextTo"/>
        <c:crossAx val="242971136"/>
        <c:crosses val="autoZero"/>
        <c:auto val="1"/>
        <c:lblAlgn val="ctr"/>
        <c:lblOffset val="100"/>
        <c:noMultiLvlLbl val="0"/>
      </c:catAx>
      <c:valAx>
        <c:axId val="242971136"/>
        <c:scaling>
          <c:orientation val="minMax"/>
          <c:max val="5"/>
          <c:min val="0"/>
        </c:scaling>
        <c:delete val="1"/>
        <c:axPos val="l"/>
        <c:majorGridlines/>
        <c:numFmt formatCode="General" sourceLinked="1"/>
        <c:majorTickMark val="out"/>
        <c:minorTickMark val="none"/>
        <c:tickLblPos val="nextTo"/>
        <c:crossAx val="2435527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FBDA-49D4-A723-2BEB1F5CE62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BDA-49D4-A723-2BEB1F5CE629}"/>
              </c:ext>
            </c:extLst>
          </c:dPt>
          <c:val>
            <c:numRef>
              <c:f>Mechanical!$K$21</c:f>
              <c:numCache>
                <c:formatCode>General</c:formatCode>
                <c:ptCount val="1"/>
                <c:pt idx="0">
                  <c:v>0</c:v>
                </c:pt>
              </c:numCache>
            </c:numRef>
          </c:val>
          <c:extLst>
            <c:ext xmlns:c16="http://schemas.microsoft.com/office/drawing/2014/chart" uri="{C3380CC4-5D6E-409C-BE32-E72D297353CC}">
              <c16:uniqueId val="{00000003-FBDA-49D4-A723-2BEB1F5CE629}"/>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FBDA-49D4-A723-2BEB1F5CE629}"/>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FBDA-49D4-A723-2BEB1F5CE629}"/>
            </c:ext>
          </c:extLst>
        </c:ser>
        <c:dLbls>
          <c:showLegendKey val="0"/>
          <c:showVal val="0"/>
          <c:showCatName val="0"/>
          <c:showSerName val="0"/>
          <c:showPercent val="0"/>
          <c:showBubbleSize val="0"/>
        </c:dLbls>
        <c:gapWidth val="150"/>
        <c:axId val="243553280"/>
        <c:axId val="242972864"/>
      </c:barChart>
      <c:catAx>
        <c:axId val="243553280"/>
        <c:scaling>
          <c:orientation val="minMax"/>
        </c:scaling>
        <c:delete val="1"/>
        <c:axPos val="b"/>
        <c:majorTickMark val="out"/>
        <c:minorTickMark val="none"/>
        <c:tickLblPos val="nextTo"/>
        <c:crossAx val="242972864"/>
        <c:crosses val="autoZero"/>
        <c:auto val="1"/>
        <c:lblAlgn val="ctr"/>
        <c:lblOffset val="100"/>
        <c:noMultiLvlLbl val="0"/>
      </c:catAx>
      <c:valAx>
        <c:axId val="242972864"/>
        <c:scaling>
          <c:orientation val="minMax"/>
          <c:max val="5"/>
          <c:min val="0"/>
        </c:scaling>
        <c:delete val="1"/>
        <c:axPos val="l"/>
        <c:majorGridlines/>
        <c:numFmt formatCode="General" sourceLinked="1"/>
        <c:majorTickMark val="out"/>
        <c:minorTickMark val="none"/>
        <c:tickLblPos val="nextTo"/>
        <c:crossAx val="2435532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8E4B-429D-8C90-B00C590C98A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E4B-429D-8C90-B00C590C98AE}"/>
              </c:ext>
            </c:extLst>
          </c:dPt>
          <c:val>
            <c:numRef>
              <c:f>Mechanical!$K$22</c:f>
              <c:numCache>
                <c:formatCode>General</c:formatCode>
                <c:ptCount val="1"/>
                <c:pt idx="0">
                  <c:v>0</c:v>
                </c:pt>
              </c:numCache>
            </c:numRef>
          </c:val>
          <c:extLst>
            <c:ext xmlns:c16="http://schemas.microsoft.com/office/drawing/2014/chart" uri="{C3380CC4-5D6E-409C-BE32-E72D297353CC}">
              <c16:uniqueId val="{00000003-8E4B-429D-8C90-B00C590C98AE}"/>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8E4B-429D-8C90-B00C590C98AE}"/>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8E4B-429D-8C90-B00C590C98AE}"/>
            </c:ext>
          </c:extLst>
        </c:ser>
        <c:dLbls>
          <c:showLegendKey val="0"/>
          <c:showVal val="0"/>
          <c:showCatName val="0"/>
          <c:showSerName val="0"/>
          <c:showPercent val="0"/>
          <c:showBubbleSize val="0"/>
        </c:dLbls>
        <c:gapWidth val="150"/>
        <c:axId val="243553792"/>
        <c:axId val="243720192"/>
      </c:barChart>
      <c:catAx>
        <c:axId val="243553792"/>
        <c:scaling>
          <c:orientation val="minMax"/>
        </c:scaling>
        <c:delete val="1"/>
        <c:axPos val="b"/>
        <c:majorTickMark val="out"/>
        <c:minorTickMark val="none"/>
        <c:tickLblPos val="nextTo"/>
        <c:crossAx val="243720192"/>
        <c:crosses val="autoZero"/>
        <c:auto val="1"/>
        <c:lblAlgn val="ctr"/>
        <c:lblOffset val="100"/>
        <c:noMultiLvlLbl val="0"/>
      </c:catAx>
      <c:valAx>
        <c:axId val="243720192"/>
        <c:scaling>
          <c:orientation val="minMax"/>
          <c:max val="5"/>
          <c:min val="0"/>
        </c:scaling>
        <c:delete val="1"/>
        <c:axPos val="l"/>
        <c:majorGridlines/>
        <c:numFmt formatCode="General" sourceLinked="1"/>
        <c:majorTickMark val="out"/>
        <c:minorTickMark val="none"/>
        <c:tickLblPos val="nextTo"/>
        <c:crossAx val="2435537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AB65-46DF-BAA3-5FE87F3899D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B65-46DF-BAA3-5FE87F3899DB}"/>
              </c:ext>
            </c:extLst>
          </c:dPt>
          <c:val>
            <c:numRef>
              <c:f>Mechanical!$K$23</c:f>
              <c:numCache>
                <c:formatCode>General</c:formatCode>
                <c:ptCount val="1"/>
                <c:pt idx="0">
                  <c:v>0</c:v>
                </c:pt>
              </c:numCache>
            </c:numRef>
          </c:val>
          <c:extLst>
            <c:ext xmlns:c16="http://schemas.microsoft.com/office/drawing/2014/chart" uri="{C3380CC4-5D6E-409C-BE32-E72D297353CC}">
              <c16:uniqueId val="{00000003-AB65-46DF-BAA3-5FE87F3899DB}"/>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AB65-46DF-BAA3-5FE87F3899DB}"/>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AB65-46DF-BAA3-5FE87F3899DB}"/>
            </c:ext>
          </c:extLst>
        </c:ser>
        <c:dLbls>
          <c:showLegendKey val="0"/>
          <c:showVal val="0"/>
          <c:showCatName val="0"/>
          <c:showSerName val="0"/>
          <c:showPercent val="0"/>
          <c:showBubbleSize val="0"/>
        </c:dLbls>
        <c:gapWidth val="150"/>
        <c:axId val="243554304"/>
        <c:axId val="243721920"/>
      </c:barChart>
      <c:catAx>
        <c:axId val="243554304"/>
        <c:scaling>
          <c:orientation val="minMax"/>
        </c:scaling>
        <c:delete val="1"/>
        <c:axPos val="b"/>
        <c:majorTickMark val="out"/>
        <c:minorTickMark val="none"/>
        <c:tickLblPos val="nextTo"/>
        <c:crossAx val="243721920"/>
        <c:crosses val="autoZero"/>
        <c:auto val="1"/>
        <c:lblAlgn val="ctr"/>
        <c:lblOffset val="100"/>
        <c:noMultiLvlLbl val="0"/>
      </c:catAx>
      <c:valAx>
        <c:axId val="243721920"/>
        <c:scaling>
          <c:orientation val="minMax"/>
          <c:max val="5"/>
          <c:min val="0"/>
        </c:scaling>
        <c:delete val="1"/>
        <c:axPos val="l"/>
        <c:majorGridlines/>
        <c:numFmt formatCode="General" sourceLinked="1"/>
        <c:majorTickMark val="out"/>
        <c:minorTickMark val="none"/>
        <c:tickLblPos val="nextTo"/>
        <c:crossAx val="2435543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3276-4415-8471-B17274C2952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276-4415-8471-B17274C2952B}"/>
              </c:ext>
            </c:extLst>
          </c:dPt>
          <c:val>
            <c:numRef>
              <c:f>Mechanical!$K$17</c:f>
              <c:numCache>
                <c:formatCode>General</c:formatCode>
                <c:ptCount val="1"/>
                <c:pt idx="0">
                  <c:v>0</c:v>
                </c:pt>
              </c:numCache>
            </c:numRef>
          </c:val>
          <c:extLst>
            <c:ext xmlns:c16="http://schemas.microsoft.com/office/drawing/2014/chart" uri="{C3380CC4-5D6E-409C-BE32-E72D297353CC}">
              <c16:uniqueId val="{00000003-3276-4415-8471-B17274C2952B}"/>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3276-4415-8471-B17274C2952B}"/>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3276-4415-8471-B17274C2952B}"/>
            </c:ext>
          </c:extLst>
        </c:ser>
        <c:dLbls>
          <c:showLegendKey val="0"/>
          <c:showVal val="0"/>
          <c:showCatName val="0"/>
          <c:showSerName val="0"/>
          <c:showPercent val="0"/>
          <c:showBubbleSize val="0"/>
        </c:dLbls>
        <c:gapWidth val="150"/>
        <c:axId val="243554816"/>
        <c:axId val="243723648"/>
      </c:barChart>
      <c:catAx>
        <c:axId val="243554816"/>
        <c:scaling>
          <c:orientation val="minMax"/>
        </c:scaling>
        <c:delete val="1"/>
        <c:axPos val="b"/>
        <c:majorTickMark val="out"/>
        <c:minorTickMark val="none"/>
        <c:tickLblPos val="nextTo"/>
        <c:crossAx val="243723648"/>
        <c:crosses val="autoZero"/>
        <c:auto val="1"/>
        <c:lblAlgn val="ctr"/>
        <c:lblOffset val="100"/>
        <c:noMultiLvlLbl val="0"/>
      </c:catAx>
      <c:valAx>
        <c:axId val="243723648"/>
        <c:scaling>
          <c:orientation val="minMax"/>
          <c:max val="5"/>
          <c:min val="0"/>
        </c:scaling>
        <c:delete val="1"/>
        <c:axPos val="l"/>
        <c:majorGridlines/>
        <c:numFmt formatCode="General" sourceLinked="1"/>
        <c:majorTickMark val="out"/>
        <c:minorTickMark val="none"/>
        <c:tickLblPos val="nextTo"/>
        <c:crossAx val="2435548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B7C8-42F9-9618-ABED5AB34A2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7C8-42F9-9618-ABED5AB34A20}"/>
              </c:ext>
            </c:extLst>
          </c:dPt>
          <c:val>
            <c:numRef>
              <c:f>Mechanical!$K$18</c:f>
              <c:numCache>
                <c:formatCode>General</c:formatCode>
                <c:ptCount val="1"/>
                <c:pt idx="0">
                  <c:v>0</c:v>
                </c:pt>
              </c:numCache>
            </c:numRef>
          </c:val>
          <c:extLst>
            <c:ext xmlns:c16="http://schemas.microsoft.com/office/drawing/2014/chart" uri="{C3380CC4-5D6E-409C-BE32-E72D297353CC}">
              <c16:uniqueId val="{00000003-B7C8-42F9-9618-ABED5AB34A20}"/>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B7C8-42F9-9618-ABED5AB34A20}"/>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B7C8-42F9-9618-ABED5AB34A20}"/>
            </c:ext>
          </c:extLst>
        </c:ser>
        <c:dLbls>
          <c:showLegendKey val="0"/>
          <c:showVal val="0"/>
          <c:showCatName val="0"/>
          <c:showSerName val="0"/>
          <c:showPercent val="0"/>
          <c:showBubbleSize val="0"/>
        </c:dLbls>
        <c:gapWidth val="150"/>
        <c:axId val="243555328"/>
        <c:axId val="243725376"/>
      </c:barChart>
      <c:catAx>
        <c:axId val="243555328"/>
        <c:scaling>
          <c:orientation val="minMax"/>
        </c:scaling>
        <c:delete val="1"/>
        <c:axPos val="b"/>
        <c:majorTickMark val="out"/>
        <c:minorTickMark val="none"/>
        <c:tickLblPos val="nextTo"/>
        <c:crossAx val="243725376"/>
        <c:crosses val="autoZero"/>
        <c:auto val="1"/>
        <c:lblAlgn val="ctr"/>
        <c:lblOffset val="100"/>
        <c:noMultiLvlLbl val="0"/>
      </c:catAx>
      <c:valAx>
        <c:axId val="243725376"/>
        <c:scaling>
          <c:orientation val="minMax"/>
          <c:max val="5"/>
          <c:min val="0"/>
        </c:scaling>
        <c:delete val="1"/>
        <c:axPos val="l"/>
        <c:majorGridlines/>
        <c:numFmt formatCode="General" sourceLinked="1"/>
        <c:majorTickMark val="out"/>
        <c:minorTickMark val="none"/>
        <c:tickLblPos val="nextTo"/>
        <c:crossAx val="2435553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C7AF-428C-86AB-940C769B48B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7AF-428C-86AB-940C769B48B8}"/>
              </c:ext>
            </c:extLst>
          </c:dPt>
          <c:val>
            <c:numRef>
              <c:f>Mechanical!$K$19</c:f>
              <c:numCache>
                <c:formatCode>General</c:formatCode>
                <c:ptCount val="1"/>
                <c:pt idx="0">
                  <c:v>0</c:v>
                </c:pt>
              </c:numCache>
            </c:numRef>
          </c:val>
          <c:extLst>
            <c:ext xmlns:c16="http://schemas.microsoft.com/office/drawing/2014/chart" uri="{C3380CC4-5D6E-409C-BE32-E72D297353CC}">
              <c16:uniqueId val="{00000003-C7AF-428C-86AB-940C769B48B8}"/>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C7AF-428C-86AB-940C769B48B8}"/>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C7AF-428C-86AB-940C769B48B8}"/>
            </c:ext>
          </c:extLst>
        </c:ser>
        <c:dLbls>
          <c:showLegendKey val="0"/>
          <c:showVal val="0"/>
          <c:showCatName val="0"/>
          <c:showSerName val="0"/>
          <c:showPercent val="0"/>
          <c:showBubbleSize val="0"/>
        </c:dLbls>
        <c:gapWidth val="150"/>
        <c:axId val="243555840"/>
        <c:axId val="243727680"/>
      </c:barChart>
      <c:catAx>
        <c:axId val="243555840"/>
        <c:scaling>
          <c:orientation val="minMax"/>
        </c:scaling>
        <c:delete val="1"/>
        <c:axPos val="b"/>
        <c:majorTickMark val="out"/>
        <c:minorTickMark val="none"/>
        <c:tickLblPos val="nextTo"/>
        <c:crossAx val="243727680"/>
        <c:crosses val="autoZero"/>
        <c:auto val="1"/>
        <c:lblAlgn val="ctr"/>
        <c:lblOffset val="100"/>
        <c:noMultiLvlLbl val="0"/>
      </c:catAx>
      <c:valAx>
        <c:axId val="243727680"/>
        <c:scaling>
          <c:orientation val="minMax"/>
          <c:max val="5"/>
          <c:min val="0"/>
        </c:scaling>
        <c:delete val="1"/>
        <c:axPos val="l"/>
        <c:majorGridlines/>
        <c:numFmt formatCode="General" sourceLinked="1"/>
        <c:majorTickMark val="out"/>
        <c:minorTickMark val="none"/>
        <c:tickLblPos val="nextTo"/>
        <c:crossAx val="2435558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ACF7-42B9-BDD3-435E3AF648E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CF7-42B9-BDD3-435E3AF648E8}"/>
              </c:ext>
            </c:extLst>
          </c:dPt>
          <c:val>
            <c:numRef>
              <c:f>Mechanical!$K$20</c:f>
              <c:numCache>
                <c:formatCode>General</c:formatCode>
                <c:ptCount val="1"/>
                <c:pt idx="0">
                  <c:v>0</c:v>
                </c:pt>
              </c:numCache>
            </c:numRef>
          </c:val>
          <c:extLst>
            <c:ext xmlns:c16="http://schemas.microsoft.com/office/drawing/2014/chart" uri="{C3380CC4-5D6E-409C-BE32-E72D297353CC}">
              <c16:uniqueId val="{00000003-ACF7-42B9-BDD3-435E3AF648E8}"/>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ACF7-42B9-BDD3-435E3AF648E8}"/>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ACF7-42B9-BDD3-435E3AF648E8}"/>
            </c:ext>
          </c:extLst>
        </c:ser>
        <c:dLbls>
          <c:showLegendKey val="0"/>
          <c:showVal val="0"/>
          <c:showCatName val="0"/>
          <c:showSerName val="0"/>
          <c:showPercent val="0"/>
          <c:showBubbleSize val="0"/>
        </c:dLbls>
        <c:gapWidth val="150"/>
        <c:axId val="247357440"/>
        <c:axId val="243516544"/>
      </c:barChart>
      <c:catAx>
        <c:axId val="247357440"/>
        <c:scaling>
          <c:orientation val="minMax"/>
        </c:scaling>
        <c:delete val="1"/>
        <c:axPos val="b"/>
        <c:majorTickMark val="out"/>
        <c:minorTickMark val="none"/>
        <c:tickLblPos val="nextTo"/>
        <c:crossAx val="243516544"/>
        <c:crosses val="autoZero"/>
        <c:auto val="1"/>
        <c:lblAlgn val="ctr"/>
        <c:lblOffset val="100"/>
        <c:noMultiLvlLbl val="0"/>
      </c:catAx>
      <c:valAx>
        <c:axId val="243516544"/>
        <c:scaling>
          <c:orientation val="minMax"/>
          <c:max val="5"/>
          <c:min val="0"/>
        </c:scaling>
        <c:delete val="1"/>
        <c:axPos val="l"/>
        <c:majorGridlines/>
        <c:numFmt formatCode="General" sourceLinked="1"/>
        <c:majorTickMark val="out"/>
        <c:minorTickMark val="none"/>
        <c:tickLblPos val="nextTo"/>
        <c:crossAx val="2473574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F114-4BB8-82F4-D3C5D3A7463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114-4BB8-82F4-D3C5D3A74630}"/>
              </c:ext>
            </c:extLst>
          </c:dPt>
          <c:val>
            <c:numRef>
              <c:f>Mechanical!$K$21</c:f>
              <c:numCache>
                <c:formatCode>General</c:formatCode>
                <c:ptCount val="1"/>
                <c:pt idx="0">
                  <c:v>0</c:v>
                </c:pt>
              </c:numCache>
            </c:numRef>
          </c:val>
          <c:extLst>
            <c:ext xmlns:c16="http://schemas.microsoft.com/office/drawing/2014/chart" uri="{C3380CC4-5D6E-409C-BE32-E72D297353CC}">
              <c16:uniqueId val="{00000003-F114-4BB8-82F4-D3C5D3A74630}"/>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F114-4BB8-82F4-D3C5D3A74630}"/>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F114-4BB8-82F4-D3C5D3A74630}"/>
            </c:ext>
          </c:extLst>
        </c:ser>
        <c:dLbls>
          <c:showLegendKey val="0"/>
          <c:showVal val="0"/>
          <c:showCatName val="0"/>
          <c:showSerName val="0"/>
          <c:showPercent val="0"/>
          <c:showBubbleSize val="0"/>
        </c:dLbls>
        <c:gapWidth val="150"/>
        <c:axId val="247357952"/>
        <c:axId val="243518272"/>
      </c:barChart>
      <c:catAx>
        <c:axId val="247357952"/>
        <c:scaling>
          <c:orientation val="minMax"/>
        </c:scaling>
        <c:delete val="1"/>
        <c:axPos val="b"/>
        <c:majorTickMark val="out"/>
        <c:minorTickMark val="none"/>
        <c:tickLblPos val="nextTo"/>
        <c:crossAx val="243518272"/>
        <c:crosses val="autoZero"/>
        <c:auto val="1"/>
        <c:lblAlgn val="ctr"/>
        <c:lblOffset val="100"/>
        <c:noMultiLvlLbl val="0"/>
      </c:catAx>
      <c:valAx>
        <c:axId val="243518272"/>
        <c:scaling>
          <c:orientation val="minMax"/>
          <c:max val="5"/>
          <c:min val="0"/>
        </c:scaling>
        <c:delete val="1"/>
        <c:axPos val="l"/>
        <c:majorGridlines/>
        <c:numFmt formatCode="General" sourceLinked="1"/>
        <c:majorTickMark val="out"/>
        <c:minorTickMark val="none"/>
        <c:tickLblPos val="nextTo"/>
        <c:crossAx val="2473579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FB95-471E-B5F1-B95A51A7227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B95-471E-B5F1-B95A51A72272}"/>
              </c:ext>
            </c:extLst>
          </c:dPt>
          <c:val>
            <c:numRef>
              <c:f>Mechanical!$K$22</c:f>
              <c:numCache>
                <c:formatCode>General</c:formatCode>
                <c:ptCount val="1"/>
                <c:pt idx="0">
                  <c:v>0</c:v>
                </c:pt>
              </c:numCache>
            </c:numRef>
          </c:val>
          <c:extLst>
            <c:ext xmlns:c16="http://schemas.microsoft.com/office/drawing/2014/chart" uri="{C3380CC4-5D6E-409C-BE32-E72D297353CC}">
              <c16:uniqueId val="{00000003-FB95-471E-B5F1-B95A51A72272}"/>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FB95-471E-B5F1-B95A51A72272}"/>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FB95-471E-B5F1-B95A51A72272}"/>
            </c:ext>
          </c:extLst>
        </c:ser>
        <c:dLbls>
          <c:showLegendKey val="0"/>
          <c:showVal val="0"/>
          <c:showCatName val="0"/>
          <c:showSerName val="0"/>
          <c:showPercent val="0"/>
          <c:showBubbleSize val="0"/>
        </c:dLbls>
        <c:gapWidth val="150"/>
        <c:axId val="247358976"/>
        <c:axId val="243520000"/>
      </c:barChart>
      <c:catAx>
        <c:axId val="247358976"/>
        <c:scaling>
          <c:orientation val="minMax"/>
        </c:scaling>
        <c:delete val="1"/>
        <c:axPos val="b"/>
        <c:majorTickMark val="out"/>
        <c:minorTickMark val="none"/>
        <c:tickLblPos val="nextTo"/>
        <c:crossAx val="243520000"/>
        <c:crosses val="autoZero"/>
        <c:auto val="1"/>
        <c:lblAlgn val="ctr"/>
        <c:lblOffset val="100"/>
        <c:noMultiLvlLbl val="0"/>
      </c:catAx>
      <c:valAx>
        <c:axId val="243520000"/>
        <c:scaling>
          <c:orientation val="minMax"/>
          <c:max val="5"/>
          <c:min val="0"/>
        </c:scaling>
        <c:delete val="1"/>
        <c:axPos val="l"/>
        <c:majorGridlines/>
        <c:numFmt formatCode="General" sourceLinked="1"/>
        <c:majorTickMark val="out"/>
        <c:minorTickMark val="none"/>
        <c:tickLblPos val="nextTo"/>
        <c:crossAx val="2473589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3669-4C2A-845B-89403ADE130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669-4C2A-845B-89403ADE130C}"/>
              </c:ext>
            </c:extLst>
          </c:dPt>
          <c:val>
            <c:numRef>
              <c:f>Mechanical!$K$23</c:f>
              <c:numCache>
                <c:formatCode>General</c:formatCode>
                <c:ptCount val="1"/>
                <c:pt idx="0">
                  <c:v>0</c:v>
                </c:pt>
              </c:numCache>
            </c:numRef>
          </c:val>
          <c:extLst>
            <c:ext xmlns:c16="http://schemas.microsoft.com/office/drawing/2014/chart" uri="{C3380CC4-5D6E-409C-BE32-E72D297353CC}">
              <c16:uniqueId val="{00000003-3669-4C2A-845B-89403ADE130C}"/>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3669-4C2A-845B-89403ADE130C}"/>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3669-4C2A-845B-89403ADE130C}"/>
            </c:ext>
          </c:extLst>
        </c:ser>
        <c:dLbls>
          <c:showLegendKey val="0"/>
          <c:showVal val="0"/>
          <c:showCatName val="0"/>
          <c:showSerName val="0"/>
          <c:showPercent val="0"/>
          <c:showBubbleSize val="0"/>
        </c:dLbls>
        <c:gapWidth val="150"/>
        <c:axId val="240684544"/>
        <c:axId val="243521728"/>
      </c:barChart>
      <c:catAx>
        <c:axId val="240684544"/>
        <c:scaling>
          <c:orientation val="minMax"/>
        </c:scaling>
        <c:delete val="1"/>
        <c:axPos val="b"/>
        <c:majorTickMark val="out"/>
        <c:minorTickMark val="none"/>
        <c:tickLblPos val="nextTo"/>
        <c:crossAx val="243521728"/>
        <c:crosses val="autoZero"/>
        <c:auto val="1"/>
        <c:lblAlgn val="ctr"/>
        <c:lblOffset val="100"/>
        <c:noMultiLvlLbl val="0"/>
      </c:catAx>
      <c:valAx>
        <c:axId val="243521728"/>
        <c:scaling>
          <c:orientation val="minMax"/>
          <c:max val="5"/>
          <c:min val="0"/>
        </c:scaling>
        <c:delete val="1"/>
        <c:axPos val="l"/>
        <c:majorGridlines/>
        <c:numFmt formatCode="General" sourceLinked="1"/>
        <c:majorTickMark val="out"/>
        <c:minorTickMark val="none"/>
        <c:tickLblPos val="nextTo"/>
        <c:crossAx val="2406845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72EB-4C7D-A253-4F57A84B52F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2EB-4C7D-A253-4F57A84B52F2}"/>
              </c:ext>
            </c:extLst>
          </c:dPt>
          <c:val>
            <c:numRef>
              <c:f>Mechanical!$K$8</c:f>
              <c:numCache>
                <c:formatCode>General</c:formatCode>
                <c:ptCount val="1"/>
              </c:numCache>
            </c:numRef>
          </c:val>
          <c:extLst>
            <c:ext xmlns:c16="http://schemas.microsoft.com/office/drawing/2014/chart" uri="{C3380CC4-5D6E-409C-BE32-E72D297353CC}">
              <c16:uniqueId val="{00000003-72EB-4C7D-A253-4F57A84B52F2}"/>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72EB-4C7D-A253-4F57A84B52F2}"/>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72EB-4C7D-A253-4F57A84B52F2}"/>
            </c:ext>
          </c:extLst>
        </c:ser>
        <c:dLbls>
          <c:showLegendKey val="0"/>
          <c:showVal val="0"/>
          <c:showCatName val="0"/>
          <c:showSerName val="0"/>
          <c:showPercent val="0"/>
          <c:showBubbleSize val="0"/>
        </c:dLbls>
        <c:gapWidth val="150"/>
        <c:axId val="247226368"/>
        <c:axId val="247300096"/>
      </c:barChart>
      <c:catAx>
        <c:axId val="247226368"/>
        <c:scaling>
          <c:orientation val="minMax"/>
        </c:scaling>
        <c:delete val="1"/>
        <c:axPos val="b"/>
        <c:majorTickMark val="out"/>
        <c:minorTickMark val="none"/>
        <c:tickLblPos val="nextTo"/>
        <c:crossAx val="247300096"/>
        <c:crosses val="autoZero"/>
        <c:auto val="1"/>
        <c:lblAlgn val="ctr"/>
        <c:lblOffset val="100"/>
        <c:noMultiLvlLbl val="0"/>
      </c:catAx>
      <c:valAx>
        <c:axId val="247300096"/>
        <c:scaling>
          <c:orientation val="minMax"/>
          <c:max val="5"/>
          <c:min val="0"/>
        </c:scaling>
        <c:delete val="1"/>
        <c:axPos val="l"/>
        <c:majorGridlines/>
        <c:numFmt formatCode="General" sourceLinked="1"/>
        <c:majorTickMark val="out"/>
        <c:minorTickMark val="none"/>
        <c:tickLblPos val="nextTo"/>
        <c:crossAx val="247226368"/>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AE51-4E8E-9078-9395F16B3B7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E51-4E8E-9078-9395F16B3B78}"/>
              </c:ext>
            </c:extLst>
          </c:dPt>
          <c:val>
            <c:numRef>
              <c:f>Mechanical!$K$9</c:f>
              <c:numCache>
                <c:formatCode>General</c:formatCode>
                <c:ptCount val="1"/>
                <c:pt idx="0">
                  <c:v>0</c:v>
                </c:pt>
              </c:numCache>
            </c:numRef>
          </c:val>
          <c:extLst>
            <c:ext xmlns:c16="http://schemas.microsoft.com/office/drawing/2014/chart" uri="{C3380CC4-5D6E-409C-BE32-E72D297353CC}">
              <c16:uniqueId val="{00000003-AE51-4E8E-9078-9395F16B3B78}"/>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AE51-4E8E-9078-9395F16B3B78}"/>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AE51-4E8E-9078-9395F16B3B78}"/>
            </c:ext>
          </c:extLst>
        </c:ser>
        <c:dLbls>
          <c:showLegendKey val="0"/>
          <c:showVal val="0"/>
          <c:showCatName val="0"/>
          <c:showSerName val="0"/>
          <c:showPercent val="0"/>
          <c:showBubbleSize val="0"/>
        </c:dLbls>
        <c:gapWidth val="150"/>
        <c:axId val="247226880"/>
        <c:axId val="247301824"/>
      </c:barChart>
      <c:catAx>
        <c:axId val="247226880"/>
        <c:scaling>
          <c:orientation val="minMax"/>
        </c:scaling>
        <c:delete val="1"/>
        <c:axPos val="b"/>
        <c:majorTickMark val="out"/>
        <c:minorTickMark val="none"/>
        <c:tickLblPos val="nextTo"/>
        <c:crossAx val="247301824"/>
        <c:crosses val="autoZero"/>
        <c:auto val="1"/>
        <c:lblAlgn val="ctr"/>
        <c:lblOffset val="100"/>
        <c:noMultiLvlLbl val="0"/>
      </c:catAx>
      <c:valAx>
        <c:axId val="247301824"/>
        <c:scaling>
          <c:orientation val="minMax"/>
          <c:max val="5"/>
          <c:min val="0"/>
        </c:scaling>
        <c:delete val="1"/>
        <c:axPos val="l"/>
        <c:majorGridlines/>
        <c:numFmt formatCode="General" sourceLinked="1"/>
        <c:majorTickMark val="out"/>
        <c:minorTickMark val="none"/>
        <c:tickLblPos val="nextTo"/>
        <c:crossAx val="24722688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066D-47A7-BF52-9D109A3E0D5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66D-47A7-BF52-9D109A3E0D52}"/>
              </c:ext>
            </c:extLst>
          </c:dPt>
          <c:val>
            <c:numRef>
              <c:f>Mechanical!$K$10</c:f>
              <c:numCache>
                <c:formatCode>General</c:formatCode>
                <c:ptCount val="1"/>
                <c:pt idx="0">
                  <c:v>0</c:v>
                </c:pt>
              </c:numCache>
            </c:numRef>
          </c:val>
          <c:extLst>
            <c:ext xmlns:c16="http://schemas.microsoft.com/office/drawing/2014/chart" uri="{C3380CC4-5D6E-409C-BE32-E72D297353CC}">
              <c16:uniqueId val="{00000003-066D-47A7-BF52-9D109A3E0D52}"/>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066D-47A7-BF52-9D109A3E0D52}"/>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066D-47A7-BF52-9D109A3E0D52}"/>
            </c:ext>
          </c:extLst>
        </c:ser>
        <c:dLbls>
          <c:showLegendKey val="0"/>
          <c:showVal val="0"/>
          <c:showCatName val="0"/>
          <c:showSerName val="0"/>
          <c:showPercent val="0"/>
          <c:showBubbleSize val="0"/>
        </c:dLbls>
        <c:gapWidth val="150"/>
        <c:axId val="247227392"/>
        <c:axId val="247303552"/>
      </c:barChart>
      <c:catAx>
        <c:axId val="247227392"/>
        <c:scaling>
          <c:orientation val="minMax"/>
        </c:scaling>
        <c:delete val="1"/>
        <c:axPos val="b"/>
        <c:majorTickMark val="out"/>
        <c:minorTickMark val="none"/>
        <c:tickLblPos val="nextTo"/>
        <c:crossAx val="247303552"/>
        <c:crosses val="autoZero"/>
        <c:auto val="1"/>
        <c:lblAlgn val="ctr"/>
        <c:lblOffset val="100"/>
        <c:noMultiLvlLbl val="0"/>
      </c:catAx>
      <c:valAx>
        <c:axId val="247303552"/>
        <c:scaling>
          <c:orientation val="minMax"/>
          <c:max val="5"/>
          <c:min val="0"/>
        </c:scaling>
        <c:delete val="1"/>
        <c:axPos val="l"/>
        <c:majorGridlines/>
        <c:numFmt formatCode="General" sourceLinked="1"/>
        <c:majorTickMark val="out"/>
        <c:minorTickMark val="none"/>
        <c:tickLblPos val="nextTo"/>
        <c:crossAx val="24722739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A963-45F3-8357-A52E41A785F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963-45F3-8357-A52E41A785F7}"/>
              </c:ext>
            </c:extLst>
          </c:dPt>
          <c:val>
            <c:numRef>
              <c:f>Mechanical!$K$11</c:f>
              <c:numCache>
                <c:formatCode>General</c:formatCode>
                <c:ptCount val="1"/>
                <c:pt idx="0">
                  <c:v>0</c:v>
                </c:pt>
              </c:numCache>
            </c:numRef>
          </c:val>
          <c:extLst>
            <c:ext xmlns:c16="http://schemas.microsoft.com/office/drawing/2014/chart" uri="{C3380CC4-5D6E-409C-BE32-E72D297353CC}">
              <c16:uniqueId val="{00000003-A963-45F3-8357-A52E41A785F7}"/>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A963-45F3-8357-A52E41A785F7}"/>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A963-45F3-8357-A52E41A785F7}"/>
            </c:ext>
          </c:extLst>
        </c:ser>
        <c:dLbls>
          <c:showLegendKey val="0"/>
          <c:showVal val="0"/>
          <c:showCatName val="0"/>
          <c:showSerName val="0"/>
          <c:showPercent val="0"/>
          <c:showBubbleSize val="0"/>
        </c:dLbls>
        <c:gapWidth val="150"/>
        <c:axId val="247227904"/>
        <c:axId val="247305280"/>
      </c:barChart>
      <c:catAx>
        <c:axId val="247227904"/>
        <c:scaling>
          <c:orientation val="minMax"/>
        </c:scaling>
        <c:delete val="1"/>
        <c:axPos val="b"/>
        <c:majorTickMark val="out"/>
        <c:minorTickMark val="none"/>
        <c:tickLblPos val="nextTo"/>
        <c:crossAx val="247305280"/>
        <c:crosses val="autoZero"/>
        <c:auto val="1"/>
        <c:lblAlgn val="ctr"/>
        <c:lblOffset val="100"/>
        <c:noMultiLvlLbl val="0"/>
      </c:catAx>
      <c:valAx>
        <c:axId val="247305280"/>
        <c:scaling>
          <c:orientation val="minMax"/>
          <c:max val="5"/>
          <c:min val="0"/>
        </c:scaling>
        <c:delete val="1"/>
        <c:axPos val="l"/>
        <c:majorGridlines/>
        <c:numFmt formatCode="General" sourceLinked="1"/>
        <c:majorTickMark val="out"/>
        <c:minorTickMark val="none"/>
        <c:tickLblPos val="nextTo"/>
        <c:crossAx val="24722790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Energy!$Q$8:$Q$18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A698-484A-939C-F6461BAD72DE}"/>
            </c:ext>
          </c:extLst>
        </c:ser>
        <c:dLbls>
          <c:showLegendKey val="0"/>
          <c:showVal val="0"/>
          <c:showCatName val="0"/>
          <c:showSerName val="0"/>
          <c:showPercent val="0"/>
          <c:showBubbleSize val="0"/>
        </c:dLbls>
        <c:axId val="242316800"/>
        <c:axId val="247307584"/>
      </c:radarChart>
      <c:catAx>
        <c:axId val="242316800"/>
        <c:scaling>
          <c:orientation val="minMax"/>
        </c:scaling>
        <c:delete val="1"/>
        <c:axPos val="b"/>
        <c:majorGridlines/>
        <c:majorTickMark val="none"/>
        <c:minorTickMark val="none"/>
        <c:tickLblPos val="nextTo"/>
        <c:crossAx val="247307584"/>
        <c:crosses val="autoZero"/>
        <c:auto val="1"/>
        <c:lblAlgn val="ctr"/>
        <c:lblOffset val="100"/>
        <c:noMultiLvlLbl val="0"/>
      </c:catAx>
      <c:valAx>
        <c:axId val="247307584"/>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42316800"/>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5052-41F9-86AC-C3EC0FB9E92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052-41F9-86AC-C3EC0FB9E92F}"/>
              </c:ext>
            </c:extLst>
          </c:dPt>
          <c:val>
            <c:numRef>
              <c:f>Mechanical!$K$17</c:f>
              <c:numCache>
                <c:formatCode>General</c:formatCode>
                <c:ptCount val="1"/>
                <c:pt idx="0">
                  <c:v>0</c:v>
                </c:pt>
              </c:numCache>
            </c:numRef>
          </c:val>
          <c:extLst>
            <c:ext xmlns:c16="http://schemas.microsoft.com/office/drawing/2014/chart" uri="{C3380CC4-5D6E-409C-BE32-E72D297353CC}">
              <c16:uniqueId val="{00000003-5052-41F9-86AC-C3EC0FB9E92F}"/>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5052-41F9-86AC-C3EC0FB9E92F}"/>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5052-41F9-86AC-C3EC0FB9E92F}"/>
            </c:ext>
          </c:extLst>
        </c:ser>
        <c:dLbls>
          <c:showLegendKey val="0"/>
          <c:showVal val="0"/>
          <c:showCatName val="0"/>
          <c:showSerName val="0"/>
          <c:showPercent val="0"/>
          <c:showBubbleSize val="0"/>
        </c:dLbls>
        <c:gapWidth val="150"/>
        <c:axId val="242317312"/>
        <c:axId val="225166464"/>
      </c:barChart>
      <c:catAx>
        <c:axId val="242317312"/>
        <c:scaling>
          <c:orientation val="minMax"/>
        </c:scaling>
        <c:delete val="1"/>
        <c:axPos val="b"/>
        <c:majorTickMark val="out"/>
        <c:minorTickMark val="none"/>
        <c:tickLblPos val="nextTo"/>
        <c:crossAx val="225166464"/>
        <c:crosses val="autoZero"/>
        <c:auto val="1"/>
        <c:lblAlgn val="ctr"/>
        <c:lblOffset val="100"/>
        <c:noMultiLvlLbl val="0"/>
      </c:catAx>
      <c:valAx>
        <c:axId val="225166464"/>
        <c:scaling>
          <c:orientation val="minMax"/>
          <c:max val="5"/>
          <c:min val="0"/>
        </c:scaling>
        <c:delete val="1"/>
        <c:axPos val="l"/>
        <c:majorGridlines/>
        <c:numFmt formatCode="General" sourceLinked="1"/>
        <c:majorTickMark val="out"/>
        <c:minorTickMark val="none"/>
        <c:tickLblPos val="nextTo"/>
        <c:crossAx val="242317312"/>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44F7-4866-A0FE-71AEA153408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4F7-4866-A0FE-71AEA1534085}"/>
              </c:ext>
            </c:extLst>
          </c:dPt>
          <c:val>
            <c:numRef>
              <c:f>Mechanical!$K$18</c:f>
              <c:numCache>
                <c:formatCode>General</c:formatCode>
                <c:ptCount val="1"/>
                <c:pt idx="0">
                  <c:v>0</c:v>
                </c:pt>
              </c:numCache>
            </c:numRef>
          </c:val>
          <c:extLst>
            <c:ext xmlns:c16="http://schemas.microsoft.com/office/drawing/2014/chart" uri="{C3380CC4-5D6E-409C-BE32-E72D297353CC}">
              <c16:uniqueId val="{00000003-44F7-4866-A0FE-71AEA1534085}"/>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44F7-4866-A0FE-71AEA1534085}"/>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44F7-4866-A0FE-71AEA1534085}"/>
            </c:ext>
          </c:extLst>
        </c:ser>
        <c:dLbls>
          <c:showLegendKey val="0"/>
          <c:showVal val="0"/>
          <c:showCatName val="0"/>
          <c:showSerName val="0"/>
          <c:showPercent val="0"/>
          <c:showBubbleSize val="0"/>
        </c:dLbls>
        <c:gapWidth val="150"/>
        <c:axId val="242317824"/>
        <c:axId val="225168192"/>
      </c:barChart>
      <c:catAx>
        <c:axId val="242317824"/>
        <c:scaling>
          <c:orientation val="minMax"/>
        </c:scaling>
        <c:delete val="1"/>
        <c:axPos val="b"/>
        <c:majorTickMark val="out"/>
        <c:minorTickMark val="none"/>
        <c:tickLblPos val="nextTo"/>
        <c:crossAx val="225168192"/>
        <c:crosses val="autoZero"/>
        <c:auto val="1"/>
        <c:lblAlgn val="ctr"/>
        <c:lblOffset val="100"/>
        <c:noMultiLvlLbl val="0"/>
      </c:catAx>
      <c:valAx>
        <c:axId val="225168192"/>
        <c:scaling>
          <c:orientation val="minMax"/>
          <c:max val="5"/>
          <c:min val="0"/>
        </c:scaling>
        <c:delete val="1"/>
        <c:axPos val="l"/>
        <c:majorGridlines/>
        <c:numFmt formatCode="General" sourceLinked="1"/>
        <c:majorTickMark val="out"/>
        <c:minorTickMark val="none"/>
        <c:tickLblPos val="nextTo"/>
        <c:crossAx val="242317824"/>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E714-41BB-9885-DE17EF95E52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714-41BB-9885-DE17EF95E52B}"/>
              </c:ext>
            </c:extLst>
          </c:dPt>
          <c:val>
            <c:numRef>
              <c:f>Mechanical!$K$19</c:f>
              <c:numCache>
                <c:formatCode>General</c:formatCode>
                <c:ptCount val="1"/>
                <c:pt idx="0">
                  <c:v>0</c:v>
                </c:pt>
              </c:numCache>
            </c:numRef>
          </c:val>
          <c:extLst>
            <c:ext xmlns:c16="http://schemas.microsoft.com/office/drawing/2014/chart" uri="{C3380CC4-5D6E-409C-BE32-E72D297353CC}">
              <c16:uniqueId val="{00000003-E714-41BB-9885-DE17EF95E52B}"/>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E714-41BB-9885-DE17EF95E52B}"/>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E714-41BB-9885-DE17EF95E52B}"/>
            </c:ext>
          </c:extLst>
        </c:ser>
        <c:dLbls>
          <c:showLegendKey val="0"/>
          <c:showVal val="0"/>
          <c:showCatName val="0"/>
          <c:showSerName val="0"/>
          <c:showPercent val="0"/>
          <c:showBubbleSize val="0"/>
        </c:dLbls>
        <c:gapWidth val="150"/>
        <c:axId val="242318336"/>
        <c:axId val="225169920"/>
      </c:barChart>
      <c:catAx>
        <c:axId val="242318336"/>
        <c:scaling>
          <c:orientation val="minMax"/>
        </c:scaling>
        <c:delete val="1"/>
        <c:axPos val="b"/>
        <c:majorTickMark val="out"/>
        <c:minorTickMark val="none"/>
        <c:tickLblPos val="nextTo"/>
        <c:crossAx val="225169920"/>
        <c:crosses val="autoZero"/>
        <c:auto val="1"/>
        <c:lblAlgn val="ctr"/>
        <c:lblOffset val="100"/>
        <c:noMultiLvlLbl val="0"/>
      </c:catAx>
      <c:valAx>
        <c:axId val="225169920"/>
        <c:scaling>
          <c:orientation val="minMax"/>
          <c:max val="5"/>
          <c:min val="0"/>
        </c:scaling>
        <c:delete val="1"/>
        <c:axPos val="l"/>
        <c:majorGridlines/>
        <c:numFmt formatCode="General" sourceLinked="1"/>
        <c:majorTickMark val="out"/>
        <c:minorTickMark val="none"/>
        <c:tickLblPos val="nextTo"/>
        <c:crossAx val="2423183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10D5-4598-AED6-8581A9CDC12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0D5-4598-AED6-8581A9CDC12F}"/>
              </c:ext>
            </c:extLst>
          </c:dPt>
          <c:val>
            <c:numRef>
              <c:f>Mechanical!$K$20</c:f>
              <c:numCache>
                <c:formatCode>General</c:formatCode>
                <c:ptCount val="1"/>
                <c:pt idx="0">
                  <c:v>0</c:v>
                </c:pt>
              </c:numCache>
            </c:numRef>
          </c:val>
          <c:extLst>
            <c:ext xmlns:c16="http://schemas.microsoft.com/office/drawing/2014/chart" uri="{C3380CC4-5D6E-409C-BE32-E72D297353CC}">
              <c16:uniqueId val="{00000003-10D5-4598-AED6-8581A9CDC12F}"/>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10D5-4598-AED6-8581A9CDC12F}"/>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10D5-4598-AED6-8581A9CDC12F}"/>
            </c:ext>
          </c:extLst>
        </c:ser>
        <c:dLbls>
          <c:showLegendKey val="0"/>
          <c:showVal val="0"/>
          <c:showCatName val="0"/>
          <c:showSerName val="0"/>
          <c:showPercent val="0"/>
          <c:showBubbleSize val="0"/>
        </c:dLbls>
        <c:gapWidth val="150"/>
        <c:axId val="242318848"/>
        <c:axId val="225171648"/>
      </c:barChart>
      <c:catAx>
        <c:axId val="242318848"/>
        <c:scaling>
          <c:orientation val="minMax"/>
        </c:scaling>
        <c:delete val="1"/>
        <c:axPos val="b"/>
        <c:majorTickMark val="out"/>
        <c:minorTickMark val="none"/>
        <c:tickLblPos val="nextTo"/>
        <c:crossAx val="225171648"/>
        <c:crosses val="autoZero"/>
        <c:auto val="1"/>
        <c:lblAlgn val="ctr"/>
        <c:lblOffset val="100"/>
        <c:noMultiLvlLbl val="0"/>
      </c:catAx>
      <c:valAx>
        <c:axId val="225171648"/>
        <c:scaling>
          <c:orientation val="minMax"/>
          <c:max val="5"/>
          <c:min val="0"/>
        </c:scaling>
        <c:delete val="1"/>
        <c:axPos val="l"/>
        <c:majorGridlines/>
        <c:numFmt formatCode="General" sourceLinked="1"/>
        <c:majorTickMark val="out"/>
        <c:minorTickMark val="none"/>
        <c:tickLblPos val="nextTo"/>
        <c:crossAx val="2423188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66F2-4BD2-9772-D7A26E1B523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6F2-4BD2-9772-D7A26E1B523E}"/>
              </c:ext>
            </c:extLst>
          </c:dPt>
          <c:val>
            <c:numRef>
              <c:f>Mechanical!$K$21</c:f>
              <c:numCache>
                <c:formatCode>General</c:formatCode>
                <c:ptCount val="1"/>
                <c:pt idx="0">
                  <c:v>0</c:v>
                </c:pt>
              </c:numCache>
            </c:numRef>
          </c:val>
          <c:extLst>
            <c:ext xmlns:c16="http://schemas.microsoft.com/office/drawing/2014/chart" uri="{C3380CC4-5D6E-409C-BE32-E72D297353CC}">
              <c16:uniqueId val="{00000003-66F2-4BD2-9772-D7A26E1B523E}"/>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66F2-4BD2-9772-D7A26E1B523E}"/>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66F2-4BD2-9772-D7A26E1B523E}"/>
            </c:ext>
          </c:extLst>
        </c:ser>
        <c:dLbls>
          <c:showLegendKey val="0"/>
          <c:showVal val="0"/>
          <c:showCatName val="0"/>
          <c:showSerName val="0"/>
          <c:showPercent val="0"/>
          <c:showBubbleSize val="0"/>
        </c:dLbls>
        <c:gapWidth val="150"/>
        <c:axId val="248414208"/>
        <c:axId val="248373248"/>
      </c:barChart>
      <c:catAx>
        <c:axId val="248414208"/>
        <c:scaling>
          <c:orientation val="minMax"/>
        </c:scaling>
        <c:delete val="1"/>
        <c:axPos val="b"/>
        <c:majorTickMark val="out"/>
        <c:minorTickMark val="none"/>
        <c:tickLblPos val="nextTo"/>
        <c:crossAx val="248373248"/>
        <c:crosses val="autoZero"/>
        <c:auto val="1"/>
        <c:lblAlgn val="ctr"/>
        <c:lblOffset val="100"/>
        <c:noMultiLvlLbl val="0"/>
      </c:catAx>
      <c:valAx>
        <c:axId val="248373248"/>
        <c:scaling>
          <c:orientation val="minMax"/>
          <c:max val="5"/>
          <c:min val="0"/>
        </c:scaling>
        <c:delete val="1"/>
        <c:axPos val="l"/>
        <c:majorGridlines/>
        <c:numFmt formatCode="General" sourceLinked="1"/>
        <c:majorTickMark val="out"/>
        <c:minorTickMark val="none"/>
        <c:tickLblPos val="nextTo"/>
        <c:crossAx val="2484142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9713-49F2-ABA7-0C7FB01CBF2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713-49F2-ABA7-0C7FB01CBF26}"/>
              </c:ext>
            </c:extLst>
          </c:dPt>
          <c:val>
            <c:numRef>
              <c:f>Mechanical!$K$22</c:f>
              <c:numCache>
                <c:formatCode>General</c:formatCode>
                <c:ptCount val="1"/>
                <c:pt idx="0">
                  <c:v>0</c:v>
                </c:pt>
              </c:numCache>
            </c:numRef>
          </c:val>
          <c:extLst>
            <c:ext xmlns:c16="http://schemas.microsoft.com/office/drawing/2014/chart" uri="{C3380CC4-5D6E-409C-BE32-E72D297353CC}">
              <c16:uniqueId val="{00000003-9713-49F2-ABA7-0C7FB01CBF26}"/>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9713-49F2-ABA7-0C7FB01CBF26}"/>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9713-49F2-ABA7-0C7FB01CBF26}"/>
            </c:ext>
          </c:extLst>
        </c:ser>
        <c:dLbls>
          <c:showLegendKey val="0"/>
          <c:showVal val="0"/>
          <c:showCatName val="0"/>
          <c:showSerName val="0"/>
          <c:showPercent val="0"/>
          <c:showBubbleSize val="0"/>
        </c:dLbls>
        <c:gapWidth val="150"/>
        <c:axId val="248414720"/>
        <c:axId val="248374976"/>
      </c:barChart>
      <c:catAx>
        <c:axId val="248414720"/>
        <c:scaling>
          <c:orientation val="minMax"/>
        </c:scaling>
        <c:delete val="1"/>
        <c:axPos val="b"/>
        <c:majorTickMark val="out"/>
        <c:minorTickMark val="none"/>
        <c:tickLblPos val="nextTo"/>
        <c:crossAx val="248374976"/>
        <c:crosses val="autoZero"/>
        <c:auto val="1"/>
        <c:lblAlgn val="ctr"/>
        <c:lblOffset val="100"/>
        <c:noMultiLvlLbl val="0"/>
      </c:catAx>
      <c:valAx>
        <c:axId val="248374976"/>
        <c:scaling>
          <c:orientation val="minMax"/>
          <c:max val="5"/>
          <c:min val="0"/>
        </c:scaling>
        <c:delete val="1"/>
        <c:axPos val="l"/>
        <c:majorGridlines/>
        <c:numFmt formatCode="General" sourceLinked="1"/>
        <c:majorTickMark val="out"/>
        <c:minorTickMark val="none"/>
        <c:tickLblPos val="nextTo"/>
        <c:crossAx val="2484147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E931-4909-A620-461DCEB8D2C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931-4909-A620-461DCEB8D2C4}"/>
              </c:ext>
            </c:extLst>
          </c:dPt>
          <c:val>
            <c:numRef>
              <c:f>Mechanical!$K$23</c:f>
              <c:numCache>
                <c:formatCode>General</c:formatCode>
                <c:ptCount val="1"/>
                <c:pt idx="0">
                  <c:v>0</c:v>
                </c:pt>
              </c:numCache>
            </c:numRef>
          </c:val>
          <c:extLst>
            <c:ext xmlns:c16="http://schemas.microsoft.com/office/drawing/2014/chart" uri="{C3380CC4-5D6E-409C-BE32-E72D297353CC}">
              <c16:uniqueId val="{00000003-E931-4909-A620-461DCEB8D2C4}"/>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E931-4909-A620-461DCEB8D2C4}"/>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E931-4909-A620-461DCEB8D2C4}"/>
            </c:ext>
          </c:extLst>
        </c:ser>
        <c:dLbls>
          <c:showLegendKey val="0"/>
          <c:showVal val="0"/>
          <c:showCatName val="0"/>
          <c:showSerName val="0"/>
          <c:showPercent val="0"/>
          <c:showBubbleSize val="0"/>
        </c:dLbls>
        <c:gapWidth val="150"/>
        <c:axId val="248415232"/>
        <c:axId val="248376704"/>
      </c:barChart>
      <c:catAx>
        <c:axId val="248415232"/>
        <c:scaling>
          <c:orientation val="minMax"/>
        </c:scaling>
        <c:delete val="1"/>
        <c:axPos val="b"/>
        <c:majorTickMark val="out"/>
        <c:minorTickMark val="none"/>
        <c:tickLblPos val="nextTo"/>
        <c:crossAx val="248376704"/>
        <c:crosses val="autoZero"/>
        <c:auto val="1"/>
        <c:lblAlgn val="ctr"/>
        <c:lblOffset val="100"/>
        <c:noMultiLvlLbl val="0"/>
      </c:catAx>
      <c:valAx>
        <c:axId val="248376704"/>
        <c:scaling>
          <c:orientation val="minMax"/>
          <c:max val="5"/>
          <c:min val="0"/>
        </c:scaling>
        <c:delete val="1"/>
        <c:axPos val="l"/>
        <c:majorGridlines/>
        <c:numFmt formatCode="General" sourceLinked="1"/>
        <c:majorTickMark val="out"/>
        <c:minorTickMark val="none"/>
        <c:tickLblPos val="nextTo"/>
        <c:crossAx val="2484152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656A-4BE2-B273-E27D006EE7E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56A-4BE2-B273-E27D006EE7E2}"/>
              </c:ext>
            </c:extLst>
          </c:dPt>
          <c:val>
            <c:numRef>
              <c:f>Mechanical!$K$17</c:f>
              <c:numCache>
                <c:formatCode>General</c:formatCode>
                <c:ptCount val="1"/>
                <c:pt idx="0">
                  <c:v>0</c:v>
                </c:pt>
              </c:numCache>
            </c:numRef>
          </c:val>
          <c:extLst>
            <c:ext xmlns:c16="http://schemas.microsoft.com/office/drawing/2014/chart" uri="{C3380CC4-5D6E-409C-BE32-E72D297353CC}">
              <c16:uniqueId val="{00000003-656A-4BE2-B273-E27D006EE7E2}"/>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656A-4BE2-B273-E27D006EE7E2}"/>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656A-4BE2-B273-E27D006EE7E2}"/>
            </c:ext>
          </c:extLst>
        </c:ser>
        <c:dLbls>
          <c:showLegendKey val="0"/>
          <c:showVal val="0"/>
          <c:showCatName val="0"/>
          <c:showSerName val="0"/>
          <c:showPercent val="0"/>
          <c:showBubbleSize val="0"/>
        </c:dLbls>
        <c:gapWidth val="150"/>
        <c:axId val="248415744"/>
        <c:axId val="248378432"/>
      </c:barChart>
      <c:catAx>
        <c:axId val="248415744"/>
        <c:scaling>
          <c:orientation val="minMax"/>
        </c:scaling>
        <c:delete val="1"/>
        <c:axPos val="b"/>
        <c:majorTickMark val="out"/>
        <c:minorTickMark val="none"/>
        <c:tickLblPos val="nextTo"/>
        <c:crossAx val="248378432"/>
        <c:crosses val="autoZero"/>
        <c:auto val="1"/>
        <c:lblAlgn val="ctr"/>
        <c:lblOffset val="100"/>
        <c:noMultiLvlLbl val="0"/>
      </c:catAx>
      <c:valAx>
        <c:axId val="248378432"/>
        <c:scaling>
          <c:orientation val="minMax"/>
          <c:max val="5"/>
          <c:min val="0"/>
        </c:scaling>
        <c:delete val="1"/>
        <c:axPos val="l"/>
        <c:majorGridlines/>
        <c:numFmt formatCode="General" sourceLinked="1"/>
        <c:majorTickMark val="out"/>
        <c:minorTickMark val="none"/>
        <c:tickLblPos val="nextTo"/>
        <c:crossAx val="2484157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4867-48A7-95D1-97B11625BC6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867-48A7-95D1-97B11625BC6C}"/>
              </c:ext>
            </c:extLst>
          </c:dPt>
          <c:val>
            <c:numRef>
              <c:f>Mechanical!$K$18</c:f>
              <c:numCache>
                <c:formatCode>General</c:formatCode>
                <c:ptCount val="1"/>
                <c:pt idx="0">
                  <c:v>0</c:v>
                </c:pt>
              </c:numCache>
            </c:numRef>
          </c:val>
          <c:extLst>
            <c:ext xmlns:c16="http://schemas.microsoft.com/office/drawing/2014/chart" uri="{C3380CC4-5D6E-409C-BE32-E72D297353CC}">
              <c16:uniqueId val="{00000003-4867-48A7-95D1-97B11625BC6C}"/>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4867-48A7-95D1-97B11625BC6C}"/>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4867-48A7-95D1-97B11625BC6C}"/>
            </c:ext>
          </c:extLst>
        </c:ser>
        <c:dLbls>
          <c:showLegendKey val="0"/>
          <c:showVal val="0"/>
          <c:showCatName val="0"/>
          <c:showSerName val="0"/>
          <c:showPercent val="0"/>
          <c:showBubbleSize val="0"/>
        </c:dLbls>
        <c:gapWidth val="150"/>
        <c:axId val="248416256"/>
        <c:axId val="248380160"/>
      </c:barChart>
      <c:catAx>
        <c:axId val="248416256"/>
        <c:scaling>
          <c:orientation val="minMax"/>
        </c:scaling>
        <c:delete val="1"/>
        <c:axPos val="b"/>
        <c:majorTickMark val="out"/>
        <c:minorTickMark val="none"/>
        <c:tickLblPos val="nextTo"/>
        <c:crossAx val="248380160"/>
        <c:crosses val="autoZero"/>
        <c:auto val="1"/>
        <c:lblAlgn val="ctr"/>
        <c:lblOffset val="100"/>
        <c:noMultiLvlLbl val="0"/>
      </c:catAx>
      <c:valAx>
        <c:axId val="248380160"/>
        <c:scaling>
          <c:orientation val="minMax"/>
          <c:max val="5"/>
          <c:min val="0"/>
        </c:scaling>
        <c:delete val="1"/>
        <c:axPos val="l"/>
        <c:majorGridlines/>
        <c:numFmt formatCode="General" sourceLinked="1"/>
        <c:majorTickMark val="out"/>
        <c:minorTickMark val="none"/>
        <c:tickLblPos val="nextTo"/>
        <c:crossAx val="2484162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915E-412B-A663-DACB47A0BB1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15E-412B-A663-DACB47A0BB1B}"/>
              </c:ext>
            </c:extLst>
          </c:dPt>
          <c:val>
            <c:numRef>
              <c:f>Mechanical!$K$19</c:f>
              <c:numCache>
                <c:formatCode>General</c:formatCode>
                <c:ptCount val="1"/>
                <c:pt idx="0">
                  <c:v>0</c:v>
                </c:pt>
              </c:numCache>
            </c:numRef>
          </c:val>
          <c:extLst>
            <c:ext xmlns:c16="http://schemas.microsoft.com/office/drawing/2014/chart" uri="{C3380CC4-5D6E-409C-BE32-E72D297353CC}">
              <c16:uniqueId val="{00000003-915E-412B-A663-DACB47A0BB1B}"/>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915E-412B-A663-DACB47A0BB1B}"/>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915E-412B-A663-DACB47A0BB1B}"/>
            </c:ext>
          </c:extLst>
        </c:ser>
        <c:dLbls>
          <c:showLegendKey val="0"/>
          <c:showVal val="0"/>
          <c:showCatName val="0"/>
          <c:showSerName val="0"/>
          <c:showPercent val="0"/>
          <c:showBubbleSize val="0"/>
        </c:dLbls>
        <c:gapWidth val="150"/>
        <c:axId val="248416768"/>
        <c:axId val="248914496"/>
      </c:barChart>
      <c:catAx>
        <c:axId val="248416768"/>
        <c:scaling>
          <c:orientation val="minMax"/>
        </c:scaling>
        <c:delete val="1"/>
        <c:axPos val="b"/>
        <c:majorTickMark val="out"/>
        <c:minorTickMark val="none"/>
        <c:tickLblPos val="nextTo"/>
        <c:crossAx val="248914496"/>
        <c:crosses val="autoZero"/>
        <c:auto val="1"/>
        <c:lblAlgn val="ctr"/>
        <c:lblOffset val="100"/>
        <c:noMultiLvlLbl val="0"/>
      </c:catAx>
      <c:valAx>
        <c:axId val="248914496"/>
        <c:scaling>
          <c:orientation val="minMax"/>
          <c:max val="5"/>
          <c:min val="0"/>
        </c:scaling>
        <c:delete val="1"/>
        <c:axPos val="l"/>
        <c:majorGridlines/>
        <c:numFmt formatCode="General" sourceLinked="1"/>
        <c:majorTickMark val="out"/>
        <c:minorTickMark val="none"/>
        <c:tickLblPos val="nextTo"/>
        <c:crossAx val="2484167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BA92-401D-ACAD-7824F711AB8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A92-401D-ACAD-7824F711AB85}"/>
              </c:ext>
            </c:extLst>
          </c:dPt>
          <c:val>
            <c:numRef>
              <c:f>Mechanical!$K$20</c:f>
              <c:numCache>
                <c:formatCode>General</c:formatCode>
                <c:ptCount val="1"/>
                <c:pt idx="0">
                  <c:v>0</c:v>
                </c:pt>
              </c:numCache>
            </c:numRef>
          </c:val>
          <c:extLst>
            <c:ext xmlns:c16="http://schemas.microsoft.com/office/drawing/2014/chart" uri="{C3380CC4-5D6E-409C-BE32-E72D297353CC}">
              <c16:uniqueId val="{00000003-BA92-401D-ACAD-7824F711AB85}"/>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BA92-401D-ACAD-7824F711AB85}"/>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BA92-401D-ACAD-7824F711AB85}"/>
            </c:ext>
          </c:extLst>
        </c:ser>
        <c:dLbls>
          <c:showLegendKey val="0"/>
          <c:showVal val="0"/>
          <c:showCatName val="0"/>
          <c:showSerName val="0"/>
          <c:showPercent val="0"/>
          <c:showBubbleSize val="0"/>
        </c:dLbls>
        <c:gapWidth val="150"/>
        <c:axId val="248417280"/>
        <c:axId val="248916224"/>
      </c:barChart>
      <c:catAx>
        <c:axId val="248417280"/>
        <c:scaling>
          <c:orientation val="minMax"/>
        </c:scaling>
        <c:delete val="1"/>
        <c:axPos val="b"/>
        <c:majorTickMark val="out"/>
        <c:minorTickMark val="none"/>
        <c:tickLblPos val="nextTo"/>
        <c:crossAx val="248916224"/>
        <c:crosses val="autoZero"/>
        <c:auto val="1"/>
        <c:lblAlgn val="ctr"/>
        <c:lblOffset val="100"/>
        <c:noMultiLvlLbl val="0"/>
      </c:catAx>
      <c:valAx>
        <c:axId val="248916224"/>
        <c:scaling>
          <c:orientation val="minMax"/>
          <c:max val="5"/>
          <c:min val="0"/>
        </c:scaling>
        <c:delete val="1"/>
        <c:axPos val="l"/>
        <c:majorGridlines/>
        <c:numFmt formatCode="General" sourceLinked="1"/>
        <c:majorTickMark val="out"/>
        <c:minorTickMark val="none"/>
        <c:tickLblPos val="nextTo"/>
        <c:crossAx val="2484172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C187-4066-A01D-F79DCAED6D0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187-4066-A01D-F79DCAED6D07}"/>
              </c:ext>
            </c:extLst>
          </c:dPt>
          <c:val>
            <c:numRef>
              <c:f>Mechanical!$K$21</c:f>
              <c:numCache>
                <c:formatCode>General</c:formatCode>
                <c:ptCount val="1"/>
                <c:pt idx="0">
                  <c:v>0</c:v>
                </c:pt>
              </c:numCache>
            </c:numRef>
          </c:val>
          <c:extLst>
            <c:ext xmlns:c16="http://schemas.microsoft.com/office/drawing/2014/chart" uri="{C3380CC4-5D6E-409C-BE32-E72D297353CC}">
              <c16:uniqueId val="{00000003-C187-4066-A01D-F79DCAED6D07}"/>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C187-4066-A01D-F79DCAED6D07}"/>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C187-4066-A01D-F79DCAED6D07}"/>
            </c:ext>
          </c:extLst>
        </c:ser>
        <c:dLbls>
          <c:showLegendKey val="0"/>
          <c:showVal val="0"/>
          <c:showCatName val="0"/>
          <c:showSerName val="0"/>
          <c:showPercent val="0"/>
          <c:showBubbleSize val="0"/>
        </c:dLbls>
        <c:gapWidth val="150"/>
        <c:axId val="248417792"/>
        <c:axId val="248917952"/>
      </c:barChart>
      <c:catAx>
        <c:axId val="248417792"/>
        <c:scaling>
          <c:orientation val="minMax"/>
        </c:scaling>
        <c:delete val="1"/>
        <c:axPos val="b"/>
        <c:majorTickMark val="out"/>
        <c:minorTickMark val="none"/>
        <c:tickLblPos val="nextTo"/>
        <c:crossAx val="248917952"/>
        <c:crosses val="autoZero"/>
        <c:auto val="1"/>
        <c:lblAlgn val="ctr"/>
        <c:lblOffset val="100"/>
        <c:noMultiLvlLbl val="0"/>
      </c:catAx>
      <c:valAx>
        <c:axId val="248917952"/>
        <c:scaling>
          <c:orientation val="minMax"/>
          <c:max val="5"/>
          <c:min val="0"/>
        </c:scaling>
        <c:delete val="1"/>
        <c:axPos val="l"/>
        <c:majorGridlines/>
        <c:numFmt formatCode="General" sourceLinked="1"/>
        <c:majorTickMark val="out"/>
        <c:minorTickMark val="none"/>
        <c:tickLblPos val="nextTo"/>
        <c:crossAx val="2484177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265B-45D0-98E0-1CFC3517DC3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65B-45D0-98E0-1CFC3517DC3C}"/>
              </c:ext>
            </c:extLst>
          </c:dPt>
          <c:val>
            <c:numRef>
              <c:f>Mechanical!$K$22</c:f>
              <c:numCache>
                <c:formatCode>General</c:formatCode>
                <c:ptCount val="1"/>
                <c:pt idx="0">
                  <c:v>0</c:v>
                </c:pt>
              </c:numCache>
            </c:numRef>
          </c:val>
          <c:extLst>
            <c:ext xmlns:c16="http://schemas.microsoft.com/office/drawing/2014/chart" uri="{C3380CC4-5D6E-409C-BE32-E72D297353CC}">
              <c16:uniqueId val="{00000003-265B-45D0-98E0-1CFC3517DC3C}"/>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265B-45D0-98E0-1CFC3517DC3C}"/>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265B-45D0-98E0-1CFC3517DC3C}"/>
            </c:ext>
          </c:extLst>
        </c:ser>
        <c:dLbls>
          <c:showLegendKey val="0"/>
          <c:showVal val="0"/>
          <c:showCatName val="0"/>
          <c:showSerName val="0"/>
          <c:showPercent val="0"/>
          <c:showBubbleSize val="0"/>
        </c:dLbls>
        <c:gapWidth val="150"/>
        <c:axId val="248991744"/>
        <c:axId val="248919680"/>
      </c:barChart>
      <c:catAx>
        <c:axId val="248991744"/>
        <c:scaling>
          <c:orientation val="minMax"/>
        </c:scaling>
        <c:delete val="1"/>
        <c:axPos val="b"/>
        <c:majorTickMark val="out"/>
        <c:minorTickMark val="none"/>
        <c:tickLblPos val="nextTo"/>
        <c:crossAx val="248919680"/>
        <c:crosses val="autoZero"/>
        <c:auto val="1"/>
        <c:lblAlgn val="ctr"/>
        <c:lblOffset val="100"/>
        <c:noMultiLvlLbl val="0"/>
      </c:catAx>
      <c:valAx>
        <c:axId val="248919680"/>
        <c:scaling>
          <c:orientation val="minMax"/>
          <c:max val="5"/>
          <c:min val="0"/>
        </c:scaling>
        <c:delete val="1"/>
        <c:axPos val="l"/>
        <c:majorGridlines/>
        <c:numFmt formatCode="General" sourceLinked="1"/>
        <c:majorTickMark val="out"/>
        <c:minorTickMark val="none"/>
        <c:tickLblPos val="nextTo"/>
        <c:crossAx val="2489917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3F8E-4D76-9D30-1AB5BD023B4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F8E-4D76-9D30-1AB5BD023B47}"/>
              </c:ext>
            </c:extLst>
          </c:dPt>
          <c:val>
            <c:numRef>
              <c:f>Mechanical!$K$23</c:f>
              <c:numCache>
                <c:formatCode>General</c:formatCode>
                <c:ptCount val="1"/>
                <c:pt idx="0">
                  <c:v>0</c:v>
                </c:pt>
              </c:numCache>
            </c:numRef>
          </c:val>
          <c:extLst>
            <c:ext xmlns:c16="http://schemas.microsoft.com/office/drawing/2014/chart" uri="{C3380CC4-5D6E-409C-BE32-E72D297353CC}">
              <c16:uniqueId val="{00000003-3F8E-4D76-9D30-1AB5BD023B47}"/>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3F8E-4D76-9D30-1AB5BD023B47}"/>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3F8E-4D76-9D30-1AB5BD023B47}"/>
            </c:ext>
          </c:extLst>
        </c:ser>
        <c:dLbls>
          <c:showLegendKey val="0"/>
          <c:showVal val="0"/>
          <c:showCatName val="0"/>
          <c:showSerName val="0"/>
          <c:showPercent val="0"/>
          <c:showBubbleSize val="0"/>
        </c:dLbls>
        <c:gapWidth val="150"/>
        <c:axId val="248992256"/>
        <c:axId val="248921408"/>
      </c:barChart>
      <c:catAx>
        <c:axId val="248992256"/>
        <c:scaling>
          <c:orientation val="minMax"/>
        </c:scaling>
        <c:delete val="1"/>
        <c:axPos val="b"/>
        <c:majorTickMark val="out"/>
        <c:minorTickMark val="none"/>
        <c:tickLblPos val="nextTo"/>
        <c:crossAx val="248921408"/>
        <c:crosses val="autoZero"/>
        <c:auto val="1"/>
        <c:lblAlgn val="ctr"/>
        <c:lblOffset val="100"/>
        <c:noMultiLvlLbl val="0"/>
      </c:catAx>
      <c:valAx>
        <c:axId val="248921408"/>
        <c:scaling>
          <c:orientation val="minMax"/>
          <c:max val="5"/>
          <c:min val="0"/>
        </c:scaling>
        <c:delete val="1"/>
        <c:axPos val="l"/>
        <c:majorGridlines/>
        <c:numFmt formatCode="General" sourceLinked="1"/>
        <c:majorTickMark val="out"/>
        <c:minorTickMark val="none"/>
        <c:tickLblPos val="nextTo"/>
        <c:crossAx val="2489922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42E5-4B08-956B-C56482D504F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2E5-4B08-956B-C56482D504F8}"/>
              </c:ext>
            </c:extLst>
          </c:dPt>
          <c:val>
            <c:numRef>
              <c:f>Mechanical!$K$17</c:f>
              <c:numCache>
                <c:formatCode>General</c:formatCode>
                <c:ptCount val="1"/>
                <c:pt idx="0">
                  <c:v>0</c:v>
                </c:pt>
              </c:numCache>
            </c:numRef>
          </c:val>
          <c:extLst>
            <c:ext xmlns:c16="http://schemas.microsoft.com/office/drawing/2014/chart" uri="{C3380CC4-5D6E-409C-BE32-E72D297353CC}">
              <c16:uniqueId val="{00000003-42E5-4B08-956B-C56482D504F8}"/>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42E5-4B08-956B-C56482D504F8}"/>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42E5-4B08-956B-C56482D504F8}"/>
            </c:ext>
          </c:extLst>
        </c:ser>
        <c:dLbls>
          <c:showLegendKey val="0"/>
          <c:showVal val="0"/>
          <c:showCatName val="0"/>
          <c:showSerName val="0"/>
          <c:showPercent val="0"/>
          <c:showBubbleSize val="0"/>
        </c:dLbls>
        <c:gapWidth val="150"/>
        <c:axId val="248992768"/>
        <c:axId val="249087104"/>
      </c:barChart>
      <c:catAx>
        <c:axId val="248992768"/>
        <c:scaling>
          <c:orientation val="minMax"/>
        </c:scaling>
        <c:delete val="1"/>
        <c:axPos val="b"/>
        <c:majorTickMark val="out"/>
        <c:minorTickMark val="none"/>
        <c:tickLblPos val="nextTo"/>
        <c:crossAx val="249087104"/>
        <c:crosses val="autoZero"/>
        <c:auto val="1"/>
        <c:lblAlgn val="ctr"/>
        <c:lblOffset val="100"/>
        <c:noMultiLvlLbl val="0"/>
      </c:catAx>
      <c:valAx>
        <c:axId val="249087104"/>
        <c:scaling>
          <c:orientation val="minMax"/>
          <c:max val="5"/>
          <c:min val="0"/>
        </c:scaling>
        <c:delete val="1"/>
        <c:axPos val="l"/>
        <c:majorGridlines/>
        <c:numFmt formatCode="General" sourceLinked="1"/>
        <c:majorTickMark val="out"/>
        <c:minorTickMark val="none"/>
        <c:tickLblPos val="nextTo"/>
        <c:crossAx val="2489927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F11B-41C2-A2DF-48519D8367A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11B-41C2-A2DF-48519D8367A9}"/>
              </c:ext>
            </c:extLst>
          </c:dPt>
          <c:val>
            <c:numRef>
              <c:f>Mechanical!$K$18</c:f>
              <c:numCache>
                <c:formatCode>General</c:formatCode>
                <c:ptCount val="1"/>
                <c:pt idx="0">
                  <c:v>0</c:v>
                </c:pt>
              </c:numCache>
            </c:numRef>
          </c:val>
          <c:extLst>
            <c:ext xmlns:c16="http://schemas.microsoft.com/office/drawing/2014/chart" uri="{C3380CC4-5D6E-409C-BE32-E72D297353CC}">
              <c16:uniqueId val="{00000003-F11B-41C2-A2DF-48519D8367A9}"/>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F11B-41C2-A2DF-48519D8367A9}"/>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F11B-41C2-A2DF-48519D8367A9}"/>
            </c:ext>
          </c:extLst>
        </c:ser>
        <c:dLbls>
          <c:showLegendKey val="0"/>
          <c:showVal val="0"/>
          <c:showCatName val="0"/>
          <c:showSerName val="0"/>
          <c:showPercent val="0"/>
          <c:showBubbleSize val="0"/>
        </c:dLbls>
        <c:gapWidth val="150"/>
        <c:axId val="248993280"/>
        <c:axId val="249088832"/>
      </c:barChart>
      <c:catAx>
        <c:axId val="248993280"/>
        <c:scaling>
          <c:orientation val="minMax"/>
        </c:scaling>
        <c:delete val="1"/>
        <c:axPos val="b"/>
        <c:majorTickMark val="out"/>
        <c:minorTickMark val="none"/>
        <c:tickLblPos val="nextTo"/>
        <c:crossAx val="249088832"/>
        <c:crosses val="autoZero"/>
        <c:auto val="1"/>
        <c:lblAlgn val="ctr"/>
        <c:lblOffset val="100"/>
        <c:noMultiLvlLbl val="0"/>
      </c:catAx>
      <c:valAx>
        <c:axId val="249088832"/>
        <c:scaling>
          <c:orientation val="minMax"/>
          <c:max val="5"/>
          <c:min val="0"/>
        </c:scaling>
        <c:delete val="1"/>
        <c:axPos val="l"/>
        <c:majorGridlines/>
        <c:numFmt formatCode="General" sourceLinked="1"/>
        <c:majorTickMark val="out"/>
        <c:minorTickMark val="none"/>
        <c:tickLblPos val="nextTo"/>
        <c:crossAx val="2489932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708E-4A16-93A5-658109CDB1A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08E-4A16-93A5-658109CDB1A4}"/>
              </c:ext>
            </c:extLst>
          </c:dPt>
          <c:val>
            <c:numRef>
              <c:f>Mechanical!$K$19</c:f>
              <c:numCache>
                <c:formatCode>General</c:formatCode>
                <c:ptCount val="1"/>
                <c:pt idx="0">
                  <c:v>0</c:v>
                </c:pt>
              </c:numCache>
            </c:numRef>
          </c:val>
          <c:extLst>
            <c:ext xmlns:c16="http://schemas.microsoft.com/office/drawing/2014/chart" uri="{C3380CC4-5D6E-409C-BE32-E72D297353CC}">
              <c16:uniqueId val="{00000003-708E-4A16-93A5-658109CDB1A4}"/>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708E-4A16-93A5-658109CDB1A4}"/>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708E-4A16-93A5-658109CDB1A4}"/>
            </c:ext>
          </c:extLst>
        </c:ser>
        <c:dLbls>
          <c:showLegendKey val="0"/>
          <c:showVal val="0"/>
          <c:showCatName val="0"/>
          <c:showSerName val="0"/>
          <c:showPercent val="0"/>
          <c:showBubbleSize val="0"/>
        </c:dLbls>
        <c:gapWidth val="150"/>
        <c:axId val="248993792"/>
        <c:axId val="249090560"/>
      </c:barChart>
      <c:catAx>
        <c:axId val="248993792"/>
        <c:scaling>
          <c:orientation val="minMax"/>
        </c:scaling>
        <c:delete val="1"/>
        <c:axPos val="b"/>
        <c:majorTickMark val="out"/>
        <c:minorTickMark val="none"/>
        <c:tickLblPos val="nextTo"/>
        <c:crossAx val="249090560"/>
        <c:crosses val="autoZero"/>
        <c:auto val="1"/>
        <c:lblAlgn val="ctr"/>
        <c:lblOffset val="100"/>
        <c:noMultiLvlLbl val="0"/>
      </c:catAx>
      <c:valAx>
        <c:axId val="249090560"/>
        <c:scaling>
          <c:orientation val="minMax"/>
          <c:max val="5"/>
          <c:min val="0"/>
        </c:scaling>
        <c:delete val="1"/>
        <c:axPos val="l"/>
        <c:majorGridlines/>
        <c:numFmt formatCode="General" sourceLinked="1"/>
        <c:majorTickMark val="out"/>
        <c:minorTickMark val="none"/>
        <c:tickLblPos val="nextTo"/>
        <c:crossAx val="2489937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F50D-4E15-A1D1-2051F4365B2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50D-4E15-A1D1-2051F4365B21}"/>
              </c:ext>
            </c:extLst>
          </c:dPt>
          <c:val>
            <c:numRef>
              <c:f>Mechanical!$K$20</c:f>
              <c:numCache>
                <c:formatCode>General</c:formatCode>
                <c:ptCount val="1"/>
                <c:pt idx="0">
                  <c:v>0</c:v>
                </c:pt>
              </c:numCache>
            </c:numRef>
          </c:val>
          <c:extLst>
            <c:ext xmlns:c16="http://schemas.microsoft.com/office/drawing/2014/chart" uri="{C3380CC4-5D6E-409C-BE32-E72D297353CC}">
              <c16:uniqueId val="{00000003-F50D-4E15-A1D1-2051F4365B21}"/>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F50D-4E15-A1D1-2051F4365B21}"/>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F50D-4E15-A1D1-2051F4365B21}"/>
            </c:ext>
          </c:extLst>
        </c:ser>
        <c:dLbls>
          <c:showLegendKey val="0"/>
          <c:showVal val="0"/>
          <c:showCatName val="0"/>
          <c:showSerName val="0"/>
          <c:showPercent val="0"/>
          <c:showBubbleSize val="0"/>
        </c:dLbls>
        <c:gapWidth val="150"/>
        <c:axId val="248994304"/>
        <c:axId val="249092288"/>
      </c:barChart>
      <c:catAx>
        <c:axId val="248994304"/>
        <c:scaling>
          <c:orientation val="minMax"/>
        </c:scaling>
        <c:delete val="1"/>
        <c:axPos val="b"/>
        <c:majorTickMark val="out"/>
        <c:minorTickMark val="none"/>
        <c:tickLblPos val="nextTo"/>
        <c:crossAx val="249092288"/>
        <c:crosses val="autoZero"/>
        <c:auto val="1"/>
        <c:lblAlgn val="ctr"/>
        <c:lblOffset val="100"/>
        <c:noMultiLvlLbl val="0"/>
      </c:catAx>
      <c:valAx>
        <c:axId val="249092288"/>
        <c:scaling>
          <c:orientation val="minMax"/>
          <c:max val="5"/>
          <c:min val="0"/>
        </c:scaling>
        <c:delete val="1"/>
        <c:axPos val="l"/>
        <c:majorGridlines/>
        <c:numFmt formatCode="General" sourceLinked="1"/>
        <c:majorTickMark val="out"/>
        <c:minorTickMark val="none"/>
        <c:tickLblPos val="nextTo"/>
        <c:crossAx val="2489943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4460-4622-99A3-23D119AC6A3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460-4622-99A3-23D119AC6A32}"/>
              </c:ext>
            </c:extLst>
          </c:dPt>
          <c:val>
            <c:numRef>
              <c:f>Mechanical!$K$21</c:f>
              <c:numCache>
                <c:formatCode>General</c:formatCode>
                <c:ptCount val="1"/>
                <c:pt idx="0">
                  <c:v>0</c:v>
                </c:pt>
              </c:numCache>
            </c:numRef>
          </c:val>
          <c:extLst>
            <c:ext xmlns:c16="http://schemas.microsoft.com/office/drawing/2014/chart" uri="{C3380CC4-5D6E-409C-BE32-E72D297353CC}">
              <c16:uniqueId val="{00000003-4460-4622-99A3-23D119AC6A32}"/>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4460-4622-99A3-23D119AC6A32}"/>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4460-4622-99A3-23D119AC6A32}"/>
            </c:ext>
          </c:extLst>
        </c:ser>
        <c:dLbls>
          <c:showLegendKey val="0"/>
          <c:showVal val="0"/>
          <c:showCatName val="0"/>
          <c:showSerName val="0"/>
          <c:showPercent val="0"/>
          <c:showBubbleSize val="0"/>
        </c:dLbls>
        <c:gapWidth val="150"/>
        <c:axId val="248994816"/>
        <c:axId val="249798656"/>
      </c:barChart>
      <c:catAx>
        <c:axId val="248994816"/>
        <c:scaling>
          <c:orientation val="minMax"/>
        </c:scaling>
        <c:delete val="1"/>
        <c:axPos val="b"/>
        <c:majorTickMark val="out"/>
        <c:minorTickMark val="none"/>
        <c:tickLblPos val="nextTo"/>
        <c:crossAx val="249798656"/>
        <c:crosses val="autoZero"/>
        <c:auto val="1"/>
        <c:lblAlgn val="ctr"/>
        <c:lblOffset val="100"/>
        <c:noMultiLvlLbl val="0"/>
      </c:catAx>
      <c:valAx>
        <c:axId val="249798656"/>
        <c:scaling>
          <c:orientation val="minMax"/>
          <c:max val="5"/>
          <c:min val="0"/>
        </c:scaling>
        <c:delete val="1"/>
        <c:axPos val="l"/>
        <c:majorGridlines/>
        <c:numFmt formatCode="General" sourceLinked="1"/>
        <c:majorTickMark val="out"/>
        <c:minorTickMark val="none"/>
        <c:tickLblPos val="nextTo"/>
        <c:crossAx val="2489948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7442-49A1-86B4-28DF2C682EE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442-49A1-86B4-28DF2C682EE5}"/>
              </c:ext>
            </c:extLst>
          </c:dPt>
          <c:val>
            <c:numRef>
              <c:f>Mechanical!$K$22</c:f>
              <c:numCache>
                <c:formatCode>General</c:formatCode>
                <c:ptCount val="1"/>
                <c:pt idx="0">
                  <c:v>0</c:v>
                </c:pt>
              </c:numCache>
            </c:numRef>
          </c:val>
          <c:extLst>
            <c:ext xmlns:c16="http://schemas.microsoft.com/office/drawing/2014/chart" uri="{C3380CC4-5D6E-409C-BE32-E72D297353CC}">
              <c16:uniqueId val="{00000003-7442-49A1-86B4-28DF2C682EE5}"/>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7442-49A1-86B4-28DF2C682EE5}"/>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7442-49A1-86B4-28DF2C682EE5}"/>
            </c:ext>
          </c:extLst>
        </c:ser>
        <c:dLbls>
          <c:showLegendKey val="0"/>
          <c:showVal val="0"/>
          <c:showCatName val="0"/>
          <c:showSerName val="0"/>
          <c:showPercent val="0"/>
          <c:showBubbleSize val="0"/>
        </c:dLbls>
        <c:gapWidth val="150"/>
        <c:axId val="248995328"/>
        <c:axId val="249800384"/>
      </c:barChart>
      <c:catAx>
        <c:axId val="248995328"/>
        <c:scaling>
          <c:orientation val="minMax"/>
        </c:scaling>
        <c:delete val="1"/>
        <c:axPos val="b"/>
        <c:majorTickMark val="out"/>
        <c:minorTickMark val="none"/>
        <c:tickLblPos val="nextTo"/>
        <c:crossAx val="249800384"/>
        <c:crosses val="autoZero"/>
        <c:auto val="1"/>
        <c:lblAlgn val="ctr"/>
        <c:lblOffset val="100"/>
        <c:noMultiLvlLbl val="0"/>
      </c:catAx>
      <c:valAx>
        <c:axId val="249800384"/>
        <c:scaling>
          <c:orientation val="minMax"/>
          <c:max val="5"/>
          <c:min val="0"/>
        </c:scaling>
        <c:delete val="1"/>
        <c:axPos val="l"/>
        <c:majorGridlines/>
        <c:numFmt formatCode="General" sourceLinked="1"/>
        <c:majorTickMark val="out"/>
        <c:minorTickMark val="none"/>
        <c:tickLblPos val="nextTo"/>
        <c:crossAx val="2489953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D6B7-4724-950F-5F6B211D1FE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6B7-4724-950F-5F6B211D1FE2}"/>
              </c:ext>
            </c:extLst>
          </c:dPt>
          <c:val>
            <c:numRef>
              <c:f>Mechanical!$K$23</c:f>
              <c:numCache>
                <c:formatCode>General</c:formatCode>
                <c:ptCount val="1"/>
                <c:pt idx="0">
                  <c:v>0</c:v>
                </c:pt>
              </c:numCache>
            </c:numRef>
          </c:val>
          <c:extLst>
            <c:ext xmlns:c16="http://schemas.microsoft.com/office/drawing/2014/chart" uri="{C3380CC4-5D6E-409C-BE32-E72D297353CC}">
              <c16:uniqueId val="{00000003-D6B7-4724-950F-5F6B211D1FE2}"/>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D6B7-4724-950F-5F6B211D1FE2}"/>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D6B7-4724-950F-5F6B211D1FE2}"/>
            </c:ext>
          </c:extLst>
        </c:ser>
        <c:dLbls>
          <c:showLegendKey val="0"/>
          <c:showVal val="0"/>
          <c:showCatName val="0"/>
          <c:showSerName val="0"/>
          <c:showPercent val="0"/>
          <c:showBubbleSize val="0"/>
        </c:dLbls>
        <c:gapWidth val="150"/>
        <c:axId val="249578496"/>
        <c:axId val="249802112"/>
      </c:barChart>
      <c:catAx>
        <c:axId val="249578496"/>
        <c:scaling>
          <c:orientation val="minMax"/>
        </c:scaling>
        <c:delete val="1"/>
        <c:axPos val="b"/>
        <c:majorTickMark val="out"/>
        <c:minorTickMark val="none"/>
        <c:tickLblPos val="nextTo"/>
        <c:crossAx val="249802112"/>
        <c:crosses val="autoZero"/>
        <c:auto val="1"/>
        <c:lblAlgn val="ctr"/>
        <c:lblOffset val="100"/>
        <c:noMultiLvlLbl val="0"/>
      </c:catAx>
      <c:valAx>
        <c:axId val="249802112"/>
        <c:scaling>
          <c:orientation val="minMax"/>
          <c:max val="5"/>
          <c:min val="0"/>
        </c:scaling>
        <c:delete val="1"/>
        <c:axPos val="l"/>
        <c:majorGridlines/>
        <c:numFmt formatCode="General" sourceLinked="1"/>
        <c:majorTickMark val="out"/>
        <c:minorTickMark val="none"/>
        <c:tickLblPos val="nextTo"/>
        <c:crossAx val="2495784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2A46-4C17-B41B-0CEA0EB5AE3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A46-4C17-B41B-0CEA0EB5AE39}"/>
              </c:ext>
            </c:extLst>
          </c:dPt>
          <c:val>
            <c:numRef>
              <c:f>Mechanical!$K$17</c:f>
              <c:numCache>
                <c:formatCode>General</c:formatCode>
                <c:ptCount val="1"/>
                <c:pt idx="0">
                  <c:v>0</c:v>
                </c:pt>
              </c:numCache>
            </c:numRef>
          </c:val>
          <c:extLst>
            <c:ext xmlns:c16="http://schemas.microsoft.com/office/drawing/2014/chart" uri="{C3380CC4-5D6E-409C-BE32-E72D297353CC}">
              <c16:uniqueId val="{00000003-2A46-4C17-B41B-0CEA0EB5AE39}"/>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2A46-4C17-B41B-0CEA0EB5AE39}"/>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2A46-4C17-B41B-0CEA0EB5AE39}"/>
            </c:ext>
          </c:extLst>
        </c:ser>
        <c:dLbls>
          <c:showLegendKey val="0"/>
          <c:showVal val="0"/>
          <c:showCatName val="0"/>
          <c:showSerName val="0"/>
          <c:showPercent val="0"/>
          <c:showBubbleSize val="0"/>
        </c:dLbls>
        <c:gapWidth val="150"/>
        <c:axId val="249579008"/>
        <c:axId val="249803840"/>
      </c:barChart>
      <c:catAx>
        <c:axId val="249579008"/>
        <c:scaling>
          <c:orientation val="minMax"/>
        </c:scaling>
        <c:delete val="1"/>
        <c:axPos val="b"/>
        <c:majorTickMark val="out"/>
        <c:minorTickMark val="none"/>
        <c:tickLblPos val="nextTo"/>
        <c:crossAx val="249803840"/>
        <c:crosses val="autoZero"/>
        <c:auto val="1"/>
        <c:lblAlgn val="ctr"/>
        <c:lblOffset val="100"/>
        <c:noMultiLvlLbl val="0"/>
      </c:catAx>
      <c:valAx>
        <c:axId val="249803840"/>
        <c:scaling>
          <c:orientation val="minMax"/>
          <c:max val="5"/>
          <c:min val="0"/>
        </c:scaling>
        <c:delete val="1"/>
        <c:axPos val="l"/>
        <c:majorGridlines/>
        <c:numFmt formatCode="General" sourceLinked="1"/>
        <c:majorTickMark val="out"/>
        <c:minorTickMark val="none"/>
        <c:tickLblPos val="nextTo"/>
        <c:crossAx val="2495790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401A-4426-87AA-970B5E715C4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01A-4426-87AA-970B5E715C42}"/>
              </c:ext>
            </c:extLst>
          </c:dPt>
          <c:val>
            <c:numRef>
              <c:f>Mechanical!$K$18</c:f>
              <c:numCache>
                <c:formatCode>General</c:formatCode>
                <c:ptCount val="1"/>
                <c:pt idx="0">
                  <c:v>0</c:v>
                </c:pt>
              </c:numCache>
            </c:numRef>
          </c:val>
          <c:extLst>
            <c:ext xmlns:c16="http://schemas.microsoft.com/office/drawing/2014/chart" uri="{C3380CC4-5D6E-409C-BE32-E72D297353CC}">
              <c16:uniqueId val="{00000003-401A-4426-87AA-970B5E715C42}"/>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401A-4426-87AA-970B5E715C42}"/>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401A-4426-87AA-970B5E715C42}"/>
            </c:ext>
          </c:extLst>
        </c:ser>
        <c:dLbls>
          <c:showLegendKey val="0"/>
          <c:showVal val="0"/>
          <c:showCatName val="0"/>
          <c:showSerName val="0"/>
          <c:showPercent val="0"/>
          <c:showBubbleSize val="0"/>
        </c:dLbls>
        <c:gapWidth val="150"/>
        <c:axId val="249579520"/>
        <c:axId val="249805568"/>
      </c:barChart>
      <c:catAx>
        <c:axId val="249579520"/>
        <c:scaling>
          <c:orientation val="minMax"/>
        </c:scaling>
        <c:delete val="1"/>
        <c:axPos val="b"/>
        <c:majorTickMark val="out"/>
        <c:minorTickMark val="none"/>
        <c:tickLblPos val="nextTo"/>
        <c:crossAx val="249805568"/>
        <c:crosses val="autoZero"/>
        <c:auto val="1"/>
        <c:lblAlgn val="ctr"/>
        <c:lblOffset val="100"/>
        <c:noMultiLvlLbl val="0"/>
      </c:catAx>
      <c:valAx>
        <c:axId val="249805568"/>
        <c:scaling>
          <c:orientation val="minMax"/>
          <c:max val="5"/>
          <c:min val="0"/>
        </c:scaling>
        <c:delete val="1"/>
        <c:axPos val="l"/>
        <c:majorGridlines/>
        <c:numFmt formatCode="General" sourceLinked="1"/>
        <c:majorTickMark val="out"/>
        <c:minorTickMark val="none"/>
        <c:tickLblPos val="nextTo"/>
        <c:crossAx val="2495795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EBDA-40D2-8628-552C5D258A9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BDA-40D2-8628-552C5D258A9C}"/>
              </c:ext>
            </c:extLst>
          </c:dPt>
          <c:val>
            <c:numRef>
              <c:f>Mechanical!$K$19</c:f>
              <c:numCache>
                <c:formatCode>General</c:formatCode>
                <c:ptCount val="1"/>
                <c:pt idx="0">
                  <c:v>0</c:v>
                </c:pt>
              </c:numCache>
            </c:numRef>
          </c:val>
          <c:extLst>
            <c:ext xmlns:c16="http://schemas.microsoft.com/office/drawing/2014/chart" uri="{C3380CC4-5D6E-409C-BE32-E72D297353CC}">
              <c16:uniqueId val="{00000003-EBDA-40D2-8628-552C5D258A9C}"/>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EBDA-40D2-8628-552C5D258A9C}"/>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EBDA-40D2-8628-552C5D258A9C}"/>
            </c:ext>
          </c:extLst>
        </c:ser>
        <c:dLbls>
          <c:showLegendKey val="0"/>
          <c:showVal val="0"/>
          <c:showCatName val="0"/>
          <c:showSerName val="0"/>
          <c:showPercent val="0"/>
          <c:showBubbleSize val="0"/>
        </c:dLbls>
        <c:gapWidth val="150"/>
        <c:axId val="249581056"/>
        <c:axId val="249848960"/>
      </c:barChart>
      <c:catAx>
        <c:axId val="249581056"/>
        <c:scaling>
          <c:orientation val="minMax"/>
        </c:scaling>
        <c:delete val="1"/>
        <c:axPos val="b"/>
        <c:majorTickMark val="out"/>
        <c:minorTickMark val="none"/>
        <c:tickLblPos val="nextTo"/>
        <c:crossAx val="249848960"/>
        <c:crosses val="autoZero"/>
        <c:auto val="1"/>
        <c:lblAlgn val="ctr"/>
        <c:lblOffset val="100"/>
        <c:noMultiLvlLbl val="0"/>
      </c:catAx>
      <c:valAx>
        <c:axId val="249848960"/>
        <c:scaling>
          <c:orientation val="minMax"/>
          <c:max val="5"/>
          <c:min val="0"/>
        </c:scaling>
        <c:delete val="1"/>
        <c:axPos val="l"/>
        <c:majorGridlines/>
        <c:numFmt formatCode="General" sourceLinked="1"/>
        <c:majorTickMark val="out"/>
        <c:minorTickMark val="none"/>
        <c:tickLblPos val="nextTo"/>
        <c:crossAx val="2495810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602B-4C7A-9885-18C74951F1E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02B-4C7A-9885-18C74951F1EF}"/>
              </c:ext>
            </c:extLst>
          </c:dPt>
          <c:val>
            <c:numRef>
              <c:f>Mechanical!$K$20</c:f>
              <c:numCache>
                <c:formatCode>General</c:formatCode>
                <c:ptCount val="1"/>
                <c:pt idx="0">
                  <c:v>0</c:v>
                </c:pt>
              </c:numCache>
            </c:numRef>
          </c:val>
          <c:extLst>
            <c:ext xmlns:c16="http://schemas.microsoft.com/office/drawing/2014/chart" uri="{C3380CC4-5D6E-409C-BE32-E72D297353CC}">
              <c16:uniqueId val="{00000003-602B-4C7A-9885-18C74951F1EF}"/>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602B-4C7A-9885-18C74951F1EF}"/>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602B-4C7A-9885-18C74951F1EF}"/>
            </c:ext>
          </c:extLst>
        </c:ser>
        <c:dLbls>
          <c:showLegendKey val="0"/>
          <c:showVal val="0"/>
          <c:showCatName val="0"/>
          <c:showSerName val="0"/>
          <c:showPercent val="0"/>
          <c:showBubbleSize val="0"/>
        </c:dLbls>
        <c:gapWidth val="150"/>
        <c:axId val="249970688"/>
        <c:axId val="249850688"/>
      </c:barChart>
      <c:catAx>
        <c:axId val="249970688"/>
        <c:scaling>
          <c:orientation val="minMax"/>
        </c:scaling>
        <c:delete val="1"/>
        <c:axPos val="b"/>
        <c:majorTickMark val="out"/>
        <c:minorTickMark val="none"/>
        <c:tickLblPos val="nextTo"/>
        <c:crossAx val="249850688"/>
        <c:crosses val="autoZero"/>
        <c:auto val="1"/>
        <c:lblAlgn val="ctr"/>
        <c:lblOffset val="100"/>
        <c:noMultiLvlLbl val="0"/>
      </c:catAx>
      <c:valAx>
        <c:axId val="249850688"/>
        <c:scaling>
          <c:orientation val="minMax"/>
          <c:max val="5"/>
          <c:min val="0"/>
        </c:scaling>
        <c:delete val="1"/>
        <c:axPos val="l"/>
        <c:majorGridlines/>
        <c:numFmt formatCode="General" sourceLinked="1"/>
        <c:majorTickMark val="out"/>
        <c:minorTickMark val="none"/>
        <c:tickLblPos val="nextTo"/>
        <c:crossAx val="2499706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3199-4C07-8CD4-991CACD8F1F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199-4C07-8CD4-991CACD8F1F1}"/>
              </c:ext>
            </c:extLst>
          </c:dPt>
          <c:val>
            <c:numRef>
              <c:f>Mechanical!$K$21</c:f>
              <c:numCache>
                <c:formatCode>General</c:formatCode>
                <c:ptCount val="1"/>
                <c:pt idx="0">
                  <c:v>0</c:v>
                </c:pt>
              </c:numCache>
            </c:numRef>
          </c:val>
          <c:extLst>
            <c:ext xmlns:c16="http://schemas.microsoft.com/office/drawing/2014/chart" uri="{C3380CC4-5D6E-409C-BE32-E72D297353CC}">
              <c16:uniqueId val="{00000003-3199-4C07-8CD4-991CACD8F1F1}"/>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3199-4C07-8CD4-991CACD8F1F1}"/>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3199-4C07-8CD4-991CACD8F1F1}"/>
            </c:ext>
          </c:extLst>
        </c:ser>
        <c:dLbls>
          <c:showLegendKey val="0"/>
          <c:showVal val="0"/>
          <c:showCatName val="0"/>
          <c:showSerName val="0"/>
          <c:showPercent val="0"/>
          <c:showBubbleSize val="0"/>
        </c:dLbls>
        <c:gapWidth val="150"/>
        <c:axId val="249971200"/>
        <c:axId val="249852416"/>
      </c:barChart>
      <c:catAx>
        <c:axId val="249971200"/>
        <c:scaling>
          <c:orientation val="minMax"/>
        </c:scaling>
        <c:delete val="1"/>
        <c:axPos val="b"/>
        <c:majorTickMark val="out"/>
        <c:minorTickMark val="none"/>
        <c:tickLblPos val="nextTo"/>
        <c:crossAx val="249852416"/>
        <c:crosses val="autoZero"/>
        <c:auto val="1"/>
        <c:lblAlgn val="ctr"/>
        <c:lblOffset val="100"/>
        <c:noMultiLvlLbl val="0"/>
      </c:catAx>
      <c:valAx>
        <c:axId val="249852416"/>
        <c:scaling>
          <c:orientation val="minMax"/>
          <c:max val="5"/>
          <c:min val="0"/>
        </c:scaling>
        <c:delete val="1"/>
        <c:axPos val="l"/>
        <c:majorGridlines/>
        <c:numFmt formatCode="General" sourceLinked="1"/>
        <c:majorTickMark val="out"/>
        <c:minorTickMark val="none"/>
        <c:tickLblPos val="nextTo"/>
        <c:crossAx val="2499712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AF7F-46F6-8B5F-244715167BB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F7F-46F6-8B5F-244715167BB5}"/>
              </c:ext>
            </c:extLst>
          </c:dPt>
          <c:val>
            <c:numRef>
              <c:f>Mechanical!$K$22</c:f>
              <c:numCache>
                <c:formatCode>General</c:formatCode>
                <c:ptCount val="1"/>
                <c:pt idx="0">
                  <c:v>0</c:v>
                </c:pt>
              </c:numCache>
            </c:numRef>
          </c:val>
          <c:extLst>
            <c:ext xmlns:c16="http://schemas.microsoft.com/office/drawing/2014/chart" uri="{C3380CC4-5D6E-409C-BE32-E72D297353CC}">
              <c16:uniqueId val="{00000003-AF7F-46F6-8B5F-244715167BB5}"/>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AF7F-46F6-8B5F-244715167BB5}"/>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AF7F-46F6-8B5F-244715167BB5}"/>
            </c:ext>
          </c:extLst>
        </c:ser>
        <c:dLbls>
          <c:showLegendKey val="0"/>
          <c:showVal val="0"/>
          <c:showCatName val="0"/>
          <c:showSerName val="0"/>
          <c:showPercent val="0"/>
          <c:showBubbleSize val="0"/>
        </c:dLbls>
        <c:gapWidth val="150"/>
        <c:axId val="249971712"/>
        <c:axId val="249854144"/>
      </c:barChart>
      <c:catAx>
        <c:axId val="249971712"/>
        <c:scaling>
          <c:orientation val="minMax"/>
        </c:scaling>
        <c:delete val="1"/>
        <c:axPos val="b"/>
        <c:majorTickMark val="out"/>
        <c:minorTickMark val="none"/>
        <c:tickLblPos val="nextTo"/>
        <c:crossAx val="249854144"/>
        <c:crosses val="autoZero"/>
        <c:auto val="1"/>
        <c:lblAlgn val="ctr"/>
        <c:lblOffset val="100"/>
        <c:noMultiLvlLbl val="0"/>
      </c:catAx>
      <c:valAx>
        <c:axId val="249854144"/>
        <c:scaling>
          <c:orientation val="minMax"/>
          <c:max val="5"/>
          <c:min val="0"/>
        </c:scaling>
        <c:delete val="1"/>
        <c:axPos val="l"/>
        <c:majorGridlines/>
        <c:numFmt formatCode="General" sourceLinked="1"/>
        <c:majorTickMark val="out"/>
        <c:minorTickMark val="none"/>
        <c:tickLblPos val="nextTo"/>
        <c:crossAx val="2499717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2491-4A52-B15E-267774B6B8F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491-4A52-B15E-267774B6B8F0}"/>
              </c:ext>
            </c:extLst>
          </c:dPt>
          <c:val>
            <c:numRef>
              <c:f>Mechanical!$K$23</c:f>
              <c:numCache>
                <c:formatCode>General</c:formatCode>
                <c:ptCount val="1"/>
                <c:pt idx="0">
                  <c:v>0</c:v>
                </c:pt>
              </c:numCache>
            </c:numRef>
          </c:val>
          <c:extLst>
            <c:ext xmlns:c16="http://schemas.microsoft.com/office/drawing/2014/chart" uri="{C3380CC4-5D6E-409C-BE32-E72D297353CC}">
              <c16:uniqueId val="{00000003-2491-4A52-B15E-267774B6B8F0}"/>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2491-4A52-B15E-267774B6B8F0}"/>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2491-4A52-B15E-267774B6B8F0}"/>
            </c:ext>
          </c:extLst>
        </c:ser>
        <c:dLbls>
          <c:showLegendKey val="0"/>
          <c:showVal val="0"/>
          <c:showCatName val="0"/>
          <c:showSerName val="0"/>
          <c:showPercent val="0"/>
          <c:showBubbleSize val="0"/>
        </c:dLbls>
        <c:gapWidth val="150"/>
        <c:axId val="249972224"/>
        <c:axId val="250216448"/>
      </c:barChart>
      <c:catAx>
        <c:axId val="249972224"/>
        <c:scaling>
          <c:orientation val="minMax"/>
        </c:scaling>
        <c:delete val="1"/>
        <c:axPos val="b"/>
        <c:majorTickMark val="out"/>
        <c:minorTickMark val="none"/>
        <c:tickLblPos val="nextTo"/>
        <c:crossAx val="250216448"/>
        <c:crosses val="autoZero"/>
        <c:auto val="1"/>
        <c:lblAlgn val="ctr"/>
        <c:lblOffset val="100"/>
        <c:noMultiLvlLbl val="0"/>
      </c:catAx>
      <c:valAx>
        <c:axId val="250216448"/>
        <c:scaling>
          <c:orientation val="minMax"/>
          <c:max val="5"/>
          <c:min val="0"/>
        </c:scaling>
        <c:delete val="1"/>
        <c:axPos val="l"/>
        <c:majorGridlines/>
        <c:numFmt formatCode="General" sourceLinked="1"/>
        <c:majorTickMark val="out"/>
        <c:minorTickMark val="none"/>
        <c:tickLblPos val="nextTo"/>
        <c:crossAx val="2499722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A669-4AAF-A5E9-9BF600B3AEA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669-4AAF-A5E9-9BF600B3AEA0}"/>
              </c:ext>
            </c:extLst>
          </c:dPt>
          <c:val>
            <c:numRef>
              <c:f>Mechanical!$K$8</c:f>
              <c:numCache>
                <c:formatCode>General</c:formatCode>
                <c:ptCount val="1"/>
              </c:numCache>
            </c:numRef>
          </c:val>
          <c:extLst>
            <c:ext xmlns:c16="http://schemas.microsoft.com/office/drawing/2014/chart" uri="{C3380CC4-5D6E-409C-BE32-E72D297353CC}">
              <c16:uniqueId val="{00000003-A669-4AAF-A5E9-9BF600B3AEA0}"/>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A669-4AAF-A5E9-9BF600B3AEA0}"/>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A669-4AAF-A5E9-9BF600B3AEA0}"/>
            </c:ext>
          </c:extLst>
        </c:ser>
        <c:dLbls>
          <c:showLegendKey val="0"/>
          <c:showVal val="0"/>
          <c:showCatName val="0"/>
          <c:showSerName val="0"/>
          <c:showPercent val="0"/>
          <c:showBubbleSize val="0"/>
        </c:dLbls>
        <c:gapWidth val="150"/>
        <c:axId val="249972736"/>
        <c:axId val="250218176"/>
      </c:barChart>
      <c:catAx>
        <c:axId val="249972736"/>
        <c:scaling>
          <c:orientation val="minMax"/>
        </c:scaling>
        <c:delete val="1"/>
        <c:axPos val="b"/>
        <c:majorTickMark val="out"/>
        <c:minorTickMark val="none"/>
        <c:tickLblPos val="nextTo"/>
        <c:crossAx val="250218176"/>
        <c:crosses val="autoZero"/>
        <c:auto val="1"/>
        <c:lblAlgn val="ctr"/>
        <c:lblOffset val="100"/>
        <c:noMultiLvlLbl val="0"/>
      </c:catAx>
      <c:valAx>
        <c:axId val="250218176"/>
        <c:scaling>
          <c:orientation val="minMax"/>
          <c:max val="5"/>
          <c:min val="0"/>
        </c:scaling>
        <c:delete val="1"/>
        <c:axPos val="l"/>
        <c:majorGridlines/>
        <c:numFmt formatCode="General" sourceLinked="1"/>
        <c:majorTickMark val="out"/>
        <c:minorTickMark val="none"/>
        <c:tickLblPos val="nextTo"/>
        <c:crossAx val="24997273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4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1ABF-4B93-A219-D392B7F52B1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ABF-4B93-A219-D392B7F52B14}"/>
              </c:ext>
            </c:extLst>
          </c:dPt>
          <c:val>
            <c:numRef>
              <c:f>Mechanical!$K$9</c:f>
              <c:numCache>
                <c:formatCode>General</c:formatCode>
                <c:ptCount val="1"/>
                <c:pt idx="0">
                  <c:v>0</c:v>
                </c:pt>
              </c:numCache>
            </c:numRef>
          </c:val>
          <c:extLst>
            <c:ext xmlns:c16="http://schemas.microsoft.com/office/drawing/2014/chart" uri="{C3380CC4-5D6E-409C-BE32-E72D297353CC}">
              <c16:uniqueId val="{00000003-1ABF-4B93-A219-D392B7F52B14}"/>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1ABF-4B93-A219-D392B7F52B14}"/>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1ABF-4B93-A219-D392B7F52B14}"/>
            </c:ext>
          </c:extLst>
        </c:ser>
        <c:dLbls>
          <c:showLegendKey val="0"/>
          <c:showVal val="0"/>
          <c:showCatName val="0"/>
          <c:showSerName val="0"/>
          <c:showPercent val="0"/>
          <c:showBubbleSize val="0"/>
        </c:dLbls>
        <c:gapWidth val="150"/>
        <c:axId val="249973248"/>
        <c:axId val="250219904"/>
      </c:barChart>
      <c:catAx>
        <c:axId val="249973248"/>
        <c:scaling>
          <c:orientation val="minMax"/>
        </c:scaling>
        <c:delete val="1"/>
        <c:axPos val="b"/>
        <c:majorTickMark val="out"/>
        <c:minorTickMark val="none"/>
        <c:tickLblPos val="nextTo"/>
        <c:crossAx val="250219904"/>
        <c:crosses val="autoZero"/>
        <c:auto val="1"/>
        <c:lblAlgn val="ctr"/>
        <c:lblOffset val="100"/>
        <c:noMultiLvlLbl val="0"/>
      </c:catAx>
      <c:valAx>
        <c:axId val="250219904"/>
        <c:scaling>
          <c:orientation val="minMax"/>
          <c:max val="5"/>
          <c:min val="0"/>
        </c:scaling>
        <c:delete val="1"/>
        <c:axPos val="l"/>
        <c:majorGridlines/>
        <c:numFmt formatCode="General" sourceLinked="1"/>
        <c:majorTickMark val="out"/>
        <c:minorTickMark val="none"/>
        <c:tickLblPos val="nextTo"/>
        <c:crossAx val="249973248"/>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4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6826-46B9-8B5C-019C0D9F459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826-46B9-8B5C-019C0D9F4594}"/>
              </c:ext>
            </c:extLst>
          </c:dPt>
          <c:val>
            <c:numRef>
              <c:f>Mechanical!$K$10</c:f>
              <c:numCache>
                <c:formatCode>General</c:formatCode>
                <c:ptCount val="1"/>
                <c:pt idx="0">
                  <c:v>0</c:v>
                </c:pt>
              </c:numCache>
            </c:numRef>
          </c:val>
          <c:extLst>
            <c:ext xmlns:c16="http://schemas.microsoft.com/office/drawing/2014/chart" uri="{C3380CC4-5D6E-409C-BE32-E72D297353CC}">
              <c16:uniqueId val="{00000003-6826-46B9-8B5C-019C0D9F4594}"/>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6826-46B9-8B5C-019C0D9F4594}"/>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6826-46B9-8B5C-019C0D9F4594}"/>
            </c:ext>
          </c:extLst>
        </c:ser>
        <c:dLbls>
          <c:showLegendKey val="0"/>
          <c:showVal val="0"/>
          <c:showCatName val="0"/>
          <c:showSerName val="0"/>
          <c:showPercent val="0"/>
          <c:showBubbleSize val="0"/>
        </c:dLbls>
        <c:gapWidth val="150"/>
        <c:axId val="249973760"/>
        <c:axId val="250221632"/>
      </c:barChart>
      <c:catAx>
        <c:axId val="249973760"/>
        <c:scaling>
          <c:orientation val="minMax"/>
        </c:scaling>
        <c:delete val="1"/>
        <c:axPos val="b"/>
        <c:majorTickMark val="out"/>
        <c:minorTickMark val="none"/>
        <c:tickLblPos val="nextTo"/>
        <c:crossAx val="250221632"/>
        <c:crosses val="autoZero"/>
        <c:auto val="1"/>
        <c:lblAlgn val="ctr"/>
        <c:lblOffset val="100"/>
        <c:noMultiLvlLbl val="0"/>
      </c:catAx>
      <c:valAx>
        <c:axId val="250221632"/>
        <c:scaling>
          <c:orientation val="minMax"/>
          <c:max val="5"/>
          <c:min val="0"/>
        </c:scaling>
        <c:delete val="1"/>
        <c:axPos val="l"/>
        <c:majorGridlines/>
        <c:numFmt formatCode="General" sourceLinked="1"/>
        <c:majorTickMark val="out"/>
        <c:minorTickMark val="none"/>
        <c:tickLblPos val="nextTo"/>
        <c:crossAx val="24997376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4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3894-4FC3-A045-DB618012479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894-4FC3-A045-DB618012479F}"/>
              </c:ext>
            </c:extLst>
          </c:dPt>
          <c:val>
            <c:numRef>
              <c:f>Mechanical!$K$11</c:f>
              <c:numCache>
                <c:formatCode>General</c:formatCode>
                <c:ptCount val="1"/>
                <c:pt idx="0">
                  <c:v>0</c:v>
                </c:pt>
              </c:numCache>
            </c:numRef>
          </c:val>
          <c:extLst>
            <c:ext xmlns:c16="http://schemas.microsoft.com/office/drawing/2014/chart" uri="{C3380CC4-5D6E-409C-BE32-E72D297353CC}">
              <c16:uniqueId val="{00000003-3894-4FC3-A045-DB618012479F}"/>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3894-4FC3-A045-DB618012479F}"/>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3894-4FC3-A045-DB618012479F}"/>
            </c:ext>
          </c:extLst>
        </c:ser>
        <c:dLbls>
          <c:showLegendKey val="0"/>
          <c:showVal val="0"/>
          <c:showCatName val="0"/>
          <c:showSerName val="0"/>
          <c:showPercent val="0"/>
          <c:showBubbleSize val="0"/>
        </c:dLbls>
        <c:gapWidth val="150"/>
        <c:axId val="249974272"/>
        <c:axId val="250223360"/>
      </c:barChart>
      <c:catAx>
        <c:axId val="249974272"/>
        <c:scaling>
          <c:orientation val="minMax"/>
        </c:scaling>
        <c:delete val="1"/>
        <c:axPos val="b"/>
        <c:majorTickMark val="out"/>
        <c:minorTickMark val="none"/>
        <c:tickLblPos val="nextTo"/>
        <c:crossAx val="250223360"/>
        <c:crosses val="autoZero"/>
        <c:auto val="1"/>
        <c:lblAlgn val="ctr"/>
        <c:lblOffset val="100"/>
        <c:noMultiLvlLbl val="0"/>
      </c:catAx>
      <c:valAx>
        <c:axId val="250223360"/>
        <c:scaling>
          <c:orientation val="minMax"/>
          <c:max val="5"/>
          <c:min val="0"/>
        </c:scaling>
        <c:delete val="1"/>
        <c:axPos val="l"/>
        <c:majorGridlines/>
        <c:numFmt formatCode="General" sourceLinked="1"/>
        <c:majorTickMark val="out"/>
        <c:minorTickMark val="none"/>
        <c:tickLblPos val="nextTo"/>
        <c:crossAx val="24997427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4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'Building Physics'!$Q$8:$Q$18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F32C-460B-AEAF-0771FD05B9A4}"/>
            </c:ext>
          </c:extLst>
        </c:ser>
        <c:dLbls>
          <c:showLegendKey val="0"/>
          <c:showVal val="0"/>
          <c:showCatName val="0"/>
          <c:showSerName val="0"/>
          <c:showPercent val="0"/>
          <c:showBubbleSize val="0"/>
        </c:dLbls>
        <c:axId val="198586368"/>
        <c:axId val="239060672"/>
      </c:radarChart>
      <c:catAx>
        <c:axId val="198586368"/>
        <c:scaling>
          <c:orientation val="minMax"/>
        </c:scaling>
        <c:delete val="1"/>
        <c:axPos val="b"/>
        <c:majorGridlines/>
        <c:majorTickMark val="none"/>
        <c:minorTickMark val="none"/>
        <c:tickLblPos val="nextTo"/>
        <c:crossAx val="239060672"/>
        <c:crosses val="autoZero"/>
        <c:auto val="1"/>
        <c:lblAlgn val="ctr"/>
        <c:lblOffset val="100"/>
        <c:noMultiLvlLbl val="0"/>
      </c:catAx>
      <c:valAx>
        <c:axId val="239060672"/>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198586368"/>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4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5D28-40BC-A84F-357FB50BA1C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D28-40BC-A84F-357FB50BA1CF}"/>
              </c:ext>
            </c:extLst>
          </c:dPt>
          <c:val>
            <c:numRef>
              <c:f>Mechanical!$K$17</c:f>
              <c:numCache>
                <c:formatCode>General</c:formatCode>
                <c:ptCount val="1"/>
                <c:pt idx="0">
                  <c:v>0</c:v>
                </c:pt>
              </c:numCache>
            </c:numRef>
          </c:val>
          <c:extLst>
            <c:ext xmlns:c16="http://schemas.microsoft.com/office/drawing/2014/chart" uri="{C3380CC4-5D6E-409C-BE32-E72D297353CC}">
              <c16:uniqueId val="{00000003-5D28-40BC-A84F-357FB50BA1CF}"/>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5D28-40BC-A84F-357FB50BA1CF}"/>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5D28-40BC-A84F-357FB50BA1CF}"/>
            </c:ext>
          </c:extLst>
        </c:ser>
        <c:dLbls>
          <c:showLegendKey val="0"/>
          <c:showVal val="0"/>
          <c:showCatName val="0"/>
          <c:showSerName val="0"/>
          <c:showPercent val="0"/>
          <c:showBubbleSize val="0"/>
        </c:dLbls>
        <c:gapWidth val="150"/>
        <c:axId val="198586880"/>
        <c:axId val="239061824"/>
      </c:barChart>
      <c:catAx>
        <c:axId val="198586880"/>
        <c:scaling>
          <c:orientation val="minMax"/>
        </c:scaling>
        <c:delete val="1"/>
        <c:axPos val="b"/>
        <c:majorTickMark val="out"/>
        <c:minorTickMark val="none"/>
        <c:tickLblPos val="nextTo"/>
        <c:crossAx val="239061824"/>
        <c:crosses val="autoZero"/>
        <c:auto val="1"/>
        <c:lblAlgn val="ctr"/>
        <c:lblOffset val="100"/>
        <c:noMultiLvlLbl val="0"/>
      </c:catAx>
      <c:valAx>
        <c:axId val="239061824"/>
        <c:scaling>
          <c:orientation val="minMax"/>
          <c:max val="5"/>
          <c:min val="0"/>
        </c:scaling>
        <c:delete val="1"/>
        <c:axPos val="l"/>
        <c:majorGridlines/>
        <c:numFmt formatCode="General" sourceLinked="1"/>
        <c:majorTickMark val="out"/>
        <c:minorTickMark val="none"/>
        <c:tickLblPos val="nextTo"/>
        <c:crossAx val="198586880"/>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4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E07D-4617-8204-D20EDBCC3A9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07D-4617-8204-D20EDBCC3A94}"/>
              </c:ext>
            </c:extLst>
          </c:dPt>
          <c:val>
            <c:numRef>
              <c:f>Mechanical!$K$18</c:f>
              <c:numCache>
                <c:formatCode>General</c:formatCode>
                <c:ptCount val="1"/>
                <c:pt idx="0">
                  <c:v>0</c:v>
                </c:pt>
              </c:numCache>
            </c:numRef>
          </c:val>
          <c:extLst>
            <c:ext xmlns:c16="http://schemas.microsoft.com/office/drawing/2014/chart" uri="{C3380CC4-5D6E-409C-BE32-E72D297353CC}">
              <c16:uniqueId val="{00000003-E07D-4617-8204-D20EDBCC3A94}"/>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E07D-4617-8204-D20EDBCC3A94}"/>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E07D-4617-8204-D20EDBCC3A94}"/>
            </c:ext>
          </c:extLst>
        </c:ser>
        <c:dLbls>
          <c:showLegendKey val="0"/>
          <c:showVal val="0"/>
          <c:showCatName val="0"/>
          <c:showSerName val="0"/>
          <c:showPercent val="0"/>
          <c:showBubbleSize val="0"/>
        </c:dLbls>
        <c:gapWidth val="150"/>
        <c:axId val="198587392"/>
        <c:axId val="239063552"/>
      </c:barChart>
      <c:catAx>
        <c:axId val="198587392"/>
        <c:scaling>
          <c:orientation val="minMax"/>
        </c:scaling>
        <c:delete val="1"/>
        <c:axPos val="b"/>
        <c:majorTickMark val="out"/>
        <c:minorTickMark val="none"/>
        <c:tickLblPos val="nextTo"/>
        <c:crossAx val="239063552"/>
        <c:crosses val="autoZero"/>
        <c:auto val="1"/>
        <c:lblAlgn val="ctr"/>
        <c:lblOffset val="100"/>
        <c:noMultiLvlLbl val="0"/>
      </c:catAx>
      <c:valAx>
        <c:axId val="239063552"/>
        <c:scaling>
          <c:orientation val="minMax"/>
          <c:max val="5"/>
          <c:min val="0"/>
        </c:scaling>
        <c:delete val="1"/>
        <c:axPos val="l"/>
        <c:majorGridlines/>
        <c:numFmt formatCode="General" sourceLinked="1"/>
        <c:majorTickMark val="out"/>
        <c:minorTickMark val="none"/>
        <c:tickLblPos val="nextTo"/>
        <c:crossAx val="198587392"/>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4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8486-4FBB-97CA-86DADD1F225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486-4FBB-97CA-86DADD1F225C}"/>
              </c:ext>
            </c:extLst>
          </c:dPt>
          <c:val>
            <c:numRef>
              <c:f>Mechanical!$K$19</c:f>
              <c:numCache>
                <c:formatCode>General</c:formatCode>
                <c:ptCount val="1"/>
                <c:pt idx="0">
                  <c:v>0</c:v>
                </c:pt>
              </c:numCache>
            </c:numRef>
          </c:val>
          <c:extLst>
            <c:ext xmlns:c16="http://schemas.microsoft.com/office/drawing/2014/chart" uri="{C3380CC4-5D6E-409C-BE32-E72D297353CC}">
              <c16:uniqueId val="{00000003-8486-4FBB-97CA-86DADD1F225C}"/>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8486-4FBB-97CA-86DADD1F225C}"/>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8486-4FBB-97CA-86DADD1F225C}"/>
            </c:ext>
          </c:extLst>
        </c:ser>
        <c:dLbls>
          <c:showLegendKey val="0"/>
          <c:showVal val="0"/>
          <c:showCatName val="0"/>
          <c:showSerName val="0"/>
          <c:showPercent val="0"/>
          <c:showBubbleSize val="0"/>
        </c:dLbls>
        <c:gapWidth val="150"/>
        <c:axId val="249580544"/>
        <c:axId val="239065280"/>
      </c:barChart>
      <c:catAx>
        <c:axId val="249580544"/>
        <c:scaling>
          <c:orientation val="minMax"/>
        </c:scaling>
        <c:delete val="1"/>
        <c:axPos val="b"/>
        <c:majorTickMark val="out"/>
        <c:minorTickMark val="none"/>
        <c:tickLblPos val="nextTo"/>
        <c:crossAx val="239065280"/>
        <c:crosses val="autoZero"/>
        <c:auto val="1"/>
        <c:lblAlgn val="ctr"/>
        <c:lblOffset val="100"/>
        <c:noMultiLvlLbl val="0"/>
      </c:catAx>
      <c:valAx>
        <c:axId val="239065280"/>
        <c:scaling>
          <c:orientation val="minMax"/>
          <c:max val="5"/>
          <c:min val="0"/>
        </c:scaling>
        <c:delete val="1"/>
        <c:axPos val="l"/>
        <c:majorGridlines/>
        <c:numFmt formatCode="General" sourceLinked="1"/>
        <c:majorTickMark val="out"/>
        <c:minorTickMark val="none"/>
        <c:tickLblPos val="nextTo"/>
        <c:crossAx val="2495805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F71F-4A86-ACEC-6A2604BEE80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71F-4A86-ACEC-6A2604BEE80A}"/>
              </c:ext>
            </c:extLst>
          </c:dPt>
          <c:val>
            <c:numRef>
              <c:f>Mechanical!$K$20</c:f>
              <c:numCache>
                <c:formatCode>General</c:formatCode>
                <c:ptCount val="1"/>
                <c:pt idx="0">
                  <c:v>0</c:v>
                </c:pt>
              </c:numCache>
            </c:numRef>
          </c:val>
          <c:extLst>
            <c:ext xmlns:c16="http://schemas.microsoft.com/office/drawing/2014/chart" uri="{C3380CC4-5D6E-409C-BE32-E72D297353CC}">
              <c16:uniqueId val="{00000003-F71F-4A86-ACEC-6A2604BEE80A}"/>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F71F-4A86-ACEC-6A2604BEE80A}"/>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F71F-4A86-ACEC-6A2604BEE80A}"/>
            </c:ext>
          </c:extLst>
        </c:ser>
        <c:dLbls>
          <c:showLegendKey val="0"/>
          <c:showVal val="0"/>
          <c:showCatName val="0"/>
          <c:showSerName val="0"/>
          <c:showPercent val="0"/>
          <c:showBubbleSize val="0"/>
        </c:dLbls>
        <c:gapWidth val="150"/>
        <c:axId val="198587904"/>
        <c:axId val="250994688"/>
      </c:barChart>
      <c:catAx>
        <c:axId val="198587904"/>
        <c:scaling>
          <c:orientation val="minMax"/>
        </c:scaling>
        <c:delete val="1"/>
        <c:axPos val="b"/>
        <c:majorTickMark val="out"/>
        <c:minorTickMark val="none"/>
        <c:tickLblPos val="nextTo"/>
        <c:crossAx val="250994688"/>
        <c:crosses val="autoZero"/>
        <c:auto val="1"/>
        <c:lblAlgn val="ctr"/>
        <c:lblOffset val="100"/>
        <c:noMultiLvlLbl val="0"/>
      </c:catAx>
      <c:valAx>
        <c:axId val="250994688"/>
        <c:scaling>
          <c:orientation val="minMax"/>
          <c:max val="5"/>
          <c:min val="0"/>
        </c:scaling>
        <c:delete val="1"/>
        <c:axPos val="l"/>
        <c:majorGridlines/>
        <c:numFmt formatCode="General" sourceLinked="1"/>
        <c:majorTickMark val="out"/>
        <c:minorTickMark val="none"/>
        <c:tickLblPos val="nextTo"/>
        <c:crossAx val="1985879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56B7-401F-869F-11BB42F067D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6B7-401F-869F-11BB42F067DE}"/>
              </c:ext>
            </c:extLst>
          </c:dPt>
          <c:val>
            <c:numRef>
              <c:f>Mechanical!$K$21</c:f>
              <c:numCache>
                <c:formatCode>General</c:formatCode>
                <c:ptCount val="1"/>
                <c:pt idx="0">
                  <c:v>0</c:v>
                </c:pt>
              </c:numCache>
            </c:numRef>
          </c:val>
          <c:extLst>
            <c:ext xmlns:c16="http://schemas.microsoft.com/office/drawing/2014/chart" uri="{C3380CC4-5D6E-409C-BE32-E72D297353CC}">
              <c16:uniqueId val="{00000003-56B7-401F-869F-11BB42F067DE}"/>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56B7-401F-869F-11BB42F067DE}"/>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56B7-401F-869F-11BB42F067DE}"/>
            </c:ext>
          </c:extLst>
        </c:ser>
        <c:dLbls>
          <c:showLegendKey val="0"/>
          <c:showVal val="0"/>
          <c:showCatName val="0"/>
          <c:showSerName val="0"/>
          <c:showPercent val="0"/>
          <c:showBubbleSize val="0"/>
        </c:dLbls>
        <c:gapWidth val="150"/>
        <c:axId val="198588416"/>
        <c:axId val="250996416"/>
      </c:barChart>
      <c:catAx>
        <c:axId val="198588416"/>
        <c:scaling>
          <c:orientation val="minMax"/>
        </c:scaling>
        <c:delete val="1"/>
        <c:axPos val="b"/>
        <c:majorTickMark val="out"/>
        <c:minorTickMark val="none"/>
        <c:tickLblPos val="nextTo"/>
        <c:crossAx val="250996416"/>
        <c:crosses val="autoZero"/>
        <c:auto val="1"/>
        <c:lblAlgn val="ctr"/>
        <c:lblOffset val="100"/>
        <c:noMultiLvlLbl val="0"/>
      </c:catAx>
      <c:valAx>
        <c:axId val="250996416"/>
        <c:scaling>
          <c:orientation val="minMax"/>
          <c:max val="5"/>
          <c:min val="0"/>
        </c:scaling>
        <c:delete val="1"/>
        <c:axPos val="l"/>
        <c:majorGridlines/>
        <c:numFmt formatCode="General" sourceLinked="1"/>
        <c:majorTickMark val="out"/>
        <c:minorTickMark val="none"/>
        <c:tickLblPos val="nextTo"/>
        <c:crossAx val="1985884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A081-4081-9B1F-26C151B4FA7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081-4081-9B1F-26C151B4FA7E}"/>
              </c:ext>
            </c:extLst>
          </c:dPt>
          <c:val>
            <c:numRef>
              <c:f>Mechanical!$K$22</c:f>
              <c:numCache>
                <c:formatCode>General</c:formatCode>
                <c:ptCount val="1"/>
                <c:pt idx="0">
                  <c:v>0</c:v>
                </c:pt>
              </c:numCache>
            </c:numRef>
          </c:val>
          <c:extLst>
            <c:ext xmlns:c16="http://schemas.microsoft.com/office/drawing/2014/chart" uri="{C3380CC4-5D6E-409C-BE32-E72D297353CC}">
              <c16:uniqueId val="{00000003-A081-4081-9B1F-26C151B4FA7E}"/>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A081-4081-9B1F-26C151B4FA7E}"/>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A081-4081-9B1F-26C151B4FA7E}"/>
            </c:ext>
          </c:extLst>
        </c:ser>
        <c:dLbls>
          <c:showLegendKey val="0"/>
          <c:showVal val="0"/>
          <c:showCatName val="0"/>
          <c:showSerName val="0"/>
          <c:showPercent val="0"/>
          <c:showBubbleSize val="0"/>
        </c:dLbls>
        <c:gapWidth val="150"/>
        <c:axId val="198588928"/>
        <c:axId val="250998144"/>
      </c:barChart>
      <c:catAx>
        <c:axId val="198588928"/>
        <c:scaling>
          <c:orientation val="minMax"/>
        </c:scaling>
        <c:delete val="1"/>
        <c:axPos val="b"/>
        <c:majorTickMark val="out"/>
        <c:minorTickMark val="none"/>
        <c:tickLblPos val="nextTo"/>
        <c:crossAx val="250998144"/>
        <c:crosses val="autoZero"/>
        <c:auto val="1"/>
        <c:lblAlgn val="ctr"/>
        <c:lblOffset val="100"/>
        <c:noMultiLvlLbl val="0"/>
      </c:catAx>
      <c:valAx>
        <c:axId val="250998144"/>
        <c:scaling>
          <c:orientation val="minMax"/>
          <c:max val="5"/>
          <c:min val="0"/>
        </c:scaling>
        <c:delete val="1"/>
        <c:axPos val="l"/>
        <c:majorGridlines/>
        <c:numFmt formatCode="General" sourceLinked="1"/>
        <c:majorTickMark val="out"/>
        <c:minorTickMark val="none"/>
        <c:tickLblPos val="nextTo"/>
        <c:crossAx val="1985889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5E9A-487F-9585-49932A440EC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E9A-487F-9585-49932A440EC2}"/>
              </c:ext>
            </c:extLst>
          </c:dPt>
          <c:val>
            <c:numRef>
              <c:f>Mechanical!$K$23</c:f>
              <c:numCache>
                <c:formatCode>General</c:formatCode>
                <c:ptCount val="1"/>
                <c:pt idx="0">
                  <c:v>0</c:v>
                </c:pt>
              </c:numCache>
            </c:numRef>
          </c:val>
          <c:extLst>
            <c:ext xmlns:c16="http://schemas.microsoft.com/office/drawing/2014/chart" uri="{C3380CC4-5D6E-409C-BE32-E72D297353CC}">
              <c16:uniqueId val="{00000003-5E9A-487F-9585-49932A440EC2}"/>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5E9A-487F-9585-49932A440EC2}"/>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5E9A-487F-9585-49932A440EC2}"/>
            </c:ext>
          </c:extLst>
        </c:ser>
        <c:dLbls>
          <c:showLegendKey val="0"/>
          <c:showVal val="0"/>
          <c:showCatName val="0"/>
          <c:showSerName val="0"/>
          <c:showPercent val="0"/>
          <c:showBubbleSize val="0"/>
        </c:dLbls>
        <c:gapWidth val="150"/>
        <c:axId val="198589440"/>
        <c:axId val="250999872"/>
      </c:barChart>
      <c:catAx>
        <c:axId val="198589440"/>
        <c:scaling>
          <c:orientation val="minMax"/>
        </c:scaling>
        <c:delete val="1"/>
        <c:axPos val="b"/>
        <c:majorTickMark val="out"/>
        <c:minorTickMark val="none"/>
        <c:tickLblPos val="nextTo"/>
        <c:crossAx val="250999872"/>
        <c:crosses val="autoZero"/>
        <c:auto val="1"/>
        <c:lblAlgn val="ctr"/>
        <c:lblOffset val="100"/>
        <c:noMultiLvlLbl val="0"/>
      </c:catAx>
      <c:valAx>
        <c:axId val="250999872"/>
        <c:scaling>
          <c:orientation val="minMax"/>
          <c:max val="5"/>
          <c:min val="0"/>
        </c:scaling>
        <c:delete val="1"/>
        <c:axPos val="l"/>
        <c:majorGridlines/>
        <c:numFmt formatCode="General" sourceLinked="1"/>
        <c:majorTickMark val="out"/>
        <c:minorTickMark val="none"/>
        <c:tickLblPos val="nextTo"/>
        <c:crossAx val="1985894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126A-4A87-9718-9F1B3A806FF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26A-4A87-9718-9F1B3A806FFA}"/>
              </c:ext>
            </c:extLst>
          </c:dPt>
          <c:val>
            <c:numRef>
              <c:f>Mechanical!$K$17</c:f>
              <c:numCache>
                <c:formatCode>General</c:formatCode>
                <c:ptCount val="1"/>
                <c:pt idx="0">
                  <c:v>0</c:v>
                </c:pt>
              </c:numCache>
            </c:numRef>
          </c:val>
          <c:extLst>
            <c:ext xmlns:c16="http://schemas.microsoft.com/office/drawing/2014/chart" uri="{C3380CC4-5D6E-409C-BE32-E72D297353CC}">
              <c16:uniqueId val="{00000003-126A-4A87-9718-9F1B3A806FFA}"/>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126A-4A87-9718-9F1B3A806FFA}"/>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126A-4A87-9718-9F1B3A806FFA}"/>
            </c:ext>
          </c:extLst>
        </c:ser>
        <c:dLbls>
          <c:showLegendKey val="0"/>
          <c:showVal val="0"/>
          <c:showCatName val="0"/>
          <c:showSerName val="0"/>
          <c:showPercent val="0"/>
          <c:showBubbleSize val="0"/>
        </c:dLbls>
        <c:gapWidth val="150"/>
        <c:axId val="198589952"/>
        <c:axId val="251001600"/>
      </c:barChart>
      <c:catAx>
        <c:axId val="198589952"/>
        <c:scaling>
          <c:orientation val="minMax"/>
        </c:scaling>
        <c:delete val="1"/>
        <c:axPos val="b"/>
        <c:majorTickMark val="out"/>
        <c:minorTickMark val="none"/>
        <c:tickLblPos val="nextTo"/>
        <c:crossAx val="251001600"/>
        <c:crosses val="autoZero"/>
        <c:auto val="1"/>
        <c:lblAlgn val="ctr"/>
        <c:lblOffset val="100"/>
        <c:noMultiLvlLbl val="0"/>
      </c:catAx>
      <c:valAx>
        <c:axId val="251001600"/>
        <c:scaling>
          <c:orientation val="minMax"/>
          <c:max val="5"/>
          <c:min val="0"/>
        </c:scaling>
        <c:delete val="1"/>
        <c:axPos val="l"/>
        <c:majorGridlines/>
        <c:numFmt formatCode="General" sourceLinked="1"/>
        <c:majorTickMark val="out"/>
        <c:minorTickMark val="none"/>
        <c:tickLblPos val="nextTo"/>
        <c:crossAx val="1985899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D7BA-46AD-8C39-63522CEF5B1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7BA-46AD-8C39-63522CEF5B1D}"/>
              </c:ext>
            </c:extLst>
          </c:dPt>
          <c:val>
            <c:numRef>
              <c:f>Mechanical!$K$18</c:f>
              <c:numCache>
                <c:formatCode>General</c:formatCode>
                <c:ptCount val="1"/>
                <c:pt idx="0">
                  <c:v>0</c:v>
                </c:pt>
              </c:numCache>
            </c:numRef>
          </c:val>
          <c:extLst>
            <c:ext xmlns:c16="http://schemas.microsoft.com/office/drawing/2014/chart" uri="{C3380CC4-5D6E-409C-BE32-E72D297353CC}">
              <c16:uniqueId val="{00000003-D7BA-46AD-8C39-63522CEF5B1D}"/>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D7BA-46AD-8C39-63522CEF5B1D}"/>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D7BA-46AD-8C39-63522CEF5B1D}"/>
            </c:ext>
          </c:extLst>
        </c:ser>
        <c:dLbls>
          <c:showLegendKey val="0"/>
          <c:showVal val="0"/>
          <c:showCatName val="0"/>
          <c:showSerName val="0"/>
          <c:showPercent val="0"/>
          <c:showBubbleSize val="0"/>
        </c:dLbls>
        <c:gapWidth val="150"/>
        <c:axId val="251416576"/>
        <c:axId val="251347520"/>
      </c:barChart>
      <c:catAx>
        <c:axId val="251416576"/>
        <c:scaling>
          <c:orientation val="minMax"/>
        </c:scaling>
        <c:delete val="1"/>
        <c:axPos val="b"/>
        <c:majorTickMark val="out"/>
        <c:minorTickMark val="none"/>
        <c:tickLblPos val="nextTo"/>
        <c:crossAx val="251347520"/>
        <c:crosses val="autoZero"/>
        <c:auto val="1"/>
        <c:lblAlgn val="ctr"/>
        <c:lblOffset val="100"/>
        <c:noMultiLvlLbl val="0"/>
      </c:catAx>
      <c:valAx>
        <c:axId val="251347520"/>
        <c:scaling>
          <c:orientation val="minMax"/>
          <c:max val="5"/>
          <c:min val="0"/>
        </c:scaling>
        <c:delete val="1"/>
        <c:axPos val="l"/>
        <c:majorGridlines/>
        <c:numFmt formatCode="General" sourceLinked="1"/>
        <c:majorTickMark val="out"/>
        <c:minorTickMark val="none"/>
        <c:tickLblPos val="nextTo"/>
        <c:crossAx val="2514165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9055-49B9-99A4-D465A9D8CC9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055-49B9-99A4-D465A9D8CC9E}"/>
              </c:ext>
            </c:extLst>
          </c:dPt>
          <c:val>
            <c:numRef>
              <c:f>Mechanical!$K$19</c:f>
              <c:numCache>
                <c:formatCode>General</c:formatCode>
                <c:ptCount val="1"/>
                <c:pt idx="0">
                  <c:v>0</c:v>
                </c:pt>
              </c:numCache>
            </c:numRef>
          </c:val>
          <c:extLst>
            <c:ext xmlns:c16="http://schemas.microsoft.com/office/drawing/2014/chart" uri="{C3380CC4-5D6E-409C-BE32-E72D297353CC}">
              <c16:uniqueId val="{00000003-9055-49B9-99A4-D465A9D8CC9E}"/>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9055-49B9-99A4-D465A9D8CC9E}"/>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9055-49B9-99A4-D465A9D8CC9E}"/>
            </c:ext>
          </c:extLst>
        </c:ser>
        <c:dLbls>
          <c:showLegendKey val="0"/>
          <c:showVal val="0"/>
          <c:showCatName val="0"/>
          <c:showSerName val="0"/>
          <c:showPercent val="0"/>
          <c:showBubbleSize val="0"/>
        </c:dLbls>
        <c:gapWidth val="150"/>
        <c:axId val="251417088"/>
        <c:axId val="251349248"/>
      </c:barChart>
      <c:catAx>
        <c:axId val="251417088"/>
        <c:scaling>
          <c:orientation val="minMax"/>
        </c:scaling>
        <c:delete val="1"/>
        <c:axPos val="b"/>
        <c:majorTickMark val="out"/>
        <c:minorTickMark val="none"/>
        <c:tickLblPos val="nextTo"/>
        <c:crossAx val="251349248"/>
        <c:crosses val="autoZero"/>
        <c:auto val="1"/>
        <c:lblAlgn val="ctr"/>
        <c:lblOffset val="100"/>
        <c:noMultiLvlLbl val="0"/>
      </c:catAx>
      <c:valAx>
        <c:axId val="251349248"/>
        <c:scaling>
          <c:orientation val="minMax"/>
          <c:max val="5"/>
          <c:min val="0"/>
        </c:scaling>
        <c:delete val="1"/>
        <c:axPos val="l"/>
        <c:majorGridlines/>
        <c:numFmt formatCode="General" sourceLinked="1"/>
        <c:majorTickMark val="out"/>
        <c:minorTickMark val="none"/>
        <c:tickLblPos val="nextTo"/>
        <c:crossAx val="2514170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0CC6-4D57-8710-B23D26D0C31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CC6-4D57-8710-B23D26D0C31B}"/>
              </c:ext>
            </c:extLst>
          </c:dPt>
          <c:val>
            <c:numRef>
              <c:f>Mechanical!$K$20</c:f>
              <c:numCache>
                <c:formatCode>General</c:formatCode>
                <c:ptCount val="1"/>
                <c:pt idx="0">
                  <c:v>0</c:v>
                </c:pt>
              </c:numCache>
            </c:numRef>
          </c:val>
          <c:extLst>
            <c:ext xmlns:c16="http://schemas.microsoft.com/office/drawing/2014/chart" uri="{C3380CC4-5D6E-409C-BE32-E72D297353CC}">
              <c16:uniqueId val="{00000003-0CC6-4D57-8710-B23D26D0C31B}"/>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0CC6-4D57-8710-B23D26D0C31B}"/>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0CC6-4D57-8710-B23D26D0C31B}"/>
            </c:ext>
          </c:extLst>
        </c:ser>
        <c:dLbls>
          <c:showLegendKey val="0"/>
          <c:showVal val="0"/>
          <c:showCatName val="0"/>
          <c:showSerName val="0"/>
          <c:showPercent val="0"/>
          <c:showBubbleSize val="0"/>
        </c:dLbls>
        <c:gapWidth val="150"/>
        <c:axId val="251417600"/>
        <c:axId val="251350976"/>
      </c:barChart>
      <c:catAx>
        <c:axId val="251417600"/>
        <c:scaling>
          <c:orientation val="minMax"/>
        </c:scaling>
        <c:delete val="1"/>
        <c:axPos val="b"/>
        <c:majorTickMark val="out"/>
        <c:minorTickMark val="none"/>
        <c:tickLblPos val="nextTo"/>
        <c:crossAx val="251350976"/>
        <c:crosses val="autoZero"/>
        <c:auto val="1"/>
        <c:lblAlgn val="ctr"/>
        <c:lblOffset val="100"/>
        <c:noMultiLvlLbl val="0"/>
      </c:catAx>
      <c:valAx>
        <c:axId val="251350976"/>
        <c:scaling>
          <c:orientation val="minMax"/>
          <c:max val="5"/>
          <c:min val="0"/>
        </c:scaling>
        <c:delete val="1"/>
        <c:axPos val="l"/>
        <c:majorGridlines/>
        <c:numFmt formatCode="General" sourceLinked="1"/>
        <c:majorTickMark val="out"/>
        <c:minorTickMark val="none"/>
        <c:tickLblPos val="nextTo"/>
        <c:crossAx val="2514176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2C61-4940-922F-C12DC470664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C61-4940-922F-C12DC4706642}"/>
              </c:ext>
            </c:extLst>
          </c:dPt>
          <c:val>
            <c:numRef>
              <c:f>Mechanical!$K$21</c:f>
              <c:numCache>
                <c:formatCode>General</c:formatCode>
                <c:ptCount val="1"/>
                <c:pt idx="0">
                  <c:v>0</c:v>
                </c:pt>
              </c:numCache>
            </c:numRef>
          </c:val>
          <c:extLst>
            <c:ext xmlns:c16="http://schemas.microsoft.com/office/drawing/2014/chart" uri="{C3380CC4-5D6E-409C-BE32-E72D297353CC}">
              <c16:uniqueId val="{00000003-2C61-4940-922F-C12DC4706642}"/>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2C61-4940-922F-C12DC4706642}"/>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2C61-4940-922F-C12DC4706642}"/>
            </c:ext>
          </c:extLst>
        </c:ser>
        <c:dLbls>
          <c:showLegendKey val="0"/>
          <c:showVal val="0"/>
          <c:showCatName val="0"/>
          <c:showSerName val="0"/>
          <c:showPercent val="0"/>
          <c:showBubbleSize val="0"/>
        </c:dLbls>
        <c:gapWidth val="150"/>
        <c:axId val="251418112"/>
        <c:axId val="251352704"/>
      </c:barChart>
      <c:catAx>
        <c:axId val="251418112"/>
        <c:scaling>
          <c:orientation val="minMax"/>
        </c:scaling>
        <c:delete val="1"/>
        <c:axPos val="b"/>
        <c:majorTickMark val="out"/>
        <c:minorTickMark val="none"/>
        <c:tickLblPos val="nextTo"/>
        <c:crossAx val="251352704"/>
        <c:crosses val="autoZero"/>
        <c:auto val="1"/>
        <c:lblAlgn val="ctr"/>
        <c:lblOffset val="100"/>
        <c:noMultiLvlLbl val="0"/>
      </c:catAx>
      <c:valAx>
        <c:axId val="251352704"/>
        <c:scaling>
          <c:orientation val="minMax"/>
          <c:max val="5"/>
          <c:min val="0"/>
        </c:scaling>
        <c:delete val="1"/>
        <c:axPos val="l"/>
        <c:majorGridlines/>
        <c:numFmt formatCode="General" sourceLinked="1"/>
        <c:majorTickMark val="out"/>
        <c:minorTickMark val="none"/>
        <c:tickLblPos val="nextTo"/>
        <c:crossAx val="2514181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564F-4DD7-843D-01AEF1C8940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64F-4DD7-843D-01AEF1C8940F}"/>
              </c:ext>
            </c:extLst>
          </c:dPt>
          <c:val>
            <c:numRef>
              <c:f>Mechanical!$K$22</c:f>
              <c:numCache>
                <c:formatCode>General</c:formatCode>
                <c:ptCount val="1"/>
                <c:pt idx="0">
                  <c:v>0</c:v>
                </c:pt>
              </c:numCache>
            </c:numRef>
          </c:val>
          <c:extLst>
            <c:ext xmlns:c16="http://schemas.microsoft.com/office/drawing/2014/chart" uri="{C3380CC4-5D6E-409C-BE32-E72D297353CC}">
              <c16:uniqueId val="{00000003-564F-4DD7-843D-01AEF1C8940F}"/>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564F-4DD7-843D-01AEF1C8940F}"/>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564F-4DD7-843D-01AEF1C8940F}"/>
            </c:ext>
          </c:extLst>
        </c:ser>
        <c:dLbls>
          <c:showLegendKey val="0"/>
          <c:showVal val="0"/>
          <c:showCatName val="0"/>
          <c:showSerName val="0"/>
          <c:showPercent val="0"/>
          <c:showBubbleSize val="0"/>
        </c:dLbls>
        <c:gapWidth val="150"/>
        <c:axId val="251418624"/>
        <c:axId val="251354432"/>
      </c:barChart>
      <c:catAx>
        <c:axId val="251418624"/>
        <c:scaling>
          <c:orientation val="minMax"/>
        </c:scaling>
        <c:delete val="1"/>
        <c:axPos val="b"/>
        <c:majorTickMark val="out"/>
        <c:minorTickMark val="none"/>
        <c:tickLblPos val="nextTo"/>
        <c:crossAx val="251354432"/>
        <c:crosses val="autoZero"/>
        <c:auto val="1"/>
        <c:lblAlgn val="ctr"/>
        <c:lblOffset val="100"/>
        <c:noMultiLvlLbl val="0"/>
      </c:catAx>
      <c:valAx>
        <c:axId val="251354432"/>
        <c:scaling>
          <c:orientation val="minMax"/>
          <c:max val="5"/>
          <c:min val="0"/>
        </c:scaling>
        <c:delete val="1"/>
        <c:axPos val="l"/>
        <c:majorGridlines/>
        <c:numFmt formatCode="General" sourceLinked="1"/>
        <c:majorTickMark val="out"/>
        <c:minorTickMark val="none"/>
        <c:tickLblPos val="nextTo"/>
        <c:crossAx val="2514186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58BF-4322-AA0A-92A81EDC832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8BF-4322-AA0A-92A81EDC8321}"/>
              </c:ext>
            </c:extLst>
          </c:dPt>
          <c:val>
            <c:numRef>
              <c:f>Mechanical!$K$23</c:f>
              <c:numCache>
                <c:formatCode>General</c:formatCode>
                <c:ptCount val="1"/>
                <c:pt idx="0">
                  <c:v>0</c:v>
                </c:pt>
              </c:numCache>
            </c:numRef>
          </c:val>
          <c:extLst>
            <c:ext xmlns:c16="http://schemas.microsoft.com/office/drawing/2014/chart" uri="{C3380CC4-5D6E-409C-BE32-E72D297353CC}">
              <c16:uniqueId val="{00000003-58BF-4322-AA0A-92A81EDC8321}"/>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58BF-4322-AA0A-92A81EDC8321}"/>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58BF-4322-AA0A-92A81EDC8321}"/>
            </c:ext>
          </c:extLst>
        </c:ser>
        <c:dLbls>
          <c:showLegendKey val="0"/>
          <c:showVal val="0"/>
          <c:showCatName val="0"/>
          <c:showSerName val="0"/>
          <c:showPercent val="0"/>
          <c:showBubbleSize val="0"/>
        </c:dLbls>
        <c:gapWidth val="150"/>
        <c:axId val="251419136"/>
        <c:axId val="251692160"/>
      </c:barChart>
      <c:catAx>
        <c:axId val="251419136"/>
        <c:scaling>
          <c:orientation val="minMax"/>
        </c:scaling>
        <c:delete val="1"/>
        <c:axPos val="b"/>
        <c:majorTickMark val="out"/>
        <c:minorTickMark val="none"/>
        <c:tickLblPos val="nextTo"/>
        <c:crossAx val="251692160"/>
        <c:crosses val="autoZero"/>
        <c:auto val="1"/>
        <c:lblAlgn val="ctr"/>
        <c:lblOffset val="100"/>
        <c:noMultiLvlLbl val="0"/>
      </c:catAx>
      <c:valAx>
        <c:axId val="251692160"/>
        <c:scaling>
          <c:orientation val="minMax"/>
          <c:max val="5"/>
          <c:min val="0"/>
        </c:scaling>
        <c:delete val="1"/>
        <c:axPos val="l"/>
        <c:majorGridlines/>
        <c:numFmt formatCode="General" sourceLinked="1"/>
        <c:majorTickMark val="out"/>
        <c:minorTickMark val="none"/>
        <c:tickLblPos val="nextTo"/>
        <c:crossAx val="2514191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4D89-48CE-942C-6FC8E3CD2BA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D89-48CE-942C-6FC8E3CD2BAE}"/>
              </c:ext>
            </c:extLst>
          </c:dPt>
          <c:val>
            <c:numRef>
              <c:f>Mechanical!$K$17</c:f>
              <c:numCache>
                <c:formatCode>General</c:formatCode>
                <c:ptCount val="1"/>
                <c:pt idx="0">
                  <c:v>0</c:v>
                </c:pt>
              </c:numCache>
            </c:numRef>
          </c:val>
          <c:extLst>
            <c:ext xmlns:c16="http://schemas.microsoft.com/office/drawing/2014/chart" uri="{C3380CC4-5D6E-409C-BE32-E72D297353CC}">
              <c16:uniqueId val="{00000003-4D89-48CE-942C-6FC8E3CD2BAE}"/>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4D89-48CE-942C-6FC8E3CD2BAE}"/>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4D89-48CE-942C-6FC8E3CD2BAE}"/>
            </c:ext>
          </c:extLst>
        </c:ser>
        <c:dLbls>
          <c:showLegendKey val="0"/>
          <c:showVal val="0"/>
          <c:showCatName val="0"/>
          <c:showSerName val="0"/>
          <c:showPercent val="0"/>
          <c:showBubbleSize val="0"/>
        </c:dLbls>
        <c:gapWidth val="150"/>
        <c:axId val="251420160"/>
        <c:axId val="251693888"/>
      </c:barChart>
      <c:catAx>
        <c:axId val="251420160"/>
        <c:scaling>
          <c:orientation val="minMax"/>
        </c:scaling>
        <c:delete val="1"/>
        <c:axPos val="b"/>
        <c:majorTickMark val="out"/>
        <c:minorTickMark val="none"/>
        <c:tickLblPos val="nextTo"/>
        <c:crossAx val="251693888"/>
        <c:crosses val="autoZero"/>
        <c:auto val="1"/>
        <c:lblAlgn val="ctr"/>
        <c:lblOffset val="100"/>
        <c:noMultiLvlLbl val="0"/>
      </c:catAx>
      <c:valAx>
        <c:axId val="251693888"/>
        <c:scaling>
          <c:orientation val="minMax"/>
          <c:max val="5"/>
          <c:min val="0"/>
        </c:scaling>
        <c:delete val="1"/>
        <c:axPos val="l"/>
        <c:majorGridlines/>
        <c:numFmt formatCode="General" sourceLinked="1"/>
        <c:majorTickMark val="out"/>
        <c:minorTickMark val="none"/>
        <c:tickLblPos val="nextTo"/>
        <c:crossAx val="2514201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2A6E-4E5F-A457-E47E6F91C03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A6E-4E5F-A457-E47E6F91C031}"/>
              </c:ext>
            </c:extLst>
          </c:dPt>
          <c:val>
            <c:numRef>
              <c:f>Mechanical!$K$18</c:f>
              <c:numCache>
                <c:formatCode>General</c:formatCode>
                <c:ptCount val="1"/>
                <c:pt idx="0">
                  <c:v>0</c:v>
                </c:pt>
              </c:numCache>
            </c:numRef>
          </c:val>
          <c:extLst>
            <c:ext xmlns:c16="http://schemas.microsoft.com/office/drawing/2014/chart" uri="{C3380CC4-5D6E-409C-BE32-E72D297353CC}">
              <c16:uniqueId val="{00000003-2A6E-4E5F-A457-E47E6F91C031}"/>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2A6E-4E5F-A457-E47E6F91C031}"/>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2A6E-4E5F-A457-E47E6F91C031}"/>
            </c:ext>
          </c:extLst>
        </c:ser>
        <c:dLbls>
          <c:showLegendKey val="0"/>
          <c:showVal val="0"/>
          <c:showCatName val="0"/>
          <c:showSerName val="0"/>
          <c:showPercent val="0"/>
          <c:showBubbleSize val="0"/>
        </c:dLbls>
        <c:gapWidth val="150"/>
        <c:axId val="251905536"/>
        <c:axId val="251695616"/>
      </c:barChart>
      <c:catAx>
        <c:axId val="251905536"/>
        <c:scaling>
          <c:orientation val="minMax"/>
        </c:scaling>
        <c:delete val="1"/>
        <c:axPos val="b"/>
        <c:majorTickMark val="out"/>
        <c:minorTickMark val="none"/>
        <c:tickLblPos val="nextTo"/>
        <c:crossAx val="251695616"/>
        <c:crosses val="autoZero"/>
        <c:auto val="1"/>
        <c:lblAlgn val="ctr"/>
        <c:lblOffset val="100"/>
        <c:noMultiLvlLbl val="0"/>
      </c:catAx>
      <c:valAx>
        <c:axId val="251695616"/>
        <c:scaling>
          <c:orientation val="minMax"/>
          <c:max val="5"/>
          <c:min val="0"/>
        </c:scaling>
        <c:delete val="1"/>
        <c:axPos val="l"/>
        <c:majorGridlines/>
        <c:numFmt formatCode="General" sourceLinked="1"/>
        <c:majorTickMark val="out"/>
        <c:minorTickMark val="none"/>
        <c:tickLblPos val="nextTo"/>
        <c:crossAx val="2519055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79EC-42B6-8EAC-605967F1AA8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9EC-42B6-8EAC-605967F1AA82}"/>
              </c:ext>
            </c:extLst>
          </c:dPt>
          <c:val>
            <c:numRef>
              <c:f>Mechanical!$K$19</c:f>
              <c:numCache>
                <c:formatCode>General</c:formatCode>
                <c:ptCount val="1"/>
                <c:pt idx="0">
                  <c:v>0</c:v>
                </c:pt>
              </c:numCache>
            </c:numRef>
          </c:val>
          <c:extLst>
            <c:ext xmlns:c16="http://schemas.microsoft.com/office/drawing/2014/chart" uri="{C3380CC4-5D6E-409C-BE32-E72D297353CC}">
              <c16:uniqueId val="{00000003-79EC-42B6-8EAC-605967F1AA82}"/>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79EC-42B6-8EAC-605967F1AA82}"/>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79EC-42B6-8EAC-605967F1AA82}"/>
            </c:ext>
          </c:extLst>
        </c:ser>
        <c:dLbls>
          <c:showLegendKey val="0"/>
          <c:showVal val="0"/>
          <c:showCatName val="0"/>
          <c:showSerName val="0"/>
          <c:showPercent val="0"/>
          <c:showBubbleSize val="0"/>
        </c:dLbls>
        <c:gapWidth val="150"/>
        <c:axId val="251906048"/>
        <c:axId val="251697344"/>
      </c:barChart>
      <c:catAx>
        <c:axId val="251906048"/>
        <c:scaling>
          <c:orientation val="minMax"/>
        </c:scaling>
        <c:delete val="1"/>
        <c:axPos val="b"/>
        <c:majorTickMark val="out"/>
        <c:minorTickMark val="none"/>
        <c:tickLblPos val="nextTo"/>
        <c:crossAx val="251697344"/>
        <c:crosses val="autoZero"/>
        <c:auto val="1"/>
        <c:lblAlgn val="ctr"/>
        <c:lblOffset val="100"/>
        <c:noMultiLvlLbl val="0"/>
      </c:catAx>
      <c:valAx>
        <c:axId val="251697344"/>
        <c:scaling>
          <c:orientation val="minMax"/>
          <c:max val="5"/>
          <c:min val="0"/>
        </c:scaling>
        <c:delete val="1"/>
        <c:axPos val="l"/>
        <c:majorGridlines/>
        <c:numFmt formatCode="General" sourceLinked="1"/>
        <c:majorTickMark val="out"/>
        <c:minorTickMark val="none"/>
        <c:tickLblPos val="nextTo"/>
        <c:crossAx val="2519060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E6BF-46AD-8844-89982896618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6BF-46AD-8844-89982896618E}"/>
              </c:ext>
            </c:extLst>
          </c:dPt>
          <c:val>
            <c:numRef>
              <c:f>Mechanical!$K$20</c:f>
              <c:numCache>
                <c:formatCode>General</c:formatCode>
                <c:ptCount val="1"/>
                <c:pt idx="0">
                  <c:v>0</c:v>
                </c:pt>
              </c:numCache>
            </c:numRef>
          </c:val>
          <c:extLst>
            <c:ext xmlns:c16="http://schemas.microsoft.com/office/drawing/2014/chart" uri="{C3380CC4-5D6E-409C-BE32-E72D297353CC}">
              <c16:uniqueId val="{00000003-E6BF-46AD-8844-89982896618E}"/>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E6BF-46AD-8844-89982896618E}"/>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E6BF-46AD-8844-89982896618E}"/>
            </c:ext>
          </c:extLst>
        </c:ser>
        <c:dLbls>
          <c:showLegendKey val="0"/>
          <c:showVal val="0"/>
          <c:showCatName val="0"/>
          <c:showSerName val="0"/>
          <c:showPercent val="0"/>
          <c:showBubbleSize val="0"/>
        </c:dLbls>
        <c:gapWidth val="150"/>
        <c:axId val="251906560"/>
        <c:axId val="252125184"/>
      </c:barChart>
      <c:catAx>
        <c:axId val="251906560"/>
        <c:scaling>
          <c:orientation val="minMax"/>
        </c:scaling>
        <c:delete val="1"/>
        <c:axPos val="b"/>
        <c:majorTickMark val="out"/>
        <c:minorTickMark val="none"/>
        <c:tickLblPos val="nextTo"/>
        <c:crossAx val="252125184"/>
        <c:crosses val="autoZero"/>
        <c:auto val="1"/>
        <c:lblAlgn val="ctr"/>
        <c:lblOffset val="100"/>
        <c:noMultiLvlLbl val="0"/>
      </c:catAx>
      <c:valAx>
        <c:axId val="252125184"/>
        <c:scaling>
          <c:orientation val="minMax"/>
          <c:max val="5"/>
          <c:min val="0"/>
        </c:scaling>
        <c:delete val="1"/>
        <c:axPos val="l"/>
        <c:majorGridlines/>
        <c:numFmt formatCode="General" sourceLinked="1"/>
        <c:majorTickMark val="out"/>
        <c:minorTickMark val="none"/>
        <c:tickLblPos val="nextTo"/>
        <c:crossAx val="2519065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84E1-4B2B-9124-CDDE9086608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4E1-4B2B-9124-CDDE90866084}"/>
              </c:ext>
            </c:extLst>
          </c:dPt>
          <c:val>
            <c:numRef>
              <c:f>Mechanical!$K$21</c:f>
              <c:numCache>
                <c:formatCode>General</c:formatCode>
                <c:ptCount val="1"/>
                <c:pt idx="0">
                  <c:v>0</c:v>
                </c:pt>
              </c:numCache>
            </c:numRef>
          </c:val>
          <c:extLst>
            <c:ext xmlns:c16="http://schemas.microsoft.com/office/drawing/2014/chart" uri="{C3380CC4-5D6E-409C-BE32-E72D297353CC}">
              <c16:uniqueId val="{00000003-84E1-4B2B-9124-CDDE90866084}"/>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84E1-4B2B-9124-CDDE90866084}"/>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84E1-4B2B-9124-CDDE90866084}"/>
            </c:ext>
          </c:extLst>
        </c:ser>
        <c:dLbls>
          <c:showLegendKey val="0"/>
          <c:showVal val="0"/>
          <c:showCatName val="0"/>
          <c:showSerName val="0"/>
          <c:showPercent val="0"/>
          <c:showBubbleSize val="0"/>
        </c:dLbls>
        <c:gapWidth val="150"/>
        <c:axId val="251907072"/>
        <c:axId val="252126912"/>
      </c:barChart>
      <c:catAx>
        <c:axId val="251907072"/>
        <c:scaling>
          <c:orientation val="minMax"/>
        </c:scaling>
        <c:delete val="1"/>
        <c:axPos val="b"/>
        <c:majorTickMark val="out"/>
        <c:minorTickMark val="none"/>
        <c:tickLblPos val="nextTo"/>
        <c:crossAx val="252126912"/>
        <c:crosses val="autoZero"/>
        <c:auto val="1"/>
        <c:lblAlgn val="ctr"/>
        <c:lblOffset val="100"/>
        <c:noMultiLvlLbl val="0"/>
      </c:catAx>
      <c:valAx>
        <c:axId val="252126912"/>
        <c:scaling>
          <c:orientation val="minMax"/>
          <c:max val="5"/>
          <c:min val="0"/>
        </c:scaling>
        <c:delete val="1"/>
        <c:axPos val="l"/>
        <c:majorGridlines/>
        <c:numFmt formatCode="General" sourceLinked="1"/>
        <c:majorTickMark val="out"/>
        <c:minorTickMark val="none"/>
        <c:tickLblPos val="nextTo"/>
        <c:crossAx val="2519070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E6CC-44B8-B1BE-F0F36B28E96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6CC-44B8-B1BE-F0F36B28E96F}"/>
              </c:ext>
            </c:extLst>
          </c:dPt>
          <c:val>
            <c:numRef>
              <c:f>Mechanical!$K$22</c:f>
              <c:numCache>
                <c:formatCode>General</c:formatCode>
                <c:ptCount val="1"/>
                <c:pt idx="0">
                  <c:v>0</c:v>
                </c:pt>
              </c:numCache>
            </c:numRef>
          </c:val>
          <c:extLst>
            <c:ext xmlns:c16="http://schemas.microsoft.com/office/drawing/2014/chart" uri="{C3380CC4-5D6E-409C-BE32-E72D297353CC}">
              <c16:uniqueId val="{00000003-E6CC-44B8-B1BE-F0F36B28E96F}"/>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E6CC-44B8-B1BE-F0F36B28E96F}"/>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E6CC-44B8-B1BE-F0F36B28E96F}"/>
            </c:ext>
          </c:extLst>
        </c:ser>
        <c:dLbls>
          <c:showLegendKey val="0"/>
          <c:showVal val="0"/>
          <c:showCatName val="0"/>
          <c:showSerName val="0"/>
          <c:showPercent val="0"/>
          <c:showBubbleSize val="0"/>
        </c:dLbls>
        <c:gapWidth val="150"/>
        <c:axId val="251907584"/>
        <c:axId val="252128640"/>
      </c:barChart>
      <c:catAx>
        <c:axId val="251907584"/>
        <c:scaling>
          <c:orientation val="minMax"/>
        </c:scaling>
        <c:delete val="1"/>
        <c:axPos val="b"/>
        <c:majorTickMark val="out"/>
        <c:minorTickMark val="none"/>
        <c:tickLblPos val="nextTo"/>
        <c:crossAx val="252128640"/>
        <c:crosses val="autoZero"/>
        <c:auto val="1"/>
        <c:lblAlgn val="ctr"/>
        <c:lblOffset val="100"/>
        <c:noMultiLvlLbl val="0"/>
      </c:catAx>
      <c:valAx>
        <c:axId val="252128640"/>
        <c:scaling>
          <c:orientation val="minMax"/>
          <c:max val="5"/>
          <c:min val="0"/>
        </c:scaling>
        <c:delete val="1"/>
        <c:axPos val="l"/>
        <c:majorGridlines/>
        <c:numFmt formatCode="General" sourceLinked="1"/>
        <c:majorTickMark val="out"/>
        <c:minorTickMark val="none"/>
        <c:tickLblPos val="nextTo"/>
        <c:crossAx val="2519075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33F1-4DE4-8BA9-B7FA30BE53F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3F1-4DE4-8BA9-B7FA30BE53F8}"/>
              </c:ext>
            </c:extLst>
          </c:dPt>
          <c:val>
            <c:numRef>
              <c:f>Mechanical!$K$23</c:f>
              <c:numCache>
                <c:formatCode>General</c:formatCode>
                <c:ptCount val="1"/>
                <c:pt idx="0">
                  <c:v>0</c:v>
                </c:pt>
              </c:numCache>
            </c:numRef>
          </c:val>
          <c:extLst>
            <c:ext xmlns:c16="http://schemas.microsoft.com/office/drawing/2014/chart" uri="{C3380CC4-5D6E-409C-BE32-E72D297353CC}">
              <c16:uniqueId val="{00000003-33F1-4DE4-8BA9-B7FA30BE53F8}"/>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33F1-4DE4-8BA9-B7FA30BE53F8}"/>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33F1-4DE4-8BA9-B7FA30BE53F8}"/>
            </c:ext>
          </c:extLst>
        </c:ser>
        <c:dLbls>
          <c:showLegendKey val="0"/>
          <c:showVal val="0"/>
          <c:showCatName val="0"/>
          <c:showSerName val="0"/>
          <c:showPercent val="0"/>
          <c:showBubbleSize val="0"/>
        </c:dLbls>
        <c:gapWidth val="150"/>
        <c:axId val="252207104"/>
        <c:axId val="252130368"/>
      </c:barChart>
      <c:catAx>
        <c:axId val="252207104"/>
        <c:scaling>
          <c:orientation val="minMax"/>
        </c:scaling>
        <c:delete val="1"/>
        <c:axPos val="b"/>
        <c:majorTickMark val="out"/>
        <c:minorTickMark val="none"/>
        <c:tickLblPos val="nextTo"/>
        <c:crossAx val="252130368"/>
        <c:crosses val="autoZero"/>
        <c:auto val="1"/>
        <c:lblAlgn val="ctr"/>
        <c:lblOffset val="100"/>
        <c:noMultiLvlLbl val="0"/>
      </c:catAx>
      <c:valAx>
        <c:axId val="252130368"/>
        <c:scaling>
          <c:orientation val="minMax"/>
          <c:max val="5"/>
          <c:min val="0"/>
        </c:scaling>
        <c:delete val="1"/>
        <c:axPos val="l"/>
        <c:majorGridlines/>
        <c:numFmt formatCode="General" sourceLinked="1"/>
        <c:majorTickMark val="out"/>
        <c:minorTickMark val="none"/>
        <c:tickLblPos val="nextTo"/>
        <c:crossAx val="2522071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7D31-42EA-853F-53F9A4484D4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D31-42EA-853F-53F9A4484D4A}"/>
              </c:ext>
            </c:extLst>
          </c:dPt>
          <c:val>
            <c:numRef>
              <c:f>Mechanical!$K$17</c:f>
              <c:numCache>
                <c:formatCode>General</c:formatCode>
                <c:ptCount val="1"/>
                <c:pt idx="0">
                  <c:v>0</c:v>
                </c:pt>
              </c:numCache>
            </c:numRef>
          </c:val>
          <c:extLst>
            <c:ext xmlns:c16="http://schemas.microsoft.com/office/drawing/2014/chart" uri="{C3380CC4-5D6E-409C-BE32-E72D297353CC}">
              <c16:uniqueId val="{00000003-7D31-42EA-853F-53F9A4484D4A}"/>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7D31-42EA-853F-53F9A4484D4A}"/>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7D31-42EA-853F-53F9A4484D4A}"/>
            </c:ext>
          </c:extLst>
        </c:ser>
        <c:dLbls>
          <c:showLegendKey val="0"/>
          <c:showVal val="0"/>
          <c:showCatName val="0"/>
          <c:showSerName val="0"/>
          <c:showPercent val="0"/>
          <c:showBubbleSize val="0"/>
        </c:dLbls>
        <c:gapWidth val="150"/>
        <c:axId val="252207616"/>
        <c:axId val="252132096"/>
      </c:barChart>
      <c:catAx>
        <c:axId val="252207616"/>
        <c:scaling>
          <c:orientation val="minMax"/>
        </c:scaling>
        <c:delete val="1"/>
        <c:axPos val="b"/>
        <c:majorTickMark val="out"/>
        <c:minorTickMark val="none"/>
        <c:tickLblPos val="nextTo"/>
        <c:crossAx val="252132096"/>
        <c:crosses val="autoZero"/>
        <c:auto val="1"/>
        <c:lblAlgn val="ctr"/>
        <c:lblOffset val="100"/>
        <c:noMultiLvlLbl val="0"/>
      </c:catAx>
      <c:valAx>
        <c:axId val="252132096"/>
        <c:scaling>
          <c:orientation val="minMax"/>
          <c:max val="5"/>
          <c:min val="0"/>
        </c:scaling>
        <c:delete val="1"/>
        <c:axPos val="l"/>
        <c:majorGridlines/>
        <c:numFmt formatCode="General" sourceLinked="1"/>
        <c:majorTickMark val="out"/>
        <c:minorTickMark val="none"/>
        <c:tickLblPos val="nextTo"/>
        <c:crossAx val="2522076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3FCB-43B6-8A45-07257FBB4E3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FCB-43B6-8A45-07257FBB4E3C}"/>
              </c:ext>
            </c:extLst>
          </c:dPt>
          <c:val>
            <c:numRef>
              <c:f>Mechanical!$K$18</c:f>
              <c:numCache>
                <c:formatCode>General</c:formatCode>
                <c:ptCount val="1"/>
                <c:pt idx="0">
                  <c:v>0</c:v>
                </c:pt>
              </c:numCache>
            </c:numRef>
          </c:val>
          <c:extLst>
            <c:ext xmlns:c16="http://schemas.microsoft.com/office/drawing/2014/chart" uri="{C3380CC4-5D6E-409C-BE32-E72D297353CC}">
              <c16:uniqueId val="{00000003-3FCB-43B6-8A45-07257FBB4E3C}"/>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3FCB-43B6-8A45-07257FBB4E3C}"/>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3FCB-43B6-8A45-07257FBB4E3C}"/>
            </c:ext>
          </c:extLst>
        </c:ser>
        <c:dLbls>
          <c:showLegendKey val="0"/>
          <c:showVal val="0"/>
          <c:showCatName val="0"/>
          <c:showSerName val="0"/>
          <c:showPercent val="0"/>
          <c:showBubbleSize val="0"/>
        </c:dLbls>
        <c:gapWidth val="150"/>
        <c:axId val="252208128"/>
        <c:axId val="252510784"/>
      </c:barChart>
      <c:catAx>
        <c:axId val="252208128"/>
        <c:scaling>
          <c:orientation val="minMax"/>
        </c:scaling>
        <c:delete val="1"/>
        <c:axPos val="b"/>
        <c:majorTickMark val="out"/>
        <c:minorTickMark val="none"/>
        <c:tickLblPos val="nextTo"/>
        <c:crossAx val="252510784"/>
        <c:crosses val="autoZero"/>
        <c:auto val="1"/>
        <c:lblAlgn val="ctr"/>
        <c:lblOffset val="100"/>
        <c:noMultiLvlLbl val="0"/>
      </c:catAx>
      <c:valAx>
        <c:axId val="252510784"/>
        <c:scaling>
          <c:orientation val="minMax"/>
          <c:max val="5"/>
          <c:min val="0"/>
        </c:scaling>
        <c:delete val="1"/>
        <c:axPos val="l"/>
        <c:majorGridlines/>
        <c:numFmt formatCode="General" sourceLinked="1"/>
        <c:majorTickMark val="out"/>
        <c:minorTickMark val="none"/>
        <c:tickLblPos val="nextTo"/>
        <c:crossAx val="2522081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6115-4B7D-91A3-5093930D341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115-4B7D-91A3-5093930D3414}"/>
              </c:ext>
            </c:extLst>
          </c:dPt>
          <c:val>
            <c:numRef>
              <c:f>Mechanical!$K$19</c:f>
              <c:numCache>
                <c:formatCode>General</c:formatCode>
                <c:ptCount val="1"/>
                <c:pt idx="0">
                  <c:v>0</c:v>
                </c:pt>
              </c:numCache>
            </c:numRef>
          </c:val>
          <c:extLst>
            <c:ext xmlns:c16="http://schemas.microsoft.com/office/drawing/2014/chart" uri="{C3380CC4-5D6E-409C-BE32-E72D297353CC}">
              <c16:uniqueId val="{00000003-6115-4B7D-91A3-5093930D3414}"/>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6115-4B7D-91A3-5093930D3414}"/>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6115-4B7D-91A3-5093930D3414}"/>
            </c:ext>
          </c:extLst>
        </c:ser>
        <c:dLbls>
          <c:showLegendKey val="0"/>
          <c:showVal val="0"/>
          <c:showCatName val="0"/>
          <c:showSerName val="0"/>
          <c:showPercent val="0"/>
          <c:showBubbleSize val="0"/>
        </c:dLbls>
        <c:gapWidth val="150"/>
        <c:axId val="252208640"/>
        <c:axId val="252513088"/>
      </c:barChart>
      <c:catAx>
        <c:axId val="252208640"/>
        <c:scaling>
          <c:orientation val="minMax"/>
        </c:scaling>
        <c:delete val="1"/>
        <c:axPos val="b"/>
        <c:majorTickMark val="out"/>
        <c:minorTickMark val="none"/>
        <c:tickLblPos val="nextTo"/>
        <c:crossAx val="252513088"/>
        <c:crosses val="autoZero"/>
        <c:auto val="1"/>
        <c:lblAlgn val="ctr"/>
        <c:lblOffset val="100"/>
        <c:noMultiLvlLbl val="0"/>
      </c:catAx>
      <c:valAx>
        <c:axId val="252513088"/>
        <c:scaling>
          <c:orientation val="minMax"/>
          <c:max val="5"/>
          <c:min val="0"/>
        </c:scaling>
        <c:delete val="1"/>
        <c:axPos val="l"/>
        <c:majorGridlines/>
        <c:numFmt formatCode="General" sourceLinked="1"/>
        <c:majorTickMark val="out"/>
        <c:minorTickMark val="none"/>
        <c:tickLblPos val="nextTo"/>
        <c:crossAx val="2522086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4DDA-4479-96C7-133A7C5C393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DDA-4479-96C7-133A7C5C3934}"/>
              </c:ext>
            </c:extLst>
          </c:dPt>
          <c:val>
            <c:numRef>
              <c:f>Mechanical!$K$20</c:f>
              <c:numCache>
                <c:formatCode>General</c:formatCode>
                <c:ptCount val="1"/>
                <c:pt idx="0">
                  <c:v>0</c:v>
                </c:pt>
              </c:numCache>
            </c:numRef>
          </c:val>
          <c:extLst>
            <c:ext xmlns:c16="http://schemas.microsoft.com/office/drawing/2014/chart" uri="{C3380CC4-5D6E-409C-BE32-E72D297353CC}">
              <c16:uniqueId val="{00000003-4DDA-4479-96C7-133A7C5C3934}"/>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4DDA-4479-96C7-133A7C5C3934}"/>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4DDA-4479-96C7-133A7C5C3934}"/>
            </c:ext>
          </c:extLst>
        </c:ser>
        <c:dLbls>
          <c:showLegendKey val="0"/>
          <c:showVal val="0"/>
          <c:showCatName val="0"/>
          <c:showSerName val="0"/>
          <c:showPercent val="0"/>
          <c:showBubbleSize val="0"/>
        </c:dLbls>
        <c:gapWidth val="150"/>
        <c:axId val="252209152"/>
        <c:axId val="252514816"/>
      </c:barChart>
      <c:catAx>
        <c:axId val="252209152"/>
        <c:scaling>
          <c:orientation val="minMax"/>
        </c:scaling>
        <c:delete val="1"/>
        <c:axPos val="b"/>
        <c:majorTickMark val="out"/>
        <c:minorTickMark val="none"/>
        <c:tickLblPos val="nextTo"/>
        <c:crossAx val="252514816"/>
        <c:crosses val="autoZero"/>
        <c:auto val="1"/>
        <c:lblAlgn val="ctr"/>
        <c:lblOffset val="100"/>
        <c:noMultiLvlLbl val="0"/>
      </c:catAx>
      <c:valAx>
        <c:axId val="252514816"/>
        <c:scaling>
          <c:orientation val="minMax"/>
          <c:max val="5"/>
          <c:min val="0"/>
        </c:scaling>
        <c:delete val="1"/>
        <c:axPos val="l"/>
        <c:majorGridlines/>
        <c:numFmt formatCode="General" sourceLinked="1"/>
        <c:majorTickMark val="out"/>
        <c:minorTickMark val="none"/>
        <c:tickLblPos val="nextTo"/>
        <c:crossAx val="2522091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6A46-4A30-8364-BB2F57EBE98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A46-4A30-8364-BB2F57EBE986}"/>
              </c:ext>
            </c:extLst>
          </c:dPt>
          <c:val>
            <c:numRef>
              <c:f>Mechanical!$K$21</c:f>
              <c:numCache>
                <c:formatCode>General</c:formatCode>
                <c:ptCount val="1"/>
                <c:pt idx="0">
                  <c:v>0</c:v>
                </c:pt>
              </c:numCache>
            </c:numRef>
          </c:val>
          <c:extLst>
            <c:ext xmlns:c16="http://schemas.microsoft.com/office/drawing/2014/chart" uri="{C3380CC4-5D6E-409C-BE32-E72D297353CC}">
              <c16:uniqueId val="{00000003-6A46-4A30-8364-BB2F57EBE986}"/>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6A46-4A30-8364-BB2F57EBE986}"/>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6A46-4A30-8364-BB2F57EBE986}"/>
            </c:ext>
          </c:extLst>
        </c:ser>
        <c:dLbls>
          <c:showLegendKey val="0"/>
          <c:showVal val="0"/>
          <c:showCatName val="0"/>
          <c:showSerName val="0"/>
          <c:showPercent val="0"/>
          <c:showBubbleSize val="0"/>
        </c:dLbls>
        <c:gapWidth val="150"/>
        <c:axId val="252209664"/>
        <c:axId val="252516544"/>
      </c:barChart>
      <c:catAx>
        <c:axId val="252209664"/>
        <c:scaling>
          <c:orientation val="minMax"/>
        </c:scaling>
        <c:delete val="1"/>
        <c:axPos val="b"/>
        <c:majorTickMark val="out"/>
        <c:minorTickMark val="none"/>
        <c:tickLblPos val="nextTo"/>
        <c:crossAx val="252516544"/>
        <c:crosses val="autoZero"/>
        <c:auto val="1"/>
        <c:lblAlgn val="ctr"/>
        <c:lblOffset val="100"/>
        <c:noMultiLvlLbl val="0"/>
      </c:catAx>
      <c:valAx>
        <c:axId val="252516544"/>
        <c:scaling>
          <c:orientation val="minMax"/>
          <c:max val="5"/>
          <c:min val="0"/>
        </c:scaling>
        <c:delete val="1"/>
        <c:axPos val="l"/>
        <c:majorGridlines/>
        <c:numFmt formatCode="General" sourceLinked="1"/>
        <c:majorTickMark val="out"/>
        <c:minorTickMark val="none"/>
        <c:tickLblPos val="nextTo"/>
        <c:crossAx val="2522096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2637-4BB1-A40B-3BD3714777D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637-4BB1-A40B-3BD3714777D7}"/>
              </c:ext>
            </c:extLst>
          </c:dPt>
          <c:val>
            <c:numRef>
              <c:f>Mechanical!$K$22</c:f>
              <c:numCache>
                <c:formatCode>General</c:formatCode>
                <c:ptCount val="1"/>
                <c:pt idx="0">
                  <c:v>0</c:v>
                </c:pt>
              </c:numCache>
            </c:numRef>
          </c:val>
          <c:extLst>
            <c:ext xmlns:c16="http://schemas.microsoft.com/office/drawing/2014/chart" uri="{C3380CC4-5D6E-409C-BE32-E72D297353CC}">
              <c16:uniqueId val="{00000003-2637-4BB1-A40B-3BD3714777D7}"/>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2637-4BB1-A40B-3BD3714777D7}"/>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2637-4BB1-A40B-3BD3714777D7}"/>
            </c:ext>
          </c:extLst>
        </c:ser>
        <c:dLbls>
          <c:showLegendKey val="0"/>
          <c:showVal val="0"/>
          <c:showCatName val="0"/>
          <c:showSerName val="0"/>
          <c:showPercent val="0"/>
          <c:showBubbleSize val="0"/>
        </c:dLbls>
        <c:gapWidth val="150"/>
        <c:axId val="252210176"/>
        <c:axId val="252739584"/>
      </c:barChart>
      <c:catAx>
        <c:axId val="252210176"/>
        <c:scaling>
          <c:orientation val="minMax"/>
        </c:scaling>
        <c:delete val="1"/>
        <c:axPos val="b"/>
        <c:majorTickMark val="out"/>
        <c:minorTickMark val="none"/>
        <c:tickLblPos val="nextTo"/>
        <c:crossAx val="252739584"/>
        <c:crosses val="autoZero"/>
        <c:auto val="1"/>
        <c:lblAlgn val="ctr"/>
        <c:lblOffset val="100"/>
        <c:noMultiLvlLbl val="0"/>
      </c:catAx>
      <c:valAx>
        <c:axId val="252739584"/>
        <c:scaling>
          <c:orientation val="minMax"/>
          <c:max val="5"/>
          <c:min val="0"/>
        </c:scaling>
        <c:delete val="1"/>
        <c:axPos val="l"/>
        <c:majorGridlines/>
        <c:numFmt formatCode="General" sourceLinked="1"/>
        <c:majorTickMark val="out"/>
        <c:minorTickMark val="none"/>
        <c:tickLblPos val="nextTo"/>
        <c:crossAx val="2522101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EA53-47C0-BE5B-B91CDD082B3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A53-47C0-BE5B-B91CDD082B32}"/>
              </c:ext>
            </c:extLst>
          </c:dPt>
          <c:val>
            <c:numRef>
              <c:f>Mechanical!$K$23</c:f>
              <c:numCache>
                <c:formatCode>General</c:formatCode>
                <c:ptCount val="1"/>
                <c:pt idx="0">
                  <c:v>0</c:v>
                </c:pt>
              </c:numCache>
            </c:numRef>
          </c:val>
          <c:extLst>
            <c:ext xmlns:c16="http://schemas.microsoft.com/office/drawing/2014/chart" uri="{C3380CC4-5D6E-409C-BE32-E72D297353CC}">
              <c16:uniqueId val="{00000003-EA53-47C0-BE5B-B91CDD082B32}"/>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EA53-47C0-BE5B-B91CDD082B32}"/>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EA53-47C0-BE5B-B91CDD082B32}"/>
            </c:ext>
          </c:extLst>
        </c:ser>
        <c:dLbls>
          <c:showLegendKey val="0"/>
          <c:showVal val="0"/>
          <c:showCatName val="0"/>
          <c:showSerName val="0"/>
          <c:showPercent val="0"/>
          <c:showBubbleSize val="0"/>
        </c:dLbls>
        <c:gapWidth val="150"/>
        <c:axId val="252210688"/>
        <c:axId val="252741312"/>
      </c:barChart>
      <c:catAx>
        <c:axId val="252210688"/>
        <c:scaling>
          <c:orientation val="minMax"/>
        </c:scaling>
        <c:delete val="1"/>
        <c:axPos val="b"/>
        <c:majorTickMark val="out"/>
        <c:minorTickMark val="none"/>
        <c:tickLblPos val="nextTo"/>
        <c:crossAx val="252741312"/>
        <c:crosses val="autoZero"/>
        <c:auto val="1"/>
        <c:lblAlgn val="ctr"/>
        <c:lblOffset val="100"/>
        <c:noMultiLvlLbl val="0"/>
      </c:catAx>
      <c:valAx>
        <c:axId val="252741312"/>
        <c:scaling>
          <c:orientation val="minMax"/>
          <c:max val="5"/>
          <c:min val="0"/>
        </c:scaling>
        <c:delete val="1"/>
        <c:axPos val="l"/>
        <c:majorGridlines/>
        <c:numFmt formatCode="General" sourceLinked="1"/>
        <c:majorTickMark val="out"/>
        <c:minorTickMark val="none"/>
        <c:tickLblPos val="nextTo"/>
        <c:crossAx val="2522106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9071-47B3-9E60-1C611DC66C8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071-47B3-9E60-1C611DC66C82}"/>
              </c:ext>
            </c:extLst>
          </c:dPt>
          <c:val>
            <c:numRef>
              <c:f>Mechanical!$K$8</c:f>
              <c:numCache>
                <c:formatCode>General</c:formatCode>
                <c:ptCount val="1"/>
              </c:numCache>
            </c:numRef>
          </c:val>
          <c:extLst>
            <c:ext xmlns:c16="http://schemas.microsoft.com/office/drawing/2014/chart" uri="{C3380CC4-5D6E-409C-BE32-E72D297353CC}">
              <c16:uniqueId val="{00000003-9071-47B3-9E60-1C611DC66C82}"/>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9071-47B3-9E60-1C611DC66C82}"/>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9071-47B3-9E60-1C611DC66C82}"/>
            </c:ext>
          </c:extLst>
        </c:ser>
        <c:dLbls>
          <c:showLegendKey val="0"/>
          <c:showVal val="0"/>
          <c:showCatName val="0"/>
          <c:showSerName val="0"/>
          <c:showPercent val="0"/>
          <c:showBubbleSize val="0"/>
        </c:dLbls>
        <c:gapWidth val="150"/>
        <c:axId val="252809216"/>
        <c:axId val="252743040"/>
      </c:barChart>
      <c:catAx>
        <c:axId val="252809216"/>
        <c:scaling>
          <c:orientation val="minMax"/>
        </c:scaling>
        <c:delete val="1"/>
        <c:axPos val="b"/>
        <c:majorTickMark val="out"/>
        <c:minorTickMark val="none"/>
        <c:tickLblPos val="nextTo"/>
        <c:crossAx val="252743040"/>
        <c:crosses val="autoZero"/>
        <c:auto val="1"/>
        <c:lblAlgn val="ctr"/>
        <c:lblOffset val="100"/>
        <c:noMultiLvlLbl val="0"/>
      </c:catAx>
      <c:valAx>
        <c:axId val="252743040"/>
        <c:scaling>
          <c:orientation val="minMax"/>
          <c:max val="5"/>
          <c:min val="0"/>
        </c:scaling>
        <c:delete val="1"/>
        <c:axPos val="l"/>
        <c:majorGridlines/>
        <c:numFmt formatCode="General" sourceLinked="1"/>
        <c:majorTickMark val="out"/>
        <c:minorTickMark val="none"/>
        <c:tickLblPos val="nextTo"/>
        <c:crossAx val="25280921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4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9055-4391-A447-A5783CBB752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055-4391-A447-A5783CBB752A}"/>
              </c:ext>
            </c:extLst>
          </c:dPt>
          <c:val>
            <c:numRef>
              <c:f>Mechanical!$K$9</c:f>
              <c:numCache>
                <c:formatCode>General</c:formatCode>
                <c:ptCount val="1"/>
                <c:pt idx="0">
                  <c:v>0</c:v>
                </c:pt>
              </c:numCache>
            </c:numRef>
          </c:val>
          <c:extLst>
            <c:ext xmlns:c16="http://schemas.microsoft.com/office/drawing/2014/chart" uri="{C3380CC4-5D6E-409C-BE32-E72D297353CC}">
              <c16:uniqueId val="{00000003-9055-4391-A447-A5783CBB752A}"/>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9055-4391-A447-A5783CBB752A}"/>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9055-4391-A447-A5783CBB752A}"/>
            </c:ext>
          </c:extLst>
        </c:ser>
        <c:dLbls>
          <c:showLegendKey val="0"/>
          <c:showVal val="0"/>
          <c:showCatName val="0"/>
          <c:showSerName val="0"/>
          <c:showPercent val="0"/>
          <c:showBubbleSize val="0"/>
        </c:dLbls>
        <c:gapWidth val="150"/>
        <c:axId val="252809728"/>
        <c:axId val="252744768"/>
      </c:barChart>
      <c:catAx>
        <c:axId val="252809728"/>
        <c:scaling>
          <c:orientation val="minMax"/>
        </c:scaling>
        <c:delete val="1"/>
        <c:axPos val="b"/>
        <c:majorTickMark val="out"/>
        <c:minorTickMark val="none"/>
        <c:tickLblPos val="nextTo"/>
        <c:crossAx val="252744768"/>
        <c:crosses val="autoZero"/>
        <c:auto val="1"/>
        <c:lblAlgn val="ctr"/>
        <c:lblOffset val="100"/>
        <c:noMultiLvlLbl val="0"/>
      </c:catAx>
      <c:valAx>
        <c:axId val="252744768"/>
        <c:scaling>
          <c:orientation val="minMax"/>
          <c:max val="5"/>
          <c:min val="0"/>
        </c:scaling>
        <c:delete val="1"/>
        <c:axPos val="l"/>
        <c:majorGridlines/>
        <c:numFmt formatCode="General" sourceLinked="1"/>
        <c:majorTickMark val="out"/>
        <c:minorTickMark val="none"/>
        <c:tickLblPos val="nextTo"/>
        <c:crossAx val="252809728"/>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4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3A7C-499C-8EDC-1C21BADF639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A7C-499C-8EDC-1C21BADF639D}"/>
              </c:ext>
            </c:extLst>
          </c:dPt>
          <c:val>
            <c:numRef>
              <c:f>Mechanical!$K$10</c:f>
              <c:numCache>
                <c:formatCode>General</c:formatCode>
                <c:ptCount val="1"/>
                <c:pt idx="0">
                  <c:v>0</c:v>
                </c:pt>
              </c:numCache>
            </c:numRef>
          </c:val>
          <c:extLst>
            <c:ext xmlns:c16="http://schemas.microsoft.com/office/drawing/2014/chart" uri="{C3380CC4-5D6E-409C-BE32-E72D297353CC}">
              <c16:uniqueId val="{00000003-3A7C-499C-8EDC-1C21BADF639D}"/>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3A7C-499C-8EDC-1C21BADF639D}"/>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3A7C-499C-8EDC-1C21BADF639D}"/>
            </c:ext>
          </c:extLst>
        </c:ser>
        <c:dLbls>
          <c:showLegendKey val="0"/>
          <c:showVal val="0"/>
          <c:showCatName val="0"/>
          <c:showSerName val="0"/>
          <c:showPercent val="0"/>
          <c:showBubbleSize val="0"/>
        </c:dLbls>
        <c:gapWidth val="150"/>
        <c:axId val="252810240"/>
        <c:axId val="252746496"/>
      </c:barChart>
      <c:catAx>
        <c:axId val="252810240"/>
        <c:scaling>
          <c:orientation val="minMax"/>
        </c:scaling>
        <c:delete val="1"/>
        <c:axPos val="b"/>
        <c:majorTickMark val="out"/>
        <c:minorTickMark val="none"/>
        <c:tickLblPos val="nextTo"/>
        <c:crossAx val="252746496"/>
        <c:crosses val="autoZero"/>
        <c:auto val="1"/>
        <c:lblAlgn val="ctr"/>
        <c:lblOffset val="100"/>
        <c:noMultiLvlLbl val="0"/>
      </c:catAx>
      <c:valAx>
        <c:axId val="252746496"/>
        <c:scaling>
          <c:orientation val="minMax"/>
          <c:max val="5"/>
          <c:min val="0"/>
        </c:scaling>
        <c:delete val="1"/>
        <c:axPos val="l"/>
        <c:majorGridlines/>
        <c:numFmt formatCode="General" sourceLinked="1"/>
        <c:majorTickMark val="out"/>
        <c:minorTickMark val="none"/>
        <c:tickLblPos val="nextTo"/>
        <c:crossAx val="25281024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4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8CEF-47D9-8BD6-76B71DB7278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CEF-47D9-8BD6-76B71DB72787}"/>
              </c:ext>
            </c:extLst>
          </c:dPt>
          <c:val>
            <c:numRef>
              <c:f>Mechanical!$K$11</c:f>
              <c:numCache>
                <c:formatCode>General</c:formatCode>
                <c:ptCount val="1"/>
                <c:pt idx="0">
                  <c:v>0</c:v>
                </c:pt>
              </c:numCache>
            </c:numRef>
          </c:val>
          <c:extLst>
            <c:ext xmlns:c16="http://schemas.microsoft.com/office/drawing/2014/chart" uri="{C3380CC4-5D6E-409C-BE32-E72D297353CC}">
              <c16:uniqueId val="{00000003-8CEF-47D9-8BD6-76B71DB72787}"/>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8CEF-47D9-8BD6-76B71DB72787}"/>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8CEF-47D9-8BD6-76B71DB72787}"/>
            </c:ext>
          </c:extLst>
        </c:ser>
        <c:dLbls>
          <c:showLegendKey val="0"/>
          <c:showVal val="0"/>
          <c:showCatName val="0"/>
          <c:showSerName val="0"/>
          <c:showPercent val="0"/>
          <c:showBubbleSize val="0"/>
        </c:dLbls>
        <c:gapWidth val="150"/>
        <c:axId val="252810752"/>
        <c:axId val="253133376"/>
      </c:barChart>
      <c:catAx>
        <c:axId val="252810752"/>
        <c:scaling>
          <c:orientation val="minMax"/>
        </c:scaling>
        <c:delete val="1"/>
        <c:axPos val="b"/>
        <c:majorTickMark val="out"/>
        <c:minorTickMark val="none"/>
        <c:tickLblPos val="nextTo"/>
        <c:crossAx val="253133376"/>
        <c:crosses val="autoZero"/>
        <c:auto val="1"/>
        <c:lblAlgn val="ctr"/>
        <c:lblOffset val="100"/>
        <c:noMultiLvlLbl val="0"/>
      </c:catAx>
      <c:valAx>
        <c:axId val="253133376"/>
        <c:scaling>
          <c:orientation val="minMax"/>
          <c:max val="5"/>
          <c:min val="0"/>
        </c:scaling>
        <c:delete val="1"/>
        <c:axPos val="l"/>
        <c:majorGridlines/>
        <c:numFmt formatCode="General" sourceLinked="1"/>
        <c:majorTickMark val="out"/>
        <c:minorTickMark val="none"/>
        <c:tickLblPos val="nextTo"/>
        <c:crossAx val="25281075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4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Facades!$Q$8:$Q$18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3883-4070-A3C9-9E7D91EF7A89}"/>
            </c:ext>
          </c:extLst>
        </c:ser>
        <c:dLbls>
          <c:showLegendKey val="0"/>
          <c:showVal val="0"/>
          <c:showCatName val="0"/>
          <c:showSerName val="0"/>
          <c:showPercent val="0"/>
          <c:showBubbleSize val="0"/>
        </c:dLbls>
        <c:axId val="250807808"/>
        <c:axId val="253135680"/>
      </c:radarChart>
      <c:catAx>
        <c:axId val="250807808"/>
        <c:scaling>
          <c:orientation val="minMax"/>
        </c:scaling>
        <c:delete val="1"/>
        <c:axPos val="b"/>
        <c:majorGridlines/>
        <c:majorTickMark val="none"/>
        <c:minorTickMark val="none"/>
        <c:tickLblPos val="nextTo"/>
        <c:crossAx val="253135680"/>
        <c:crosses val="autoZero"/>
        <c:auto val="1"/>
        <c:lblAlgn val="ctr"/>
        <c:lblOffset val="100"/>
        <c:noMultiLvlLbl val="0"/>
      </c:catAx>
      <c:valAx>
        <c:axId val="253135680"/>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50807808"/>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4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54A6-43D3-914E-6569D2695C7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4A6-43D3-914E-6569D2695C77}"/>
              </c:ext>
            </c:extLst>
          </c:dPt>
          <c:val>
            <c:numRef>
              <c:f>Mechanical!$K$17</c:f>
              <c:numCache>
                <c:formatCode>General</c:formatCode>
                <c:ptCount val="1"/>
                <c:pt idx="0">
                  <c:v>0</c:v>
                </c:pt>
              </c:numCache>
            </c:numRef>
          </c:val>
          <c:extLst>
            <c:ext xmlns:c16="http://schemas.microsoft.com/office/drawing/2014/chart" uri="{C3380CC4-5D6E-409C-BE32-E72D297353CC}">
              <c16:uniqueId val="{00000003-54A6-43D3-914E-6569D2695C77}"/>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54A6-43D3-914E-6569D2695C77}"/>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54A6-43D3-914E-6569D2695C77}"/>
            </c:ext>
          </c:extLst>
        </c:ser>
        <c:dLbls>
          <c:showLegendKey val="0"/>
          <c:showVal val="0"/>
          <c:showCatName val="0"/>
          <c:showSerName val="0"/>
          <c:showPercent val="0"/>
          <c:showBubbleSize val="0"/>
        </c:dLbls>
        <c:gapWidth val="150"/>
        <c:axId val="250808320"/>
        <c:axId val="253137408"/>
      </c:barChart>
      <c:catAx>
        <c:axId val="250808320"/>
        <c:scaling>
          <c:orientation val="minMax"/>
        </c:scaling>
        <c:delete val="1"/>
        <c:axPos val="b"/>
        <c:majorTickMark val="out"/>
        <c:minorTickMark val="none"/>
        <c:tickLblPos val="nextTo"/>
        <c:crossAx val="253137408"/>
        <c:crosses val="autoZero"/>
        <c:auto val="1"/>
        <c:lblAlgn val="ctr"/>
        <c:lblOffset val="100"/>
        <c:noMultiLvlLbl val="0"/>
      </c:catAx>
      <c:valAx>
        <c:axId val="253137408"/>
        <c:scaling>
          <c:orientation val="minMax"/>
          <c:max val="5"/>
          <c:min val="0"/>
        </c:scaling>
        <c:delete val="1"/>
        <c:axPos val="l"/>
        <c:majorGridlines/>
        <c:numFmt formatCode="General" sourceLinked="1"/>
        <c:majorTickMark val="out"/>
        <c:minorTickMark val="none"/>
        <c:tickLblPos val="nextTo"/>
        <c:crossAx val="250808320"/>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4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B85C-4436-BE94-A6B6388389B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85C-4436-BE94-A6B6388389BD}"/>
              </c:ext>
            </c:extLst>
          </c:dPt>
          <c:val>
            <c:numRef>
              <c:f>Mechanical!$K$18</c:f>
              <c:numCache>
                <c:formatCode>General</c:formatCode>
                <c:ptCount val="1"/>
                <c:pt idx="0">
                  <c:v>0</c:v>
                </c:pt>
              </c:numCache>
            </c:numRef>
          </c:val>
          <c:extLst>
            <c:ext xmlns:c16="http://schemas.microsoft.com/office/drawing/2014/chart" uri="{C3380CC4-5D6E-409C-BE32-E72D297353CC}">
              <c16:uniqueId val="{00000003-B85C-4436-BE94-A6B6388389BD}"/>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B85C-4436-BE94-A6B6388389BD}"/>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B85C-4436-BE94-A6B6388389BD}"/>
            </c:ext>
          </c:extLst>
        </c:ser>
        <c:dLbls>
          <c:showLegendKey val="0"/>
          <c:showVal val="0"/>
          <c:showCatName val="0"/>
          <c:showSerName val="0"/>
          <c:showPercent val="0"/>
          <c:showBubbleSize val="0"/>
        </c:dLbls>
        <c:gapWidth val="150"/>
        <c:axId val="250808832"/>
        <c:axId val="253139136"/>
      </c:barChart>
      <c:catAx>
        <c:axId val="250808832"/>
        <c:scaling>
          <c:orientation val="minMax"/>
        </c:scaling>
        <c:delete val="1"/>
        <c:axPos val="b"/>
        <c:majorTickMark val="out"/>
        <c:minorTickMark val="none"/>
        <c:tickLblPos val="nextTo"/>
        <c:crossAx val="253139136"/>
        <c:crosses val="autoZero"/>
        <c:auto val="1"/>
        <c:lblAlgn val="ctr"/>
        <c:lblOffset val="100"/>
        <c:noMultiLvlLbl val="0"/>
      </c:catAx>
      <c:valAx>
        <c:axId val="253139136"/>
        <c:scaling>
          <c:orientation val="minMax"/>
          <c:max val="5"/>
          <c:min val="0"/>
        </c:scaling>
        <c:delete val="1"/>
        <c:axPos val="l"/>
        <c:majorGridlines/>
        <c:numFmt formatCode="General" sourceLinked="1"/>
        <c:majorTickMark val="out"/>
        <c:minorTickMark val="none"/>
        <c:tickLblPos val="nextTo"/>
        <c:crossAx val="250808832"/>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4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8820-41AD-A20C-629CC0FD31E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820-41AD-A20C-629CC0FD31E4}"/>
              </c:ext>
            </c:extLst>
          </c:dPt>
          <c:val>
            <c:numRef>
              <c:f>Mechanical!$K$19</c:f>
              <c:numCache>
                <c:formatCode>General</c:formatCode>
                <c:ptCount val="1"/>
                <c:pt idx="0">
                  <c:v>0</c:v>
                </c:pt>
              </c:numCache>
            </c:numRef>
          </c:val>
          <c:extLst>
            <c:ext xmlns:c16="http://schemas.microsoft.com/office/drawing/2014/chart" uri="{C3380CC4-5D6E-409C-BE32-E72D297353CC}">
              <c16:uniqueId val="{00000003-8820-41AD-A20C-629CC0FD31E4}"/>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8820-41AD-A20C-629CC0FD31E4}"/>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8820-41AD-A20C-629CC0FD31E4}"/>
            </c:ext>
          </c:extLst>
        </c:ser>
        <c:dLbls>
          <c:showLegendKey val="0"/>
          <c:showVal val="0"/>
          <c:showCatName val="0"/>
          <c:showSerName val="0"/>
          <c:showPercent val="0"/>
          <c:showBubbleSize val="0"/>
        </c:dLbls>
        <c:gapWidth val="150"/>
        <c:axId val="250809344"/>
        <c:axId val="253632512"/>
      </c:barChart>
      <c:catAx>
        <c:axId val="250809344"/>
        <c:scaling>
          <c:orientation val="minMax"/>
        </c:scaling>
        <c:delete val="1"/>
        <c:axPos val="b"/>
        <c:majorTickMark val="out"/>
        <c:minorTickMark val="none"/>
        <c:tickLblPos val="nextTo"/>
        <c:crossAx val="253632512"/>
        <c:crosses val="autoZero"/>
        <c:auto val="1"/>
        <c:lblAlgn val="ctr"/>
        <c:lblOffset val="100"/>
        <c:noMultiLvlLbl val="0"/>
      </c:catAx>
      <c:valAx>
        <c:axId val="253632512"/>
        <c:scaling>
          <c:orientation val="minMax"/>
          <c:max val="5"/>
          <c:min val="0"/>
        </c:scaling>
        <c:delete val="1"/>
        <c:axPos val="l"/>
        <c:majorGridlines/>
        <c:numFmt formatCode="General" sourceLinked="1"/>
        <c:majorTickMark val="out"/>
        <c:minorTickMark val="none"/>
        <c:tickLblPos val="nextTo"/>
        <c:crossAx val="2508093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E513-40E1-B6B8-90A92AF06FC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513-40E1-B6B8-90A92AF06FC3}"/>
              </c:ext>
            </c:extLst>
          </c:dPt>
          <c:val>
            <c:numRef>
              <c:f>Mechanical!$K$20</c:f>
              <c:numCache>
                <c:formatCode>General</c:formatCode>
                <c:ptCount val="1"/>
                <c:pt idx="0">
                  <c:v>0</c:v>
                </c:pt>
              </c:numCache>
            </c:numRef>
          </c:val>
          <c:extLst>
            <c:ext xmlns:c16="http://schemas.microsoft.com/office/drawing/2014/chart" uri="{C3380CC4-5D6E-409C-BE32-E72D297353CC}">
              <c16:uniqueId val="{00000003-E513-40E1-B6B8-90A92AF06FC3}"/>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E513-40E1-B6B8-90A92AF06FC3}"/>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E513-40E1-B6B8-90A92AF06FC3}"/>
            </c:ext>
          </c:extLst>
        </c:ser>
        <c:dLbls>
          <c:showLegendKey val="0"/>
          <c:showVal val="0"/>
          <c:showCatName val="0"/>
          <c:showSerName val="0"/>
          <c:showPercent val="0"/>
          <c:showBubbleSize val="0"/>
        </c:dLbls>
        <c:gapWidth val="150"/>
        <c:axId val="250809856"/>
        <c:axId val="253634240"/>
      </c:barChart>
      <c:catAx>
        <c:axId val="250809856"/>
        <c:scaling>
          <c:orientation val="minMax"/>
        </c:scaling>
        <c:delete val="1"/>
        <c:axPos val="b"/>
        <c:majorTickMark val="out"/>
        <c:minorTickMark val="none"/>
        <c:tickLblPos val="nextTo"/>
        <c:crossAx val="253634240"/>
        <c:crosses val="autoZero"/>
        <c:auto val="1"/>
        <c:lblAlgn val="ctr"/>
        <c:lblOffset val="100"/>
        <c:noMultiLvlLbl val="0"/>
      </c:catAx>
      <c:valAx>
        <c:axId val="253634240"/>
        <c:scaling>
          <c:orientation val="minMax"/>
          <c:max val="5"/>
          <c:min val="0"/>
        </c:scaling>
        <c:delete val="1"/>
        <c:axPos val="l"/>
        <c:majorGridlines/>
        <c:numFmt formatCode="General" sourceLinked="1"/>
        <c:majorTickMark val="out"/>
        <c:minorTickMark val="none"/>
        <c:tickLblPos val="nextTo"/>
        <c:crossAx val="2508098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D432-403F-B31F-7414060963B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432-403F-B31F-7414060963B8}"/>
              </c:ext>
            </c:extLst>
          </c:dPt>
          <c:val>
            <c:numRef>
              <c:f>Mechanical!$K$21</c:f>
              <c:numCache>
                <c:formatCode>General</c:formatCode>
                <c:ptCount val="1"/>
                <c:pt idx="0">
                  <c:v>0</c:v>
                </c:pt>
              </c:numCache>
            </c:numRef>
          </c:val>
          <c:extLst>
            <c:ext xmlns:c16="http://schemas.microsoft.com/office/drawing/2014/chart" uri="{C3380CC4-5D6E-409C-BE32-E72D297353CC}">
              <c16:uniqueId val="{00000003-D432-403F-B31F-7414060963B8}"/>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D432-403F-B31F-7414060963B8}"/>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D432-403F-B31F-7414060963B8}"/>
            </c:ext>
          </c:extLst>
        </c:ser>
        <c:dLbls>
          <c:showLegendKey val="0"/>
          <c:showVal val="0"/>
          <c:showCatName val="0"/>
          <c:showSerName val="0"/>
          <c:showPercent val="0"/>
          <c:showBubbleSize val="0"/>
        </c:dLbls>
        <c:gapWidth val="150"/>
        <c:axId val="253718528"/>
        <c:axId val="253635968"/>
      </c:barChart>
      <c:catAx>
        <c:axId val="253718528"/>
        <c:scaling>
          <c:orientation val="minMax"/>
        </c:scaling>
        <c:delete val="1"/>
        <c:axPos val="b"/>
        <c:majorTickMark val="out"/>
        <c:minorTickMark val="none"/>
        <c:tickLblPos val="nextTo"/>
        <c:crossAx val="253635968"/>
        <c:crosses val="autoZero"/>
        <c:auto val="1"/>
        <c:lblAlgn val="ctr"/>
        <c:lblOffset val="100"/>
        <c:noMultiLvlLbl val="0"/>
      </c:catAx>
      <c:valAx>
        <c:axId val="253635968"/>
        <c:scaling>
          <c:orientation val="minMax"/>
          <c:max val="5"/>
          <c:min val="0"/>
        </c:scaling>
        <c:delete val="1"/>
        <c:axPos val="l"/>
        <c:majorGridlines/>
        <c:numFmt formatCode="General" sourceLinked="1"/>
        <c:majorTickMark val="out"/>
        <c:minorTickMark val="none"/>
        <c:tickLblPos val="nextTo"/>
        <c:crossAx val="2537185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CDAB-41FD-B24A-E7DB39AC2B8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DAB-41FD-B24A-E7DB39AC2B8E}"/>
              </c:ext>
            </c:extLst>
          </c:dPt>
          <c:val>
            <c:numRef>
              <c:f>Mechanical!$K$22</c:f>
              <c:numCache>
                <c:formatCode>General</c:formatCode>
                <c:ptCount val="1"/>
                <c:pt idx="0">
                  <c:v>0</c:v>
                </c:pt>
              </c:numCache>
            </c:numRef>
          </c:val>
          <c:extLst>
            <c:ext xmlns:c16="http://schemas.microsoft.com/office/drawing/2014/chart" uri="{C3380CC4-5D6E-409C-BE32-E72D297353CC}">
              <c16:uniqueId val="{00000003-CDAB-41FD-B24A-E7DB39AC2B8E}"/>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CDAB-41FD-B24A-E7DB39AC2B8E}"/>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CDAB-41FD-B24A-E7DB39AC2B8E}"/>
            </c:ext>
          </c:extLst>
        </c:ser>
        <c:dLbls>
          <c:showLegendKey val="0"/>
          <c:showVal val="0"/>
          <c:showCatName val="0"/>
          <c:showSerName val="0"/>
          <c:showPercent val="0"/>
          <c:showBubbleSize val="0"/>
        </c:dLbls>
        <c:gapWidth val="150"/>
        <c:axId val="253719040"/>
        <c:axId val="253637696"/>
      </c:barChart>
      <c:catAx>
        <c:axId val="253719040"/>
        <c:scaling>
          <c:orientation val="minMax"/>
        </c:scaling>
        <c:delete val="1"/>
        <c:axPos val="b"/>
        <c:majorTickMark val="out"/>
        <c:minorTickMark val="none"/>
        <c:tickLblPos val="nextTo"/>
        <c:crossAx val="253637696"/>
        <c:crosses val="autoZero"/>
        <c:auto val="1"/>
        <c:lblAlgn val="ctr"/>
        <c:lblOffset val="100"/>
        <c:noMultiLvlLbl val="0"/>
      </c:catAx>
      <c:valAx>
        <c:axId val="253637696"/>
        <c:scaling>
          <c:orientation val="minMax"/>
          <c:max val="5"/>
          <c:min val="0"/>
        </c:scaling>
        <c:delete val="1"/>
        <c:axPos val="l"/>
        <c:majorGridlines/>
        <c:numFmt formatCode="General" sourceLinked="1"/>
        <c:majorTickMark val="out"/>
        <c:minorTickMark val="none"/>
        <c:tickLblPos val="nextTo"/>
        <c:crossAx val="2537190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EBDD-45F8-8775-0969554B47A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BDD-45F8-8775-0969554B47A4}"/>
              </c:ext>
            </c:extLst>
          </c:dPt>
          <c:val>
            <c:numRef>
              <c:f>Mechanical!$K$23</c:f>
              <c:numCache>
                <c:formatCode>General</c:formatCode>
                <c:ptCount val="1"/>
                <c:pt idx="0">
                  <c:v>0</c:v>
                </c:pt>
              </c:numCache>
            </c:numRef>
          </c:val>
          <c:extLst>
            <c:ext xmlns:c16="http://schemas.microsoft.com/office/drawing/2014/chart" uri="{C3380CC4-5D6E-409C-BE32-E72D297353CC}">
              <c16:uniqueId val="{00000003-EBDD-45F8-8775-0969554B47A4}"/>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EBDD-45F8-8775-0969554B47A4}"/>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EBDD-45F8-8775-0969554B47A4}"/>
            </c:ext>
          </c:extLst>
        </c:ser>
        <c:dLbls>
          <c:showLegendKey val="0"/>
          <c:showVal val="0"/>
          <c:showCatName val="0"/>
          <c:showSerName val="0"/>
          <c:showPercent val="0"/>
          <c:showBubbleSize val="0"/>
        </c:dLbls>
        <c:gapWidth val="150"/>
        <c:axId val="253719552"/>
        <c:axId val="253639424"/>
      </c:barChart>
      <c:catAx>
        <c:axId val="253719552"/>
        <c:scaling>
          <c:orientation val="minMax"/>
        </c:scaling>
        <c:delete val="1"/>
        <c:axPos val="b"/>
        <c:majorTickMark val="out"/>
        <c:minorTickMark val="none"/>
        <c:tickLblPos val="nextTo"/>
        <c:crossAx val="253639424"/>
        <c:crosses val="autoZero"/>
        <c:auto val="1"/>
        <c:lblAlgn val="ctr"/>
        <c:lblOffset val="100"/>
        <c:noMultiLvlLbl val="0"/>
      </c:catAx>
      <c:valAx>
        <c:axId val="253639424"/>
        <c:scaling>
          <c:orientation val="minMax"/>
          <c:max val="5"/>
          <c:min val="0"/>
        </c:scaling>
        <c:delete val="1"/>
        <c:axPos val="l"/>
        <c:majorGridlines/>
        <c:numFmt formatCode="General" sourceLinked="1"/>
        <c:majorTickMark val="out"/>
        <c:minorTickMark val="none"/>
        <c:tickLblPos val="nextTo"/>
        <c:crossAx val="2537195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2B99-47EF-88A0-869702A87B8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B99-47EF-88A0-869702A87B8F}"/>
              </c:ext>
            </c:extLst>
          </c:dPt>
          <c:val>
            <c:numRef>
              <c:f>Mechanical!$K$17</c:f>
              <c:numCache>
                <c:formatCode>General</c:formatCode>
                <c:ptCount val="1"/>
                <c:pt idx="0">
                  <c:v>0</c:v>
                </c:pt>
              </c:numCache>
            </c:numRef>
          </c:val>
          <c:extLst>
            <c:ext xmlns:c16="http://schemas.microsoft.com/office/drawing/2014/chart" uri="{C3380CC4-5D6E-409C-BE32-E72D297353CC}">
              <c16:uniqueId val="{00000003-2B99-47EF-88A0-869702A87B8F}"/>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2B99-47EF-88A0-869702A87B8F}"/>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2B99-47EF-88A0-869702A87B8F}"/>
            </c:ext>
          </c:extLst>
        </c:ser>
        <c:dLbls>
          <c:showLegendKey val="0"/>
          <c:showVal val="0"/>
          <c:showCatName val="0"/>
          <c:showSerName val="0"/>
          <c:showPercent val="0"/>
          <c:showBubbleSize val="0"/>
        </c:dLbls>
        <c:gapWidth val="150"/>
        <c:axId val="253720064"/>
        <c:axId val="254026304"/>
      </c:barChart>
      <c:catAx>
        <c:axId val="253720064"/>
        <c:scaling>
          <c:orientation val="minMax"/>
        </c:scaling>
        <c:delete val="1"/>
        <c:axPos val="b"/>
        <c:majorTickMark val="out"/>
        <c:minorTickMark val="none"/>
        <c:tickLblPos val="nextTo"/>
        <c:crossAx val="254026304"/>
        <c:crosses val="autoZero"/>
        <c:auto val="1"/>
        <c:lblAlgn val="ctr"/>
        <c:lblOffset val="100"/>
        <c:noMultiLvlLbl val="0"/>
      </c:catAx>
      <c:valAx>
        <c:axId val="254026304"/>
        <c:scaling>
          <c:orientation val="minMax"/>
          <c:max val="5"/>
          <c:min val="0"/>
        </c:scaling>
        <c:delete val="1"/>
        <c:axPos val="l"/>
        <c:majorGridlines/>
        <c:numFmt formatCode="General" sourceLinked="1"/>
        <c:majorTickMark val="out"/>
        <c:minorTickMark val="none"/>
        <c:tickLblPos val="nextTo"/>
        <c:crossAx val="2537200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5855-453C-816A-8E80F5A52B5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855-453C-816A-8E80F5A52B5B}"/>
              </c:ext>
            </c:extLst>
          </c:dPt>
          <c:val>
            <c:numRef>
              <c:f>Mechanical!$K$18</c:f>
              <c:numCache>
                <c:formatCode>General</c:formatCode>
                <c:ptCount val="1"/>
                <c:pt idx="0">
                  <c:v>0</c:v>
                </c:pt>
              </c:numCache>
            </c:numRef>
          </c:val>
          <c:extLst>
            <c:ext xmlns:c16="http://schemas.microsoft.com/office/drawing/2014/chart" uri="{C3380CC4-5D6E-409C-BE32-E72D297353CC}">
              <c16:uniqueId val="{00000003-5855-453C-816A-8E80F5A52B5B}"/>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5855-453C-816A-8E80F5A52B5B}"/>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5855-453C-816A-8E80F5A52B5B}"/>
            </c:ext>
          </c:extLst>
        </c:ser>
        <c:dLbls>
          <c:showLegendKey val="0"/>
          <c:showVal val="0"/>
          <c:showCatName val="0"/>
          <c:showSerName val="0"/>
          <c:showPercent val="0"/>
          <c:showBubbleSize val="0"/>
        </c:dLbls>
        <c:gapWidth val="150"/>
        <c:axId val="253721600"/>
        <c:axId val="254028032"/>
      </c:barChart>
      <c:catAx>
        <c:axId val="253721600"/>
        <c:scaling>
          <c:orientation val="minMax"/>
        </c:scaling>
        <c:delete val="1"/>
        <c:axPos val="b"/>
        <c:majorTickMark val="out"/>
        <c:minorTickMark val="none"/>
        <c:tickLblPos val="nextTo"/>
        <c:crossAx val="254028032"/>
        <c:crosses val="autoZero"/>
        <c:auto val="1"/>
        <c:lblAlgn val="ctr"/>
        <c:lblOffset val="100"/>
        <c:noMultiLvlLbl val="0"/>
      </c:catAx>
      <c:valAx>
        <c:axId val="254028032"/>
        <c:scaling>
          <c:orientation val="minMax"/>
          <c:max val="5"/>
          <c:min val="0"/>
        </c:scaling>
        <c:delete val="1"/>
        <c:axPos val="l"/>
        <c:majorGridlines/>
        <c:numFmt formatCode="General" sourceLinked="1"/>
        <c:majorTickMark val="out"/>
        <c:minorTickMark val="none"/>
        <c:tickLblPos val="nextTo"/>
        <c:crossAx val="2537216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07F4-4BE9-A3E4-3911967E1DC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7F4-4BE9-A3E4-3911967E1DC3}"/>
              </c:ext>
            </c:extLst>
          </c:dPt>
          <c:val>
            <c:numRef>
              <c:f>Mechanical!$K$19</c:f>
              <c:numCache>
                <c:formatCode>General</c:formatCode>
                <c:ptCount val="1"/>
                <c:pt idx="0">
                  <c:v>0</c:v>
                </c:pt>
              </c:numCache>
            </c:numRef>
          </c:val>
          <c:extLst>
            <c:ext xmlns:c16="http://schemas.microsoft.com/office/drawing/2014/chart" uri="{C3380CC4-5D6E-409C-BE32-E72D297353CC}">
              <c16:uniqueId val="{00000003-07F4-4BE9-A3E4-3911967E1DC3}"/>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07F4-4BE9-A3E4-3911967E1DC3}"/>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07F4-4BE9-A3E4-3911967E1DC3}"/>
            </c:ext>
          </c:extLst>
        </c:ser>
        <c:dLbls>
          <c:showLegendKey val="0"/>
          <c:showVal val="0"/>
          <c:showCatName val="0"/>
          <c:showSerName val="0"/>
          <c:showPercent val="0"/>
          <c:showBubbleSize val="0"/>
        </c:dLbls>
        <c:gapWidth val="150"/>
        <c:axId val="253722112"/>
        <c:axId val="254029760"/>
      </c:barChart>
      <c:catAx>
        <c:axId val="253722112"/>
        <c:scaling>
          <c:orientation val="minMax"/>
        </c:scaling>
        <c:delete val="1"/>
        <c:axPos val="b"/>
        <c:majorTickMark val="out"/>
        <c:minorTickMark val="none"/>
        <c:tickLblPos val="nextTo"/>
        <c:crossAx val="254029760"/>
        <c:crosses val="autoZero"/>
        <c:auto val="1"/>
        <c:lblAlgn val="ctr"/>
        <c:lblOffset val="100"/>
        <c:noMultiLvlLbl val="0"/>
      </c:catAx>
      <c:valAx>
        <c:axId val="254029760"/>
        <c:scaling>
          <c:orientation val="minMax"/>
          <c:max val="5"/>
          <c:min val="0"/>
        </c:scaling>
        <c:delete val="1"/>
        <c:axPos val="l"/>
        <c:majorGridlines/>
        <c:numFmt formatCode="General" sourceLinked="1"/>
        <c:majorTickMark val="out"/>
        <c:minorTickMark val="none"/>
        <c:tickLblPos val="nextTo"/>
        <c:crossAx val="2537221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BA0A-4D42-A0CF-CEF705F255F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A0A-4D42-A0CF-CEF705F255FE}"/>
              </c:ext>
            </c:extLst>
          </c:dPt>
          <c:val>
            <c:numRef>
              <c:f>Mechanical!$K$20</c:f>
              <c:numCache>
                <c:formatCode>General</c:formatCode>
                <c:ptCount val="1"/>
                <c:pt idx="0">
                  <c:v>0</c:v>
                </c:pt>
              </c:numCache>
            </c:numRef>
          </c:val>
          <c:extLst>
            <c:ext xmlns:c16="http://schemas.microsoft.com/office/drawing/2014/chart" uri="{C3380CC4-5D6E-409C-BE32-E72D297353CC}">
              <c16:uniqueId val="{00000003-BA0A-4D42-A0CF-CEF705F255FE}"/>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BA0A-4D42-A0CF-CEF705F255FE}"/>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BA0A-4D42-A0CF-CEF705F255FE}"/>
            </c:ext>
          </c:extLst>
        </c:ser>
        <c:dLbls>
          <c:showLegendKey val="0"/>
          <c:showVal val="0"/>
          <c:showCatName val="0"/>
          <c:showSerName val="0"/>
          <c:showPercent val="0"/>
          <c:showBubbleSize val="0"/>
        </c:dLbls>
        <c:gapWidth val="150"/>
        <c:axId val="254148608"/>
        <c:axId val="254031488"/>
      </c:barChart>
      <c:catAx>
        <c:axId val="254148608"/>
        <c:scaling>
          <c:orientation val="minMax"/>
        </c:scaling>
        <c:delete val="1"/>
        <c:axPos val="b"/>
        <c:majorTickMark val="out"/>
        <c:minorTickMark val="none"/>
        <c:tickLblPos val="nextTo"/>
        <c:crossAx val="254031488"/>
        <c:crosses val="autoZero"/>
        <c:auto val="1"/>
        <c:lblAlgn val="ctr"/>
        <c:lblOffset val="100"/>
        <c:noMultiLvlLbl val="0"/>
      </c:catAx>
      <c:valAx>
        <c:axId val="254031488"/>
        <c:scaling>
          <c:orientation val="minMax"/>
          <c:max val="5"/>
          <c:min val="0"/>
        </c:scaling>
        <c:delete val="1"/>
        <c:axPos val="l"/>
        <c:majorGridlines/>
        <c:numFmt formatCode="General" sourceLinked="1"/>
        <c:majorTickMark val="out"/>
        <c:minorTickMark val="none"/>
        <c:tickLblPos val="nextTo"/>
        <c:crossAx val="2541486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588E-4838-8B30-72D0D4CDD04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88E-4838-8B30-72D0D4CDD04D}"/>
              </c:ext>
            </c:extLst>
          </c:dPt>
          <c:val>
            <c:numRef>
              <c:f>Mechanical!$K$21</c:f>
              <c:numCache>
                <c:formatCode>General</c:formatCode>
                <c:ptCount val="1"/>
                <c:pt idx="0">
                  <c:v>0</c:v>
                </c:pt>
              </c:numCache>
            </c:numRef>
          </c:val>
          <c:extLst>
            <c:ext xmlns:c16="http://schemas.microsoft.com/office/drawing/2014/chart" uri="{C3380CC4-5D6E-409C-BE32-E72D297353CC}">
              <c16:uniqueId val="{00000003-588E-4838-8B30-72D0D4CDD04D}"/>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588E-4838-8B30-72D0D4CDD04D}"/>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588E-4838-8B30-72D0D4CDD04D}"/>
            </c:ext>
          </c:extLst>
        </c:ser>
        <c:dLbls>
          <c:showLegendKey val="0"/>
          <c:showVal val="0"/>
          <c:showCatName val="0"/>
          <c:showSerName val="0"/>
          <c:showPercent val="0"/>
          <c:showBubbleSize val="0"/>
        </c:dLbls>
        <c:gapWidth val="150"/>
        <c:axId val="254150144"/>
        <c:axId val="254033216"/>
      </c:barChart>
      <c:catAx>
        <c:axId val="254150144"/>
        <c:scaling>
          <c:orientation val="minMax"/>
        </c:scaling>
        <c:delete val="1"/>
        <c:axPos val="b"/>
        <c:majorTickMark val="out"/>
        <c:minorTickMark val="none"/>
        <c:tickLblPos val="nextTo"/>
        <c:crossAx val="254033216"/>
        <c:crosses val="autoZero"/>
        <c:auto val="1"/>
        <c:lblAlgn val="ctr"/>
        <c:lblOffset val="100"/>
        <c:noMultiLvlLbl val="0"/>
      </c:catAx>
      <c:valAx>
        <c:axId val="254033216"/>
        <c:scaling>
          <c:orientation val="minMax"/>
          <c:max val="5"/>
          <c:min val="0"/>
        </c:scaling>
        <c:delete val="1"/>
        <c:axPos val="l"/>
        <c:majorGridlines/>
        <c:numFmt formatCode="General" sourceLinked="1"/>
        <c:majorTickMark val="out"/>
        <c:minorTickMark val="none"/>
        <c:tickLblPos val="nextTo"/>
        <c:crossAx val="2541501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FA75-411A-BB5D-33C9B7C9BDF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A75-411A-BB5D-33C9B7C9BDF0}"/>
              </c:ext>
            </c:extLst>
          </c:dPt>
          <c:val>
            <c:numRef>
              <c:f>Mechanical!$K$22</c:f>
              <c:numCache>
                <c:formatCode>General</c:formatCode>
                <c:ptCount val="1"/>
                <c:pt idx="0">
                  <c:v>0</c:v>
                </c:pt>
              </c:numCache>
            </c:numRef>
          </c:val>
          <c:extLst>
            <c:ext xmlns:c16="http://schemas.microsoft.com/office/drawing/2014/chart" uri="{C3380CC4-5D6E-409C-BE32-E72D297353CC}">
              <c16:uniqueId val="{00000003-FA75-411A-BB5D-33C9B7C9BDF0}"/>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FA75-411A-BB5D-33C9B7C9BDF0}"/>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FA75-411A-BB5D-33C9B7C9BDF0}"/>
            </c:ext>
          </c:extLst>
        </c:ser>
        <c:dLbls>
          <c:showLegendKey val="0"/>
          <c:showVal val="0"/>
          <c:showCatName val="0"/>
          <c:showSerName val="0"/>
          <c:showPercent val="0"/>
          <c:showBubbleSize val="0"/>
        </c:dLbls>
        <c:gapWidth val="150"/>
        <c:axId val="254150656"/>
        <c:axId val="254313600"/>
      </c:barChart>
      <c:catAx>
        <c:axId val="254150656"/>
        <c:scaling>
          <c:orientation val="minMax"/>
        </c:scaling>
        <c:delete val="1"/>
        <c:axPos val="b"/>
        <c:majorTickMark val="out"/>
        <c:minorTickMark val="none"/>
        <c:tickLblPos val="nextTo"/>
        <c:crossAx val="254313600"/>
        <c:crosses val="autoZero"/>
        <c:auto val="1"/>
        <c:lblAlgn val="ctr"/>
        <c:lblOffset val="100"/>
        <c:noMultiLvlLbl val="0"/>
      </c:catAx>
      <c:valAx>
        <c:axId val="254313600"/>
        <c:scaling>
          <c:orientation val="minMax"/>
          <c:max val="5"/>
          <c:min val="0"/>
        </c:scaling>
        <c:delete val="1"/>
        <c:axPos val="l"/>
        <c:majorGridlines/>
        <c:numFmt formatCode="General" sourceLinked="1"/>
        <c:majorTickMark val="out"/>
        <c:minorTickMark val="none"/>
        <c:tickLblPos val="nextTo"/>
        <c:crossAx val="2541506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7E14-404B-9455-F0F6DB9DCD0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E14-404B-9455-F0F6DB9DCD04}"/>
              </c:ext>
            </c:extLst>
          </c:dPt>
          <c:val>
            <c:numRef>
              <c:f>Mechanical!$K$23</c:f>
              <c:numCache>
                <c:formatCode>General</c:formatCode>
                <c:ptCount val="1"/>
                <c:pt idx="0">
                  <c:v>0</c:v>
                </c:pt>
              </c:numCache>
            </c:numRef>
          </c:val>
          <c:extLst>
            <c:ext xmlns:c16="http://schemas.microsoft.com/office/drawing/2014/chart" uri="{C3380CC4-5D6E-409C-BE32-E72D297353CC}">
              <c16:uniqueId val="{00000003-7E14-404B-9455-F0F6DB9DCD04}"/>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7E14-404B-9455-F0F6DB9DCD04}"/>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7E14-404B-9455-F0F6DB9DCD04}"/>
            </c:ext>
          </c:extLst>
        </c:ser>
        <c:dLbls>
          <c:showLegendKey val="0"/>
          <c:showVal val="0"/>
          <c:showCatName val="0"/>
          <c:showSerName val="0"/>
          <c:showPercent val="0"/>
          <c:showBubbleSize val="0"/>
        </c:dLbls>
        <c:gapWidth val="150"/>
        <c:axId val="254151168"/>
        <c:axId val="254315328"/>
      </c:barChart>
      <c:catAx>
        <c:axId val="254151168"/>
        <c:scaling>
          <c:orientation val="minMax"/>
        </c:scaling>
        <c:delete val="1"/>
        <c:axPos val="b"/>
        <c:majorTickMark val="out"/>
        <c:minorTickMark val="none"/>
        <c:tickLblPos val="nextTo"/>
        <c:crossAx val="254315328"/>
        <c:crosses val="autoZero"/>
        <c:auto val="1"/>
        <c:lblAlgn val="ctr"/>
        <c:lblOffset val="100"/>
        <c:noMultiLvlLbl val="0"/>
      </c:catAx>
      <c:valAx>
        <c:axId val="254315328"/>
        <c:scaling>
          <c:orientation val="minMax"/>
          <c:max val="5"/>
          <c:min val="0"/>
        </c:scaling>
        <c:delete val="1"/>
        <c:axPos val="l"/>
        <c:majorGridlines/>
        <c:numFmt formatCode="General" sourceLinked="1"/>
        <c:majorTickMark val="out"/>
        <c:minorTickMark val="none"/>
        <c:tickLblPos val="nextTo"/>
        <c:crossAx val="2541511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592B-4B19-9CBD-03A0A8F5A2A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92B-4B19-9CBD-03A0A8F5A2A1}"/>
              </c:ext>
            </c:extLst>
          </c:dPt>
          <c:val>
            <c:numRef>
              <c:f>Mechanical!$K$17</c:f>
              <c:numCache>
                <c:formatCode>General</c:formatCode>
                <c:ptCount val="1"/>
                <c:pt idx="0">
                  <c:v>0</c:v>
                </c:pt>
              </c:numCache>
            </c:numRef>
          </c:val>
          <c:extLst>
            <c:ext xmlns:c16="http://schemas.microsoft.com/office/drawing/2014/chart" uri="{C3380CC4-5D6E-409C-BE32-E72D297353CC}">
              <c16:uniqueId val="{00000003-592B-4B19-9CBD-03A0A8F5A2A1}"/>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592B-4B19-9CBD-03A0A8F5A2A1}"/>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592B-4B19-9CBD-03A0A8F5A2A1}"/>
            </c:ext>
          </c:extLst>
        </c:ser>
        <c:dLbls>
          <c:showLegendKey val="0"/>
          <c:showVal val="0"/>
          <c:showCatName val="0"/>
          <c:showSerName val="0"/>
          <c:showPercent val="0"/>
          <c:showBubbleSize val="0"/>
        </c:dLbls>
        <c:gapWidth val="150"/>
        <c:axId val="254151680"/>
        <c:axId val="254317056"/>
      </c:barChart>
      <c:catAx>
        <c:axId val="254151680"/>
        <c:scaling>
          <c:orientation val="minMax"/>
        </c:scaling>
        <c:delete val="1"/>
        <c:axPos val="b"/>
        <c:majorTickMark val="out"/>
        <c:minorTickMark val="none"/>
        <c:tickLblPos val="nextTo"/>
        <c:crossAx val="254317056"/>
        <c:crosses val="autoZero"/>
        <c:auto val="1"/>
        <c:lblAlgn val="ctr"/>
        <c:lblOffset val="100"/>
        <c:noMultiLvlLbl val="0"/>
      </c:catAx>
      <c:valAx>
        <c:axId val="254317056"/>
        <c:scaling>
          <c:orientation val="minMax"/>
          <c:max val="5"/>
          <c:min val="0"/>
        </c:scaling>
        <c:delete val="1"/>
        <c:axPos val="l"/>
        <c:majorGridlines/>
        <c:numFmt formatCode="General" sourceLinked="1"/>
        <c:majorTickMark val="out"/>
        <c:minorTickMark val="none"/>
        <c:tickLblPos val="nextTo"/>
        <c:crossAx val="2541516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2EE0-4E14-A333-835262C144E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EE0-4E14-A333-835262C144EB}"/>
              </c:ext>
            </c:extLst>
          </c:dPt>
          <c:val>
            <c:numRef>
              <c:f>Mechanical!$K$18</c:f>
              <c:numCache>
                <c:formatCode>General</c:formatCode>
                <c:ptCount val="1"/>
                <c:pt idx="0">
                  <c:v>0</c:v>
                </c:pt>
              </c:numCache>
            </c:numRef>
          </c:val>
          <c:extLst>
            <c:ext xmlns:c16="http://schemas.microsoft.com/office/drawing/2014/chart" uri="{C3380CC4-5D6E-409C-BE32-E72D297353CC}">
              <c16:uniqueId val="{00000003-2EE0-4E14-A333-835262C144EB}"/>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2EE0-4E14-A333-835262C144EB}"/>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2EE0-4E14-A333-835262C144EB}"/>
            </c:ext>
          </c:extLst>
        </c:ser>
        <c:dLbls>
          <c:showLegendKey val="0"/>
          <c:showVal val="0"/>
          <c:showCatName val="0"/>
          <c:showSerName val="0"/>
          <c:showPercent val="0"/>
          <c:showBubbleSize val="0"/>
        </c:dLbls>
        <c:gapWidth val="150"/>
        <c:axId val="254152192"/>
        <c:axId val="254318784"/>
      </c:barChart>
      <c:catAx>
        <c:axId val="254152192"/>
        <c:scaling>
          <c:orientation val="minMax"/>
        </c:scaling>
        <c:delete val="1"/>
        <c:axPos val="b"/>
        <c:majorTickMark val="out"/>
        <c:minorTickMark val="none"/>
        <c:tickLblPos val="nextTo"/>
        <c:crossAx val="254318784"/>
        <c:crosses val="autoZero"/>
        <c:auto val="1"/>
        <c:lblAlgn val="ctr"/>
        <c:lblOffset val="100"/>
        <c:noMultiLvlLbl val="0"/>
      </c:catAx>
      <c:valAx>
        <c:axId val="254318784"/>
        <c:scaling>
          <c:orientation val="minMax"/>
          <c:max val="5"/>
          <c:min val="0"/>
        </c:scaling>
        <c:delete val="1"/>
        <c:axPos val="l"/>
        <c:majorGridlines/>
        <c:numFmt formatCode="General" sourceLinked="1"/>
        <c:majorTickMark val="out"/>
        <c:minorTickMark val="none"/>
        <c:tickLblPos val="nextTo"/>
        <c:crossAx val="2541521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A34F-4CB4-96E9-CC9512F0174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34F-4CB4-96E9-CC9512F01747}"/>
              </c:ext>
            </c:extLst>
          </c:dPt>
          <c:val>
            <c:numRef>
              <c:f>Mechanical!$K$19</c:f>
              <c:numCache>
                <c:formatCode>General</c:formatCode>
                <c:ptCount val="1"/>
                <c:pt idx="0">
                  <c:v>0</c:v>
                </c:pt>
              </c:numCache>
            </c:numRef>
          </c:val>
          <c:extLst>
            <c:ext xmlns:c16="http://schemas.microsoft.com/office/drawing/2014/chart" uri="{C3380CC4-5D6E-409C-BE32-E72D297353CC}">
              <c16:uniqueId val="{00000003-A34F-4CB4-96E9-CC9512F01747}"/>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A34F-4CB4-96E9-CC9512F01747}"/>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A34F-4CB4-96E9-CC9512F01747}"/>
            </c:ext>
          </c:extLst>
        </c:ser>
        <c:dLbls>
          <c:showLegendKey val="0"/>
          <c:showVal val="0"/>
          <c:showCatName val="0"/>
          <c:showSerName val="0"/>
          <c:showPercent val="0"/>
          <c:showBubbleSize val="0"/>
        </c:dLbls>
        <c:gapWidth val="150"/>
        <c:axId val="254709760"/>
        <c:axId val="254771200"/>
      </c:barChart>
      <c:catAx>
        <c:axId val="254709760"/>
        <c:scaling>
          <c:orientation val="minMax"/>
        </c:scaling>
        <c:delete val="1"/>
        <c:axPos val="b"/>
        <c:majorTickMark val="out"/>
        <c:minorTickMark val="none"/>
        <c:tickLblPos val="nextTo"/>
        <c:crossAx val="254771200"/>
        <c:crosses val="autoZero"/>
        <c:auto val="1"/>
        <c:lblAlgn val="ctr"/>
        <c:lblOffset val="100"/>
        <c:noMultiLvlLbl val="0"/>
      </c:catAx>
      <c:valAx>
        <c:axId val="254771200"/>
        <c:scaling>
          <c:orientation val="minMax"/>
          <c:max val="5"/>
          <c:min val="0"/>
        </c:scaling>
        <c:delete val="1"/>
        <c:axPos val="l"/>
        <c:majorGridlines/>
        <c:numFmt formatCode="General" sourceLinked="1"/>
        <c:majorTickMark val="out"/>
        <c:minorTickMark val="none"/>
        <c:tickLblPos val="nextTo"/>
        <c:crossAx val="2547097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467B-4EE7-A936-BE5B9333148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67B-4EE7-A936-BE5B93331487}"/>
              </c:ext>
            </c:extLst>
          </c:dPt>
          <c:val>
            <c:numRef>
              <c:f>Mechanical!$K$20</c:f>
              <c:numCache>
                <c:formatCode>General</c:formatCode>
                <c:ptCount val="1"/>
                <c:pt idx="0">
                  <c:v>0</c:v>
                </c:pt>
              </c:numCache>
            </c:numRef>
          </c:val>
          <c:extLst>
            <c:ext xmlns:c16="http://schemas.microsoft.com/office/drawing/2014/chart" uri="{C3380CC4-5D6E-409C-BE32-E72D297353CC}">
              <c16:uniqueId val="{00000003-467B-4EE7-A936-BE5B93331487}"/>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467B-4EE7-A936-BE5B93331487}"/>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467B-4EE7-A936-BE5B93331487}"/>
            </c:ext>
          </c:extLst>
        </c:ser>
        <c:dLbls>
          <c:showLegendKey val="0"/>
          <c:showVal val="0"/>
          <c:showCatName val="0"/>
          <c:showSerName val="0"/>
          <c:showPercent val="0"/>
          <c:showBubbleSize val="0"/>
        </c:dLbls>
        <c:gapWidth val="150"/>
        <c:axId val="254710272"/>
        <c:axId val="254772928"/>
      </c:barChart>
      <c:catAx>
        <c:axId val="254710272"/>
        <c:scaling>
          <c:orientation val="minMax"/>
        </c:scaling>
        <c:delete val="1"/>
        <c:axPos val="b"/>
        <c:majorTickMark val="out"/>
        <c:minorTickMark val="none"/>
        <c:tickLblPos val="nextTo"/>
        <c:crossAx val="254772928"/>
        <c:crosses val="autoZero"/>
        <c:auto val="1"/>
        <c:lblAlgn val="ctr"/>
        <c:lblOffset val="100"/>
        <c:noMultiLvlLbl val="0"/>
      </c:catAx>
      <c:valAx>
        <c:axId val="254772928"/>
        <c:scaling>
          <c:orientation val="minMax"/>
          <c:max val="5"/>
          <c:min val="0"/>
        </c:scaling>
        <c:delete val="1"/>
        <c:axPos val="l"/>
        <c:majorGridlines/>
        <c:numFmt formatCode="General" sourceLinked="1"/>
        <c:majorTickMark val="out"/>
        <c:minorTickMark val="none"/>
        <c:tickLblPos val="nextTo"/>
        <c:crossAx val="2547102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E870-4F45-B817-BB0B0E8A04B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870-4F45-B817-BB0B0E8A04BA}"/>
              </c:ext>
            </c:extLst>
          </c:dPt>
          <c:val>
            <c:numRef>
              <c:f>Mechanical!$K$21</c:f>
              <c:numCache>
                <c:formatCode>General</c:formatCode>
                <c:ptCount val="1"/>
                <c:pt idx="0">
                  <c:v>0</c:v>
                </c:pt>
              </c:numCache>
            </c:numRef>
          </c:val>
          <c:extLst>
            <c:ext xmlns:c16="http://schemas.microsoft.com/office/drawing/2014/chart" uri="{C3380CC4-5D6E-409C-BE32-E72D297353CC}">
              <c16:uniqueId val="{00000003-E870-4F45-B817-BB0B0E8A04BA}"/>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E870-4F45-B817-BB0B0E8A04BA}"/>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E870-4F45-B817-BB0B0E8A04BA}"/>
            </c:ext>
          </c:extLst>
        </c:ser>
        <c:dLbls>
          <c:showLegendKey val="0"/>
          <c:showVal val="0"/>
          <c:showCatName val="0"/>
          <c:showSerName val="0"/>
          <c:showPercent val="0"/>
          <c:showBubbleSize val="0"/>
        </c:dLbls>
        <c:gapWidth val="150"/>
        <c:axId val="254710784"/>
        <c:axId val="254774656"/>
      </c:barChart>
      <c:catAx>
        <c:axId val="254710784"/>
        <c:scaling>
          <c:orientation val="minMax"/>
        </c:scaling>
        <c:delete val="1"/>
        <c:axPos val="b"/>
        <c:majorTickMark val="out"/>
        <c:minorTickMark val="none"/>
        <c:tickLblPos val="nextTo"/>
        <c:crossAx val="254774656"/>
        <c:crosses val="autoZero"/>
        <c:auto val="1"/>
        <c:lblAlgn val="ctr"/>
        <c:lblOffset val="100"/>
        <c:noMultiLvlLbl val="0"/>
      </c:catAx>
      <c:valAx>
        <c:axId val="254774656"/>
        <c:scaling>
          <c:orientation val="minMax"/>
          <c:max val="5"/>
          <c:min val="0"/>
        </c:scaling>
        <c:delete val="1"/>
        <c:axPos val="l"/>
        <c:majorGridlines/>
        <c:numFmt formatCode="General" sourceLinked="1"/>
        <c:majorTickMark val="out"/>
        <c:minorTickMark val="none"/>
        <c:tickLblPos val="nextTo"/>
        <c:crossAx val="2547107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1B9C-4433-8BA2-EC71B3BC722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B9C-4433-8BA2-EC71B3BC7229}"/>
              </c:ext>
            </c:extLst>
          </c:dPt>
          <c:val>
            <c:numRef>
              <c:f>Mechanical!$K$22</c:f>
              <c:numCache>
                <c:formatCode>General</c:formatCode>
                <c:ptCount val="1"/>
                <c:pt idx="0">
                  <c:v>0</c:v>
                </c:pt>
              </c:numCache>
            </c:numRef>
          </c:val>
          <c:extLst>
            <c:ext xmlns:c16="http://schemas.microsoft.com/office/drawing/2014/chart" uri="{C3380CC4-5D6E-409C-BE32-E72D297353CC}">
              <c16:uniqueId val="{00000003-1B9C-4433-8BA2-EC71B3BC7229}"/>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1B9C-4433-8BA2-EC71B3BC7229}"/>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1B9C-4433-8BA2-EC71B3BC7229}"/>
            </c:ext>
          </c:extLst>
        </c:ser>
        <c:dLbls>
          <c:showLegendKey val="0"/>
          <c:showVal val="0"/>
          <c:showCatName val="0"/>
          <c:showSerName val="0"/>
          <c:showPercent val="0"/>
          <c:showBubbleSize val="0"/>
        </c:dLbls>
        <c:gapWidth val="150"/>
        <c:axId val="254711296"/>
        <c:axId val="254776384"/>
      </c:barChart>
      <c:catAx>
        <c:axId val="254711296"/>
        <c:scaling>
          <c:orientation val="minMax"/>
        </c:scaling>
        <c:delete val="1"/>
        <c:axPos val="b"/>
        <c:majorTickMark val="out"/>
        <c:minorTickMark val="none"/>
        <c:tickLblPos val="nextTo"/>
        <c:crossAx val="254776384"/>
        <c:crosses val="autoZero"/>
        <c:auto val="1"/>
        <c:lblAlgn val="ctr"/>
        <c:lblOffset val="100"/>
        <c:noMultiLvlLbl val="0"/>
      </c:catAx>
      <c:valAx>
        <c:axId val="254776384"/>
        <c:scaling>
          <c:orientation val="minMax"/>
          <c:max val="5"/>
          <c:min val="0"/>
        </c:scaling>
        <c:delete val="1"/>
        <c:axPos val="l"/>
        <c:majorGridlines/>
        <c:numFmt formatCode="General" sourceLinked="1"/>
        <c:majorTickMark val="out"/>
        <c:minorTickMark val="none"/>
        <c:tickLblPos val="nextTo"/>
        <c:crossAx val="2547112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3C21-4260-9A57-35FEE163818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C21-4260-9A57-35FEE163818B}"/>
              </c:ext>
            </c:extLst>
          </c:dPt>
          <c:val>
            <c:numRef>
              <c:f>Mechanical!$K$23</c:f>
              <c:numCache>
                <c:formatCode>General</c:formatCode>
                <c:ptCount val="1"/>
                <c:pt idx="0">
                  <c:v>0</c:v>
                </c:pt>
              </c:numCache>
            </c:numRef>
          </c:val>
          <c:extLst>
            <c:ext xmlns:c16="http://schemas.microsoft.com/office/drawing/2014/chart" uri="{C3380CC4-5D6E-409C-BE32-E72D297353CC}">
              <c16:uniqueId val="{00000003-3C21-4260-9A57-35FEE163818B}"/>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3C21-4260-9A57-35FEE163818B}"/>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3C21-4260-9A57-35FEE163818B}"/>
            </c:ext>
          </c:extLst>
        </c:ser>
        <c:dLbls>
          <c:showLegendKey val="0"/>
          <c:showVal val="0"/>
          <c:showCatName val="0"/>
          <c:showSerName val="0"/>
          <c:showPercent val="0"/>
          <c:showBubbleSize val="0"/>
        </c:dLbls>
        <c:gapWidth val="150"/>
        <c:axId val="254711808"/>
        <c:axId val="254778112"/>
      </c:barChart>
      <c:catAx>
        <c:axId val="254711808"/>
        <c:scaling>
          <c:orientation val="minMax"/>
        </c:scaling>
        <c:delete val="1"/>
        <c:axPos val="b"/>
        <c:majorTickMark val="out"/>
        <c:minorTickMark val="none"/>
        <c:tickLblPos val="nextTo"/>
        <c:crossAx val="254778112"/>
        <c:crosses val="autoZero"/>
        <c:auto val="1"/>
        <c:lblAlgn val="ctr"/>
        <c:lblOffset val="100"/>
        <c:noMultiLvlLbl val="0"/>
      </c:catAx>
      <c:valAx>
        <c:axId val="254778112"/>
        <c:scaling>
          <c:orientation val="minMax"/>
          <c:max val="5"/>
          <c:min val="0"/>
        </c:scaling>
        <c:delete val="1"/>
        <c:axPos val="l"/>
        <c:majorGridlines/>
        <c:numFmt formatCode="General" sourceLinked="1"/>
        <c:majorTickMark val="out"/>
        <c:minorTickMark val="none"/>
        <c:tickLblPos val="nextTo"/>
        <c:crossAx val="2547118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ED2E-4678-8697-0346FD50E0F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D2E-4678-8697-0346FD50E0FE}"/>
              </c:ext>
            </c:extLst>
          </c:dPt>
          <c:val>
            <c:numRef>
              <c:f>Mechanical!$K$17</c:f>
              <c:numCache>
                <c:formatCode>General</c:formatCode>
                <c:ptCount val="1"/>
                <c:pt idx="0">
                  <c:v>0</c:v>
                </c:pt>
              </c:numCache>
            </c:numRef>
          </c:val>
          <c:extLst>
            <c:ext xmlns:c16="http://schemas.microsoft.com/office/drawing/2014/chart" uri="{C3380CC4-5D6E-409C-BE32-E72D297353CC}">
              <c16:uniqueId val="{00000003-ED2E-4678-8697-0346FD50E0FE}"/>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ED2E-4678-8697-0346FD50E0FE}"/>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ED2E-4678-8697-0346FD50E0FE}"/>
            </c:ext>
          </c:extLst>
        </c:ser>
        <c:dLbls>
          <c:showLegendKey val="0"/>
          <c:showVal val="0"/>
          <c:showCatName val="0"/>
          <c:showSerName val="0"/>
          <c:showPercent val="0"/>
          <c:showBubbleSize val="0"/>
        </c:dLbls>
        <c:gapWidth val="150"/>
        <c:axId val="254712320"/>
        <c:axId val="255468096"/>
      </c:barChart>
      <c:catAx>
        <c:axId val="254712320"/>
        <c:scaling>
          <c:orientation val="minMax"/>
        </c:scaling>
        <c:delete val="1"/>
        <c:axPos val="b"/>
        <c:majorTickMark val="out"/>
        <c:minorTickMark val="none"/>
        <c:tickLblPos val="nextTo"/>
        <c:crossAx val="255468096"/>
        <c:crosses val="autoZero"/>
        <c:auto val="1"/>
        <c:lblAlgn val="ctr"/>
        <c:lblOffset val="100"/>
        <c:noMultiLvlLbl val="0"/>
      </c:catAx>
      <c:valAx>
        <c:axId val="255468096"/>
        <c:scaling>
          <c:orientation val="minMax"/>
          <c:max val="5"/>
          <c:min val="0"/>
        </c:scaling>
        <c:delete val="1"/>
        <c:axPos val="l"/>
        <c:majorGridlines/>
        <c:numFmt formatCode="General" sourceLinked="1"/>
        <c:majorTickMark val="out"/>
        <c:minorTickMark val="none"/>
        <c:tickLblPos val="nextTo"/>
        <c:crossAx val="2547123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5337-41F8-8ECB-9F14C648A17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337-41F8-8ECB-9F14C648A176}"/>
              </c:ext>
            </c:extLst>
          </c:dPt>
          <c:val>
            <c:numRef>
              <c:f>Mechanical!$K$18</c:f>
              <c:numCache>
                <c:formatCode>General</c:formatCode>
                <c:ptCount val="1"/>
                <c:pt idx="0">
                  <c:v>0</c:v>
                </c:pt>
              </c:numCache>
            </c:numRef>
          </c:val>
          <c:extLst>
            <c:ext xmlns:c16="http://schemas.microsoft.com/office/drawing/2014/chart" uri="{C3380CC4-5D6E-409C-BE32-E72D297353CC}">
              <c16:uniqueId val="{00000003-5337-41F8-8ECB-9F14C648A176}"/>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5337-41F8-8ECB-9F14C648A176}"/>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5337-41F8-8ECB-9F14C648A176}"/>
            </c:ext>
          </c:extLst>
        </c:ser>
        <c:dLbls>
          <c:showLegendKey val="0"/>
          <c:showVal val="0"/>
          <c:showCatName val="0"/>
          <c:showSerName val="0"/>
          <c:showPercent val="0"/>
          <c:showBubbleSize val="0"/>
        </c:dLbls>
        <c:gapWidth val="150"/>
        <c:axId val="254712832"/>
        <c:axId val="255469824"/>
      </c:barChart>
      <c:catAx>
        <c:axId val="254712832"/>
        <c:scaling>
          <c:orientation val="minMax"/>
        </c:scaling>
        <c:delete val="1"/>
        <c:axPos val="b"/>
        <c:majorTickMark val="out"/>
        <c:minorTickMark val="none"/>
        <c:tickLblPos val="nextTo"/>
        <c:crossAx val="255469824"/>
        <c:crosses val="autoZero"/>
        <c:auto val="1"/>
        <c:lblAlgn val="ctr"/>
        <c:lblOffset val="100"/>
        <c:noMultiLvlLbl val="0"/>
      </c:catAx>
      <c:valAx>
        <c:axId val="255469824"/>
        <c:scaling>
          <c:orientation val="minMax"/>
          <c:max val="5"/>
          <c:min val="0"/>
        </c:scaling>
        <c:delete val="1"/>
        <c:axPos val="l"/>
        <c:majorGridlines/>
        <c:numFmt formatCode="General" sourceLinked="1"/>
        <c:majorTickMark val="out"/>
        <c:minorTickMark val="none"/>
        <c:tickLblPos val="nextTo"/>
        <c:crossAx val="2547128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9A29-45F3-AFE8-C48AB5252BA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A29-45F3-AFE8-C48AB5252BAB}"/>
              </c:ext>
            </c:extLst>
          </c:dPt>
          <c:val>
            <c:numRef>
              <c:f>Mechanical!$K$19</c:f>
              <c:numCache>
                <c:formatCode>General</c:formatCode>
                <c:ptCount val="1"/>
                <c:pt idx="0">
                  <c:v>0</c:v>
                </c:pt>
              </c:numCache>
            </c:numRef>
          </c:val>
          <c:extLst>
            <c:ext xmlns:c16="http://schemas.microsoft.com/office/drawing/2014/chart" uri="{C3380CC4-5D6E-409C-BE32-E72D297353CC}">
              <c16:uniqueId val="{00000003-9A29-45F3-AFE8-C48AB5252BAB}"/>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9A29-45F3-AFE8-C48AB5252BAB}"/>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9A29-45F3-AFE8-C48AB5252BAB}"/>
            </c:ext>
          </c:extLst>
        </c:ser>
        <c:dLbls>
          <c:showLegendKey val="0"/>
          <c:showVal val="0"/>
          <c:showCatName val="0"/>
          <c:showSerName val="0"/>
          <c:showPercent val="0"/>
          <c:showBubbleSize val="0"/>
        </c:dLbls>
        <c:gapWidth val="150"/>
        <c:axId val="254713344"/>
        <c:axId val="255472128"/>
      </c:barChart>
      <c:catAx>
        <c:axId val="254713344"/>
        <c:scaling>
          <c:orientation val="minMax"/>
        </c:scaling>
        <c:delete val="1"/>
        <c:axPos val="b"/>
        <c:majorTickMark val="out"/>
        <c:minorTickMark val="none"/>
        <c:tickLblPos val="nextTo"/>
        <c:crossAx val="255472128"/>
        <c:crosses val="autoZero"/>
        <c:auto val="1"/>
        <c:lblAlgn val="ctr"/>
        <c:lblOffset val="100"/>
        <c:noMultiLvlLbl val="0"/>
      </c:catAx>
      <c:valAx>
        <c:axId val="255472128"/>
        <c:scaling>
          <c:orientation val="minMax"/>
          <c:max val="5"/>
          <c:min val="0"/>
        </c:scaling>
        <c:delete val="1"/>
        <c:axPos val="l"/>
        <c:majorGridlines/>
        <c:numFmt formatCode="General" sourceLinked="1"/>
        <c:majorTickMark val="out"/>
        <c:minorTickMark val="none"/>
        <c:tickLblPos val="nextTo"/>
        <c:crossAx val="2547133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3C09-4502-B0CD-53E864ABEE7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C09-4502-B0CD-53E864ABEE7F}"/>
              </c:ext>
            </c:extLst>
          </c:dPt>
          <c:val>
            <c:numRef>
              <c:f>Mechanical!$K$20</c:f>
              <c:numCache>
                <c:formatCode>General</c:formatCode>
                <c:ptCount val="1"/>
                <c:pt idx="0">
                  <c:v>0</c:v>
                </c:pt>
              </c:numCache>
            </c:numRef>
          </c:val>
          <c:extLst>
            <c:ext xmlns:c16="http://schemas.microsoft.com/office/drawing/2014/chart" uri="{C3380CC4-5D6E-409C-BE32-E72D297353CC}">
              <c16:uniqueId val="{00000003-3C09-4502-B0CD-53E864ABEE7F}"/>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3C09-4502-B0CD-53E864ABEE7F}"/>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3C09-4502-B0CD-53E864ABEE7F}"/>
            </c:ext>
          </c:extLst>
        </c:ser>
        <c:dLbls>
          <c:showLegendKey val="0"/>
          <c:showVal val="0"/>
          <c:showCatName val="0"/>
          <c:showSerName val="0"/>
          <c:showPercent val="0"/>
          <c:showBubbleSize val="0"/>
        </c:dLbls>
        <c:gapWidth val="150"/>
        <c:axId val="255627264"/>
        <c:axId val="255473856"/>
      </c:barChart>
      <c:catAx>
        <c:axId val="255627264"/>
        <c:scaling>
          <c:orientation val="minMax"/>
        </c:scaling>
        <c:delete val="1"/>
        <c:axPos val="b"/>
        <c:majorTickMark val="out"/>
        <c:minorTickMark val="none"/>
        <c:tickLblPos val="nextTo"/>
        <c:crossAx val="255473856"/>
        <c:crosses val="autoZero"/>
        <c:auto val="1"/>
        <c:lblAlgn val="ctr"/>
        <c:lblOffset val="100"/>
        <c:noMultiLvlLbl val="0"/>
      </c:catAx>
      <c:valAx>
        <c:axId val="255473856"/>
        <c:scaling>
          <c:orientation val="minMax"/>
          <c:max val="5"/>
          <c:min val="0"/>
        </c:scaling>
        <c:delete val="1"/>
        <c:axPos val="l"/>
        <c:majorGridlines/>
        <c:numFmt formatCode="General" sourceLinked="1"/>
        <c:majorTickMark val="out"/>
        <c:minorTickMark val="none"/>
        <c:tickLblPos val="nextTo"/>
        <c:crossAx val="2556272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3EC6-481B-8448-14CCECFB211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EC6-481B-8448-14CCECFB2115}"/>
              </c:ext>
            </c:extLst>
          </c:dPt>
          <c:val>
            <c:numRef>
              <c:f>Mechanical!$K$21</c:f>
              <c:numCache>
                <c:formatCode>General</c:formatCode>
                <c:ptCount val="1"/>
                <c:pt idx="0">
                  <c:v>0</c:v>
                </c:pt>
              </c:numCache>
            </c:numRef>
          </c:val>
          <c:extLst>
            <c:ext xmlns:c16="http://schemas.microsoft.com/office/drawing/2014/chart" uri="{C3380CC4-5D6E-409C-BE32-E72D297353CC}">
              <c16:uniqueId val="{00000003-3EC6-481B-8448-14CCECFB2115}"/>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3EC6-481B-8448-14CCECFB2115}"/>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3EC6-481B-8448-14CCECFB2115}"/>
            </c:ext>
          </c:extLst>
        </c:ser>
        <c:dLbls>
          <c:showLegendKey val="0"/>
          <c:showVal val="0"/>
          <c:showCatName val="0"/>
          <c:showSerName val="0"/>
          <c:showPercent val="0"/>
          <c:showBubbleSize val="0"/>
        </c:dLbls>
        <c:gapWidth val="150"/>
        <c:axId val="255627776"/>
        <c:axId val="255918080"/>
      </c:barChart>
      <c:catAx>
        <c:axId val="255627776"/>
        <c:scaling>
          <c:orientation val="minMax"/>
        </c:scaling>
        <c:delete val="1"/>
        <c:axPos val="b"/>
        <c:majorTickMark val="out"/>
        <c:minorTickMark val="none"/>
        <c:tickLblPos val="nextTo"/>
        <c:crossAx val="255918080"/>
        <c:crosses val="autoZero"/>
        <c:auto val="1"/>
        <c:lblAlgn val="ctr"/>
        <c:lblOffset val="100"/>
        <c:noMultiLvlLbl val="0"/>
      </c:catAx>
      <c:valAx>
        <c:axId val="255918080"/>
        <c:scaling>
          <c:orientation val="minMax"/>
          <c:max val="5"/>
          <c:min val="0"/>
        </c:scaling>
        <c:delete val="1"/>
        <c:axPos val="l"/>
        <c:majorGridlines/>
        <c:numFmt formatCode="General" sourceLinked="1"/>
        <c:majorTickMark val="out"/>
        <c:minorTickMark val="none"/>
        <c:tickLblPos val="nextTo"/>
        <c:crossAx val="2556277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D34A-43D9-A194-419E7A5AD2F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34A-43D9-A194-419E7A5AD2FA}"/>
              </c:ext>
            </c:extLst>
          </c:dPt>
          <c:val>
            <c:numRef>
              <c:f>Mechanical!$K$22</c:f>
              <c:numCache>
                <c:formatCode>General</c:formatCode>
                <c:ptCount val="1"/>
                <c:pt idx="0">
                  <c:v>0</c:v>
                </c:pt>
              </c:numCache>
            </c:numRef>
          </c:val>
          <c:extLst>
            <c:ext xmlns:c16="http://schemas.microsoft.com/office/drawing/2014/chart" uri="{C3380CC4-5D6E-409C-BE32-E72D297353CC}">
              <c16:uniqueId val="{00000003-D34A-43D9-A194-419E7A5AD2FA}"/>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D34A-43D9-A194-419E7A5AD2FA}"/>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D34A-43D9-A194-419E7A5AD2FA}"/>
            </c:ext>
          </c:extLst>
        </c:ser>
        <c:dLbls>
          <c:showLegendKey val="0"/>
          <c:showVal val="0"/>
          <c:showCatName val="0"/>
          <c:showSerName val="0"/>
          <c:showPercent val="0"/>
          <c:showBubbleSize val="0"/>
        </c:dLbls>
        <c:gapWidth val="150"/>
        <c:axId val="255628288"/>
        <c:axId val="255919808"/>
      </c:barChart>
      <c:catAx>
        <c:axId val="255628288"/>
        <c:scaling>
          <c:orientation val="minMax"/>
        </c:scaling>
        <c:delete val="1"/>
        <c:axPos val="b"/>
        <c:majorTickMark val="out"/>
        <c:minorTickMark val="none"/>
        <c:tickLblPos val="nextTo"/>
        <c:crossAx val="255919808"/>
        <c:crosses val="autoZero"/>
        <c:auto val="1"/>
        <c:lblAlgn val="ctr"/>
        <c:lblOffset val="100"/>
        <c:noMultiLvlLbl val="0"/>
      </c:catAx>
      <c:valAx>
        <c:axId val="255919808"/>
        <c:scaling>
          <c:orientation val="minMax"/>
          <c:max val="5"/>
          <c:min val="0"/>
        </c:scaling>
        <c:delete val="1"/>
        <c:axPos val="l"/>
        <c:majorGridlines/>
        <c:numFmt formatCode="General" sourceLinked="1"/>
        <c:majorTickMark val="out"/>
        <c:minorTickMark val="none"/>
        <c:tickLblPos val="nextTo"/>
        <c:crossAx val="2556282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2366-4DDF-BF22-5237E4E061E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366-4DDF-BF22-5237E4E061ED}"/>
              </c:ext>
            </c:extLst>
          </c:dPt>
          <c:val>
            <c:numRef>
              <c:f>Mechanical!$K$23</c:f>
              <c:numCache>
                <c:formatCode>General</c:formatCode>
                <c:ptCount val="1"/>
                <c:pt idx="0">
                  <c:v>0</c:v>
                </c:pt>
              </c:numCache>
            </c:numRef>
          </c:val>
          <c:extLst>
            <c:ext xmlns:c16="http://schemas.microsoft.com/office/drawing/2014/chart" uri="{C3380CC4-5D6E-409C-BE32-E72D297353CC}">
              <c16:uniqueId val="{00000003-2366-4DDF-BF22-5237E4E061ED}"/>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2366-4DDF-BF22-5237E4E061ED}"/>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2366-4DDF-BF22-5237E4E061ED}"/>
            </c:ext>
          </c:extLst>
        </c:ser>
        <c:dLbls>
          <c:showLegendKey val="0"/>
          <c:showVal val="0"/>
          <c:showCatName val="0"/>
          <c:showSerName val="0"/>
          <c:showPercent val="0"/>
          <c:showBubbleSize val="0"/>
        </c:dLbls>
        <c:gapWidth val="150"/>
        <c:axId val="255628800"/>
        <c:axId val="255921536"/>
      </c:barChart>
      <c:catAx>
        <c:axId val="255628800"/>
        <c:scaling>
          <c:orientation val="minMax"/>
        </c:scaling>
        <c:delete val="1"/>
        <c:axPos val="b"/>
        <c:majorTickMark val="out"/>
        <c:minorTickMark val="none"/>
        <c:tickLblPos val="nextTo"/>
        <c:crossAx val="255921536"/>
        <c:crosses val="autoZero"/>
        <c:auto val="1"/>
        <c:lblAlgn val="ctr"/>
        <c:lblOffset val="100"/>
        <c:noMultiLvlLbl val="0"/>
      </c:catAx>
      <c:valAx>
        <c:axId val="255921536"/>
        <c:scaling>
          <c:orientation val="minMax"/>
          <c:max val="5"/>
          <c:min val="0"/>
        </c:scaling>
        <c:delete val="1"/>
        <c:axPos val="l"/>
        <c:majorGridlines/>
        <c:numFmt formatCode="General" sourceLinked="1"/>
        <c:majorTickMark val="out"/>
        <c:minorTickMark val="none"/>
        <c:tickLblPos val="nextTo"/>
        <c:crossAx val="2556288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3920-4845-80DA-E79E7EED9A3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920-4845-80DA-E79E7EED9A32}"/>
              </c:ext>
            </c:extLst>
          </c:dPt>
          <c:val>
            <c:numRef>
              <c:f>Mechanical!$K$8</c:f>
              <c:numCache>
                <c:formatCode>General</c:formatCode>
                <c:ptCount val="1"/>
              </c:numCache>
            </c:numRef>
          </c:val>
          <c:extLst>
            <c:ext xmlns:c16="http://schemas.microsoft.com/office/drawing/2014/chart" uri="{C3380CC4-5D6E-409C-BE32-E72D297353CC}">
              <c16:uniqueId val="{00000003-3920-4845-80DA-E79E7EED9A32}"/>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3920-4845-80DA-E79E7EED9A32}"/>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3920-4845-80DA-E79E7EED9A32}"/>
            </c:ext>
          </c:extLst>
        </c:ser>
        <c:dLbls>
          <c:showLegendKey val="0"/>
          <c:showVal val="0"/>
          <c:showCatName val="0"/>
          <c:showSerName val="0"/>
          <c:showPercent val="0"/>
          <c:showBubbleSize val="0"/>
        </c:dLbls>
        <c:gapWidth val="150"/>
        <c:axId val="255629312"/>
        <c:axId val="255923264"/>
      </c:barChart>
      <c:catAx>
        <c:axId val="255629312"/>
        <c:scaling>
          <c:orientation val="minMax"/>
        </c:scaling>
        <c:delete val="1"/>
        <c:axPos val="b"/>
        <c:majorTickMark val="out"/>
        <c:minorTickMark val="none"/>
        <c:tickLblPos val="nextTo"/>
        <c:crossAx val="255923264"/>
        <c:crosses val="autoZero"/>
        <c:auto val="1"/>
        <c:lblAlgn val="ctr"/>
        <c:lblOffset val="100"/>
        <c:noMultiLvlLbl val="0"/>
      </c:catAx>
      <c:valAx>
        <c:axId val="255923264"/>
        <c:scaling>
          <c:orientation val="minMax"/>
          <c:max val="5"/>
          <c:min val="0"/>
        </c:scaling>
        <c:delete val="1"/>
        <c:axPos val="l"/>
        <c:majorGridlines/>
        <c:numFmt formatCode="General" sourceLinked="1"/>
        <c:majorTickMark val="out"/>
        <c:minorTickMark val="none"/>
        <c:tickLblPos val="nextTo"/>
        <c:crossAx val="25562931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4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8F82-4ABD-A770-B28F95BDF45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F82-4ABD-A770-B28F95BDF45A}"/>
              </c:ext>
            </c:extLst>
          </c:dPt>
          <c:val>
            <c:numRef>
              <c:f>Mechanical!$K$9</c:f>
              <c:numCache>
                <c:formatCode>General</c:formatCode>
                <c:ptCount val="1"/>
                <c:pt idx="0">
                  <c:v>0</c:v>
                </c:pt>
              </c:numCache>
            </c:numRef>
          </c:val>
          <c:extLst>
            <c:ext xmlns:c16="http://schemas.microsoft.com/office/drawing/2014/chart" uri="{C3380CC4-5D6E-409C-BE32-E72D297353CC}">
              <c16:uniqueId val="{00000003-8F82-4ABD-A770-B28F95BDF45A}"/>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8F82-4ABD-A770-B28F95BDF45A}"/>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8F82-4ABD-A770-B28F95BDF45A}"/>
            </c:ext>
          </c:extLst>
        </c:ser>
        <c:dLbls>
          <c:showLegendKey val="0"/>
          <c:showVal val="0"/>
          <c:showCatName val="0"/>
          <c:showSerName val="0"/>
          <c:showPercent val="0"/>
          <c:showBubbleSize val="0"/>
        </c:dLbls>
        <c:gapWidth val="150"/>
        <c:axId val="255629824"/>
        <c:axId val="255924992"/>
      </c:barChart>
      <c:catAx>
        <c:axId val="255629824"/>
        <c:scaling>
          <c:orientation val="minMax"/>
        </c:scaling>
        <c:delete val="1"/>
        <c:axPos val="b"/>
        <c:majorTickMark val="out"/>
        <c:minorTickMark val="none"/>
        <c:tickLblPos val="nextTo"/>
        <c:crossAx val="255924992"/>
        <c:crosses val="autoZero"/>
        <c:auto val="1"/>
        <c:lblAlgn val="ctr"/>
        <c:lblOffset val="100"/>
        <c:noMultiLvlLbl val="0"/>
      </c:catAx>
      <c:valAx>
        <c:axId val="255924992"/>
        <c:scaling>
          <c:orientation val="minMax"/>
          <c:max val="5"/>
          <c:min val="0"/>
        </c:scaling>
        <c:delete val="1"/>
        <c:axPos val="l"/>
        <c:majorGridlines/>
        <c:numFmt formatCode="General" sourceLinked="1"/>
        <c:majorTickMark val="out"/>
        <c:minorTickMark val="none"/>
        <c:tickLblPos val="nextTo"/>
        <c:crossAx val="25562982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4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E335-4E06-A5A7-0D47C3FE573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335-4E06-A5A7-0D47C3FE5735}"/>
              </c:ext>
            </c:extLst>
          </c:dPt>
          <c:val>
            <c:numRef>
              <c:f>Mechanical!$K$10</c:f>
              <c:numCache>
                <c:formatCode>General</c:formatCode>
                <c:ptCount val="1"/>
                <c:pt idx="0">
                  <c:v>0</c:v>
                </c:pt>
              </c:numCache>
            </c:numRef>
          </c:val>
          <c:extLst>
            <c:ext xmlns:c16="http://schemas.microsoft.com/office/drawing/2014/chart" uri="{C3380CC4-5D6E-409C-BE32-E72D297353CC}">
              <c16:uniqueId val="{00000003-E335-4E06-A5A7-0D47C3FE5735}"/>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E335-4E06-A5A7-0D47C3FE5735}"/>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E335-4E06-A5A7-0D47C3FE5735}"/>
            </c:ext>
          </c:extLst>
        </c:ser>
        <c:dLbls>
          <c:showLegendKey val="0"/>
          <c:showVal val="0"/>
          <c:showCatName val="0"/>
          <c:showSerName val="0"/>
          <c:showPercent val="0"/>
          <c:showBubbleSize val="0"/>
        </c:dLbls>
        <c:gapWidth val="150"/>
        <c:axId val="255630336"/>
        <c:axId val="256148032"/>
      </c:barChart>
      <c:catAx>
        <c:axId val="255630336"/>
        <c:scaling>
          <c:orientation val="minMax"/>
        </c:scaling>
        <c:delete val="1"/>
        <c:axPos val="b"/>
        <c:majorTickMark val="out"/>
        <c:minorTickMark val="none"/>
        <c:tickLblPos val="nextTo"/>
        <c:crossAx val="256148032"/>
        <c:crosses val="autoZero"/>
        <c:auto val="1"/>
        <c:lblAlgn val="ctr"/>
        <c:lblOffset val="100"/>
        <c:noMultiLvlLbl val="0"/>
      </c:catAx>
      <c:valAx>
        <c:axId val="256148032"/>
        <c:scaling>
          <c:orientation val="minMax"/>
          <c:max val="5"/>
          <c:min val="0"/>
        </c:scaling>
        <c:delete val="1"/>
        <c:axPos val="l"/>
        <c:majorGridlines/>
        <c:numFmt formatCode="General" sourceLinked="1"/>
        <c:majorTickMark val="out"/>
        <c:minorTickMark val="none"/>
        <c:tickLblPos val="nextTo"/>
        <c:crossAx val="25563033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4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5C86-4C6F-95C2-0559D2EDAB2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C86-4C6F-95C2-0559D2EDAB28}"/>
              </c:ext>
            </c:extLst>
          </c:dPt>
          <c:val>
            <c:numRef>
              <c:f>Mechanical!$K$11</c:f>
              <c:numCache>
                <c:formatCode>General</c:formatCode>
                <c:ptCount val="1"/>
                <c:pt idx="0">
                  <c:v>0</c:v>
                </c:pt>
              </c:numCache>
            </c:numRef>
          </c:val>
          <c:extLst>
            <c:ext xmlns:c16="http://schemas.microsoft.com/office/drawing/2014/chart" uri="{C3380CC4-5D6E-409C-BE32-E72D297353CC}">
              <c16:uniqueId val="{00000003-5C86-4C6F-95C2-0559D2EDAB28}"/>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5C86-4C6F-95C2-0559D2EDAB28}"/>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5C86-4C6F-95C2-0559D2EDAB28}"/>
            </c:ext>
          </c:extLst>
        </c:ser>
        <c:dLbls>
          <c:showLegendKey val="0"/>
          <c:showVal val="0"/>
          <c:showCatName val="0"/>
          <c:showSerName val="0"/>
          <c:showPercent val="0"/>
          <c:showBubbleSize val="0"/>
        </c:dLbls>
        <c:gapWidth val="150"/>
        <c:axId val="255630848"/>
        <c:axId val="256149760"/>
      </c:barChart>
      <c:catAx>
        <c:axId val="255630848"/>
        <c:scaling>
          <c:orientation val="minMax"/>
        </c:scaling>
        <c:delete val="1"/>
        <c:axPos val="b"/>
        <c:majorTickMark val="out"/>
        <c:minorTickMark val="none"/>
        <c:tickLblPos val="nextTo"/>
        <c:crossAx val="256149760"/>
        <c:crosses val="autoZero"/>
        <c:auto val="1"/>
        <c:lblAlgn val="ctr"/>
        <c:lblOffset val="100"/>
        <c:noMultiLvlLbl val="0"/>
      </c:catAx>
      <c:valAx>
        <c:axId val="256149760"/>
        <c:scaling>
          <c:orientation val="minMax"/>
          <c:max val="5"/>
          <c:min val="0"/>
        </c:scaling>
        <c:delete val="1"/>
        <c:axPos val="l"/>
        <c:majorGridlines/>
        <c:numFmt formatCode="General" sourceLinked="1"/>
        <c:majorTickMark val="out"/>
        <c:minorTickMark val="none"/>
        <c:tickLblPos val="nextTo"/>
        <c:crossAx val="255630848"/>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4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FM!$Q$8:$Q$18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F028-40C4-8F80-4E37FB8A49ED}"/>
            </c:ext>
          </c:extLst>
        </c:ser>
        <c:dLbls>
          <c:showLegendKey val="0"/>
          <c:showVal val="0"/>
          <c:showCatName val="0"/>
          <c:showSerName val="0"/>
          <c:showPercent val="0"/>
          <c:showBubbleSize val="0"/>
        </c:dLbls>
        <c:axId val="253546496"/>
        <c:axId val="256152064"/>
      </c:radarChart>
      <c:catAx>
        <c:axId val="253546496"/>
        <c:scaling>
          <c:orientation val="minMax"/>
        </c:scaling>
        <c:delete val="1"/>
        <c:axPos val="b"/>
        <c:majorGridlines/>
        <c:majorTickMark val="none"/>
        <c:minorTickMark val="none"/>
        <c:tickLblPos val="nextTo"/>
        <c:crossAx val="256152064"/>
        <c:crosses val="autoZero"/>
        <c:auto val="1"/>
        <c:lblAlgn val="ctr"/>
        <c:lblOffset val="100"/>
        <c:noMultiLvlLbl val="0"/>
      </c:catAx>
      <c:valAx>
        <c:axId val="256152064"/>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53546496"/>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4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5C7D-45D4-A817-F497B952B92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C7D-45D4-A817-F497B952B923}"/>
              </c:ext>
            </c:extLst>
          </c:dPt>
          <c:val>
            <c:numRef>
              <c:f>Mechanical!$K$17</c:f>
              <c:numCache>
                <c:formatCode>General</c:formatCode>
                <c:ptCount val="1"/>
                <c:pt idx="0">
                  <c:v>0</c:v>
                </c:pt>
              </c:numCache>
            </c:numRef>
          </c:val>
          <c:extLst>
            <c:ext xmlns:c16="http://schemas.microsoft.com/office/drawing/2014/chart" uri="{C3380CC4-5D6E-409C-BE32-E72D297353CC}">
              <c16:uniqueId val="{00000003-5C7D-45D4-A817-F497B952B923}"/>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5C7D-45D4-A817-F497B952B923}"/>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5C7D-45D4-A817-F497B952B923}"/>
            </c:ext>
          </c:extLst>
        </c:ser>
        <c:dLbls>
          <c:showLegendKey val="0"/>
          <c:showVal val="0"/>
          <c:showCatName val="0"/>
          <c:showSerName val="0"/>
          <c:showPercent val="0"/>
          <c:showBubbleSize val="0"/>
        </c:dLbls>
        <c:gapWidth val="150"/>
        <c:axId val="253547008"/>
        <c:axId val="256153792"/>
      </c:barChart>
      <c:catAx>
        <c:axId val="253547008"/>
        <c:scaling>
          <c:orientation val="minMax"/>
        </c:scaling>
        <c:delete val="1"/>
        <c:axPos val="b"/>
        <c:majorTickMark val="out"/>
        <c:minorTickMark val="none"/>
        <c:tickLblPos val="nextTo"/>
        <c:crossAx val="256153792"/>
        <c:crosses val="autoZero"/>
        <c:auto val="1"/>
        <c:lblAlgn val="ctr"/>
        <c:lblOffset val="100"/>
        <c:noMultiLvlLbl val="0"/>
      </c:catAx>
      <c:valAx>
        <c:axId val="256153792"/>
        <c:scaling>
          <c:orientation val="minMax"/>
          <c:max val="5"/>
          <c:min val="0"/>
        </c:scaling>
        <c:delete val="1"/>
        <c:axPos val="l"/>
        <c:majorGridlines/>
        <c:numFmt formatCode="General" sourceLinked="1"/>
        <c:majorTickMark val="out"/>
        <c:minorTickMark val="none"/>
        <c:tickLblPos val="nextTo"/>
        <c:crossAx val="253547008"/>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4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F97C-4144-BEDD-F7F34CFA897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97C-4144-BEDD-F7F34CFA8972}"/>
              </c:ext>
            </c:extLst>
          </c:dPt>
          <c:val>
            <c:numRef>
              <c:f>Mechanical!$K$18</c:f>
              <c:numCache>
                <c:formatCode>General</c:formatCode>
                <c:ptCount val="1"/>
                <c:pt idx="0">
                  <c:v>0</c:v>
                </c:pt>
              </c:numCache>
            </c:numRef>
          </c:val>
          <c:extLst>
            <c:ext xmlns:c16="http://schemas.microsoft.com/office/drawing/2014/chart" uri="{C3380CC4-5D6E-409C-BE32-E72D297353CC}">
              <c16:uniqueId val="{00000003-F97C-4144-BEDD-F7F34CFA8972}"/>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F97C-4144-BEDD-F7F34CFA8972}"/>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F97C-4144-BEDD-F7F34CFA8972}"/>
            </c:ext>
          </c:extLst>
        </c:ser>
        <c:dLbls>
          <c:showLegendKey val="0"/>
          <c:showVal val="0"/>
          <c:showCatName val="0"/>
          <c:showSerName val="0"/>
          <c:showPercent val="0"/>
          <c:showBubbleSize val="0"/>
        </c:dLbls>
        <c:gapWidth val="150"/>
        <c:axId val="253547520"/>
        <c:axId val="253591552"/>
      </c:barChart>
      <c:catAx>
        <c:axId val="253547520"/>
        <c:scaling>
          <c:orientation val="minMax"/>
        </c:scaling>
        <c:delete val="1"/>
        <c:axPos val="b"/>
        <c:majorTickMark val="out"/>
        <c:minorTickMark val="none"/>
        <c:tickLblPos val="nextTo"/>
        <c:crossAx val="253591552"/>
        <c:crosses val="autoZero"/>
        <c:auto val="1"/>
        <c:lblAlgn val="ctr"/>
        <c:lblOffset val="100"/>
        <c:noMultiLvlLbl val="0"/>
      </c:catAx>
      <c:valAx>
        <c:axId val="253591552"/>
        <c:scaling>
          <c:orientation val="minMax"/>
          <c:max val="5"/>
          <c:min val="0"/>
        </c:scaling>
        <c:delete val="1"/>
        <c:axPos val="l"/>
        <c:majorGridlines/>
        <c:numFmt formatCode="General" sourceLinked="1"/>
        <c:majorTickMark val="out"/>
        <c:minorTickMark val="none"/>
        <c:tickLblPos val="nextTo"/>
        <c:crossAx val="253547520"/>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4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F164-4451-8453-3AEE8541978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164-4451-8453-3AEE85419789}"/>
              </c:ext>
            </c:extLst>
          </c:dPt>
          <c:val>
            <c:numRef>
              <c:f>Mechanical!$K$19</c:f>
              <c:numCache>
                <c:formatCode>General</c:formatCode>
                <c:ptCount val="1"/>
                <c:pt idx="0">
                  <c:v>0</c:v>
                </c:pt>
              </c:numCache>
            </c:numRef>
          </c:val>
          <c:extLst>
            <c:ext xmlns:c16="http://schemas.microsoft.com/office/drawing/2014/chart" uri="{C3380CC4-5D6E-409C-BE32-E72D297353CC}">
              <c16:uniqueId val="{00000003-F164-4451-8453-3AEE85419789}"/>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F164-4451-8453-3AEE85419789}"/>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F164-4451-8453-3AEE85419789}"/>
            </c:ext>
          </c:extLst>
        </c:ser>
        <c:dLbls>
          <c:showLegendKey val="0"/>
          <c:showVal val="0"/>
          <c:showCatName val="0"/>
          <c:showSerName val="0"/>
          <c:showPercent val="0"/>
          <c:showBubbleSize val="0"/>
        </c:dLbls>
        <c:gapWidth val="150"/>
        <c:axId val="253548032"/>
        <c:axId val="253593280"/>
      </c:barChart>
      <c:catAx>
        <c:axId val="253548032"/>
        <c:scaling>
          <c:orientation val="minMax"/>
        </c:scaling>
        <c:delete val="1"/>
        <c:axPos val="b"/>
        <c:majorTickMark val="out"/>
        <c:minorTickMark val="none"/>
        <c:tickLblPos val="nextTo"/>
        <c:crossAx val="253593280"/>
        <c:crosses val="autoZero"/>
        <c:auto val="1"/>
        <c:lblAlgn val="ctr"/>
        <c:lblOffset val="100"/>
        <c:noMultiLvlLbl val="0"/>
      </c:catAx>
      <c:valAx>
        <c:axId val="253593280"/>
        <c:scaling>
          <c:orientation val="minMax"/>
          <c:max val="5"/>
          <c:min val="0"/>
        </c:scaling>
        <c:delete val="1"/>
        <c:axPos val="l"/>
        <c:majorGridlines/>
        <c:numFmt formatCode="General" sourceLinked="1"/>
        <c:majorTickMark val="out"/>
        <c:minorTickMark val="none"/>
        <c:tickLblPos val="nextTo"/>
        <c:crossAx val="2535480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732D-4CFB-BF31-33028700506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32D-4CFB-BF31-33028700506F}"/>
              </c:ext>
            </c:extLst>
          </c:dPt>
          <c:val>
            <c:numRef>
              <c:f>Mechanical!$K$20</c:f>
              <c:numCache>
                <c:formatCode>General</c:formatCode>
                <c:ptCount val="1"/>
                <c:pt idx="0">
                  <c:v>0</c:v>
                </c:pt>
              </c:numCache>
            </c:numRef>
          </c:val>
          <c:extLst>
            <c:ext xmlns:c16="http://schemas.microsoft.com/office/drawing/2014/chart" uri="{C3380CC4-5D6E-409C-BE32-E72D297353CC}">
              <c16:uniqueId val="{00000003-732D-4CFB-BF31-33028700506F}"/>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732D-4CFB-BF31-33028700506F}"/>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732D-4CFB-BF31-33028700506F}"/>
            </c:ext>
          </c:extLst>
        </c:ser>
        <c:dLbls>
          <c:showLegendKey val="0"/>
          <c:showVal val="0"/>
          <c:showCatName val="0"/>
          <c:showSerName val="0"/>
          <c:showPercent val="0"/>
          <c:showBubbleSize val="0"/>
        </c:dLbls>
        <c:gapWidth val="150"/>
        <c:axId val="253550080"/>
        <c:axId val="253595008"/>
      </c:barChart>
      <c:catAx>
        <c:axId val="253550080"/>
        <c:scaling>
          <c:orientation val="minMax"/>
        </c:scaling>
        <c:delete val="1"/>
        <c:axPos val="b"/>
        <c:majorTickMark val="out"/>
        <c:minorTickMark val="none"/>
        <c:tickLblPos val="nextTo"/>
        <c:crossAx val="253595008"/>
        <c:crosses val="autoZero"/>
        <c:auto val="1"/>
        <c:lblAlgn val="ctr"/>
        <c:lblOffset val="100"/>
        <c:noMultiLvlLbl val="0"/>
      </c:catAx>
      <c:valAx>
        <c:axId val="253595008"/>
        <c:scaling>
          <c:orientation val="minMax"/>
          <c:max val="5"/>
          <c:min val="0"/>
        </c:scaling>
        <c:delete val="1"/>
        <c:axPos val="l"/>
        <c:majorGridlines/>
        <c:numFmt formatCode="General" sourceLinked="1"/>
        <c:majorTickMark val="out"/>
        <c:minorTickMark val="none"/>
        <c:tickLblPos val="nextTo"/>
        <c:crossAx val="2535500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4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D152-47C9-A914-21EF9321183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152-47C9-A914-21EF9321183B}"/>
              </c:ext>
            </c:extLst>
          </c:dPt>
          <c:val>
            <c:numRef>
              <c:f>Mechanical!$K$21</c:f>
              <c:numCache>
                <c:formatCode>General</c:formatCode>
                <c:ptCount val="1"/>
                <c:pt idx="0">
                  <c:v>0</c:v>
                </c:pt>
              </c:numCache>
            </c:numRef>
          </c:val>
          <c:extLst>
            <c:ext xmlns:c16="http://schemas.microsoft.com/office/drawing/2014/chart" uri="{C3380CC4-5D6E-409C-BE32-E72D297353CC}">
              <c16:uniqueId val="{00000003-D152-47C9-A914-21EF9321183B}"/>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D152-47C9-A914-21EF9321183B}"/>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D152-47C9-A914-21EF9321183B}"/>
            </c:ext>
          </c:extLst>
        </c:ser>
        <c:dLbls>
          <c:showLegendKey val="0"/>
          <c:showVal val="0"/>
          <c:showCatName val="0"/>
          <c:showSerName val="0"/>
          <c:showPercent val="0"/>
          <c:showBubbleSize val="0"/>
        </c:dLbls>
        <c:gapWidth val="150"/>
        <c:axId val="256942080"/>
        <c:axId val="253596736"/>
      </c:barChart>
      <c:catAx>
        <c:axId val="256942080"/>
        <c:scaling>
          <c:orientation val="minMax"/>
        </c:scaling>
        <c:delete val="1"/>
        <c:axPos val="b"/>
        <c:majorTickMark val="out"/>
        <c:minorTickMark val="none"/>
        <c:tickLblPos val="nextTo"/>
        <c:crossAx val="253596736"/>
        <c:crosses val="autoZero"/>
        <c:auto val="1"/>
        <c:lblAlgn val="ctr"/>
        <c:lblOffset val="100"/>
        <c:noMultiLvlLbl val="0"/>
      </c:catAx>
      <c:valAx>
        <c:axId val="253596736"/>
        <c:scaling>
          <c:orientation val="minMax"/>
          <c:max val="5"/>
          <c:min val="0"/>
        </c:scaling>
        <c:delete val="1"/>
        <c:axPos val="l"/>
        <c:majorGridlines/>
        <c:numFmt formatCode="General" sourceLinked="1"/>
        <c:majorTickMark val="out"/>
        <c:minorTickMark val="none"/>
        <c:tickLblPos val="nextTo"/>
        <c:crossAx val="2569420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4CB5-45A8-8DC0-82427FBFF88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CB5-45A8-8DC0-82427FBFF885}"/>
              </c:ext>
            </c:extLst>
          </c:dPt>
          <c:val>
            <c:numRef>
              <c:f>Mechanical!$K$22</c:f>
              <c:numCache>
                <c:formatCode>General</c:formatCode>
                <c:ptCount val="1"/>
                <c:pt idx="0">
                  <c:v>0</c:v>
                </c:pt>
              </c:numCache>
            </c:numRef>
          </c:val>
          <c:extLst>
            <c:ext xmlns:c16="http://schemas.microsoft.com/office/drawing/2014/chart" uri="{C3380CC4-5D6E-409C-BE32-E72D297353CC}">
              <c16:uniqueId val="{00000003-4CB5-45A8-8DC0-82427FBFF885}"/>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4CB5-45A8-8DC0-82427FBFF885}"/>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4CB5-45A8-8DC0-82427FBFF885}"/>
            </c:ext>
          </c:extLst>
        </c:ser>
        <c:dLbls>
          <c:showLegendKey val="0"/>
          <c:showVal val="0"/>
          <c:showCatName val="0"/>
          <c:showSerName val="0"/>
          <c:showPercent val="0"/>
          <c:showBubbleSize val="0"/>
        </c:dLbls>
        <c:gapWidth val="150"/>
        <c:axId val="256942592"/>
        <c:axId val="253598464"/>
      </c:barChart>
      <c:catAx>
        <c:axId val="256942592"/>
        <c:scaling>
          <c:orientation val="minMax"/>
        </c:scaling>
        <c:delete val="1"/>
        <c:axPos val="b"/>
        <c:majorTickMark val="out"/>
        <c:minorTickMark val="none"/>
        <c:tickLblPos val="nextTo"/>
        <c:crossAx val="253598464"/>
        <c:crosses val="autoZero"/>
        <c:auto val="1"/>
        <c:lblAlgn val="ctr"/>
        <c:lblOffset val="100"/>
        <c:noMultiLvlLbl val="0"/>
      </c:catAx>
      <c:valAx>
        <c:axId val="253598464"/>
        <c:scaling>
          <c:orientation val="minMax"/>
          <c:max val="5"/>
          <c:min val="0"/>
        </c:scaling>
        <c:delete val="1"/>
        <c:axPos val="l"/>
        <c:majorGridlines/>
        <c:numFmt formatCode="General" sourceLinked="1"/>
        <c:majorTickMark val="out"/>
        <c:minorTickMark val="none"/>
        <c:tickLblPos val="nextTo"/>
        <c:crossAx val="2569425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EBFC-4AF9-BADC-2187EC16527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BFC-4AF9-BADC-2187EC16527D}"/>
              </c:ext>
            </c:extLst>
          </c:dPt>
          <c:val>
            <c:numRef>
              <c:f>Mechanical!$K$23</c:f>
              <c:numCache>
                <c:formatCode>General</c:formatCode>
                <c:ptCount val="1"/>
                <c:pt idx="0">
                  <c:v>0</c:v>
                </c:pt>
              </c:numCache>
            </c:numRef>
          </c:val>
          <c:extLst>
            <c:ext xmlns:c16="http://schemas.microsoft.com/office/drawing/2014/chart" uri="{C3380CC4-5D6E-409C-BE32-E72D297353CC}">
              <c16:uniqueId val="{00000003-EBFC-4AF9-BADC-2187EC16527D}"/>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EBFC-4AF9-BADC-2187EC16527D}"/>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EBFC-4AF9-BADC-2187EC16527D}"/>
            </c:ext>
          </c:extLst>
        </c:ser>
        <c:dLbls>
          <c:showLegendKey val="0"/>
          <c:showVal val="0"/>
          <c:showCatName val="0"/>
          <c:showSerName val="0"/>
          <c:showPercent val="0"/>
          <c:showBubbleSize val="0"/>
        </c:dLbls>
        <c:gapWidth val="150"/>
        <c:axId val="256943104"/>
        <c:axId val="257040960"/>
      </c:barChart>
      <c:catAx>
        <c:axId val="256943104"/>
        <c:scaling>
          <c:orientation val="minMax"/>
        </c:scaling>
        <c:delete val="1"/>
        <c:axPos val="b"/>
        <c:majorTickMark val="out"/>
        <c:minorTickMark val="none"/>
        <c:tickLblPos val="nextTo"/>
        <c:crossAx val="257040960"/>
        <c:crosses val="autoZero"/>
        <c:auto val="1"/>
        <c:lblAlgn val="ctr"/>
        <c:lblOffset val="100"/>
        <c:noMultiLvlLbl val="0"/>
      </c:catAx>
      <c:valAx>
        <c:axId val="257040960"/>
        <c:scaling>
          <c:orientation val="minMax"/>
          <c:max val="5"/>
          <c:min val="0"/>
        </c:scaling>
        <c:delete val="1"/>
        <c:axPos val="l"/>
        <c:majorGridlines/>
        <c:numFmt formatCode="General" sourceLinked="1"/>
        <c:majorTickMark val="out"/>
        <c:minorTickMark val="none"/>
        <c:tickLblPos val="nextTo"/>
        <c:crossAx val="2569431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136E-40A2-A54D-9138691E1FA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36E-40A2-A54D-9138691E1FA2}"/>
              </c:ext>
            </c:extLst>
          </c:dPt>
          <c:val>
            <c:numRef>
              <c:f>Mechanical!$K$17</c:f>
              <c:numCache>
                <c:formatCode>General</c:formatCode>
                <c:ptCount val="1"/>
                <c:pt idx="0">
                  <c:v>0</c:v>
                </c:pt>
              </c:numCache>
            </c:numRef>
          </c:val>
          <c:extLst>
            <c:ext xmlns:c16="http://schemas.microsoft.com/office/drawing/2014/chart" uri="{C3380CC4-5D6E-409C-BE32-E72D297353CC}">
              <c16:uniqueId val="{00000003-136E-40A2-A54D-9138691E1FA2}"/>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136E-40A2-A54D-9138691E1FA2}"/>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136E-40A2-A54D-9138691E1FA2}"/>
            </c:ext>
          </c:extLst>
        </c:ser>
        <c:dLbls>
          <c:showLegendKey val="0"/>
          <c:showVal val="0"/>
          <c:showCatName val="0"/>
          <c:showSerName val="0"/>
          <c:showPercent val="0"/>
          <c:showBubbleSize val="0"/>
        </c:dLbls>
        <c:gapWidth val="150"/>
        <c:axId val="256943616"/>
        <c:axId val="257042688"/>
      </c:barChart>
      <c:catAx>
        <c:axId val="256943616"/>
        <c:scaling>
          <c:orientation val="minMax"/>
        </c:scaling>
        <c:delete val="1"/>
        <c:axPos val="b"/>
        <c:majorTickMark val="out"/>
        <c:minorTickMark val="none"/>
        <c:tickLblPos val="nextTo"/>
        <c:crossAx val="257042688"/>
        <c:crosses val="autoZero"/>
        <c:auto val="1"/>
        <c:lblAlgn val="ctr"/>
        <c:lblOffset val="100"/>
        <c:noMultiLvlLbl val="0"/>
      </c:catAx>
      <c:valAx>
        <c:axId val="257042688"/>
        <c:scaling>
          <c:orientation val="minMax"/>
          <c:max val="5"/>
          <c:min val="0"/>
        </c:scaling>
        <c:delete val="1"/>
        <c:axPos val="l"/>
        <c:majorGridlines/>
        <c:numFmt formatCode="General" sourceLinked="1"/>
        <c:majorTickMark val="out"/>
        <c:minorTickMark val="none"/>
        <c:tickLblPos val="nextTo"/>
        <c:crossAx val="2569436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2920-4C50-A105-DDCAE7A9C38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920-4C50-A105-DDCAE7A9C381}"/>
              </c:ext>
            </c:extLst>
          </c:dPt>
          <c:val>
            <c:numRef>
              <c:f>Mechanical!$K$18</c:f>
              <c:numCache>
                <c:formatCode>General</c:formatCode>
                <c:ptCount val="1"/>
                <c:pt idx="0">
                  <c:v>0</c:v>
                </c:pt>
              </c:numCache>
            </c:numRef>
          </c:val>
          <c:extLst>
            <c:ext xmlns:c16="http://schemas.microsoft.com/office/drawing/2014/chart" uri="{C3380CC4-5D6E-409C-BE32-E72D297353CC}">
              <c16:uniqueId val="{00000003-2920-4C50-A105-DDCAE7A9C381}"/>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2920-4C50-A105-DDCAE7A9C381}"/>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2920-4C50-A105-DDCAE7A9C381}"/>
            </c:ext>
          </c:extLst>
        </c:ser>
        <c:dLbls>
          <c:showLegendKey val="0"/>
          <c:showVal val="0"/>
          <c:showCatName val="0"/>
          <c:showSerName val="0"/>
          <c:showPercent val="0"/>
          <c:showBubbleSize val="0"/>
        </c:dLbls>
        <c:gapWidth val="150"/>
        <c:axId val="256944128"/>
        <c:axId val="257044416"/>
      </c:barChart>
      <c:catAx>
        <c:axId val="256944128"/>
        <c:scaling>
          <c:orientation val="minMax"/>
        </c:scaling>
        <c:delete val="1"/>
        <c:axPos val="b"/>
        <c:majorTickMark val="out"/>
        <c:minorTickMark val="none"/>
        <c:tickLblPos val="nextTo"/>
        <c:crossAx val="257044416"/>
        <c:crosses val="autoZero"/>
        <c:auto val="1"/>
        <c:lblAlgn val="ctr"/>
        <c:lblOffset val="100"/>
        <c:noMultiLvlLbl val="0"/>
      </c:catAx>
      <c:valAx>
        <c:axId val="257044416"/>
        <c:scaling>
          <c:orientation val="minMax"/>
          <c:max val="5"/>
          <c:min val="0"/>
        </c:scaling>
        <c:delete val="1"/>
        <c:axPos val="l"/>
        <c:majorGridlines/>
        <c:numFmt formatCode="General" sourceLinked="1"/>
        <c:majorTickMark val="out"/>
        <c:minorTickMark val="none"/>
        <c:tickLblPos val="nextTo"/>
        <c:crossAx val="2569441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C1FC-4C4A-B9AA-6BC6B9EFE66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1FC-4C4A-B9AA-6BC6B9EFE66E}"/>
              </c:ext>
            </c:extLst>
          </c:dPt>
          <c:val>
            <c:numRef>
              <c:f>Mechanical!$K$19</c:f>
              <c:numCache>
                <c:formatCode>General</c:formatCode>
                <c:ptCount val="1"/>
                <c:pt idx="0">
                  <c:v>0</c:v>
                </c:pt>
              </c:numCache>
            </c:numRef>
          </c:val>
          <c:extLst>
            <c:ext xmlns:c16="http://schemas.microsoft.com/office/drawing/2014/chart" uri="{C3380CC4-5D6E-409C-BE32-E72D297353CC}">
              <c16:uniqueId val="{00000003-C1FC-4C4A-B9AA-6BC6B9EFE66E}"/>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C1FC-4C4A-B9AA-6BC6B9EFE66E}"/>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C1FC-4C4A-B9AA-6BC6B9EFE66E}"/>
            </c:ext>
          </c:extLst>
        </c:ser>
        <c:dLbls>
          <c:showLegendKey val="0"/>
          <c:showVal val="0"/>
          <c:showCatName val="0"/>
          <c:showSerName val="0"/>
          <c:showPercent val="0"/>
          <c:showBubbleSize val="0"/>
        </c:dLbls>
        <c:gapWidth val="150"/>
        <c:axId val="256944640"/>
        <c:axId val="257046144"/>
      </c:barChart>
      <c:catAx>
        <c:axId val="256944640"/>
        <c:scaling>
          <c:orientation val="minMax"/>
        </c:scaling>
        <c:delete val="1"/>
        <c:axPos val="b"/>
        <c:majorTickMark val="out"/>
        <c:minorTickMark val="none"/>
        <c:tickLblPos val="nextTo"/>
        <c:crossAx val="257046144"/>
        <c:crosses val="autoZero"/>
        <c:auto val="1"/>
        <c:lblAlgn val="ctr"/>
        <c:lblOffset val="100"/>
        <c:noMultiLvlLbl val="0"/>
      </c:catAx>
      <c:valAx>
        <c:axId val="257046144"/>
        <c:scaling>
          <c:orientation val="minMax"/>
          <c:max val="5"/>
          <c:min val="0"/>
        </c:scaling>
        <c:delete val="1"/>
        <c:axPos val="l"/>
        <c:majorGridlines/>
        <c:numFmt formatCode="General" sourceLinked="1"/>
        <c:majorTickMark val="out"/>
        <c:minorTickMark val="none"/>
        <c:tickLblPos val="nextTo"/>
        <c:crossAx val="2569446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3D33-43B6-BB14-614F7742B39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D33-43B6-BB14-614F7742B396}"/>
              </c:ext>
            </c:extLst>
          </c:dPt>
          <c:val>
            <c:numRef>
              <c:f>Mechanical!$K$20</c:f>
              <c:numCache>
                <c:formatCode>General</c:formatCode>
                <c:ptCount val="1"/>
                <c:pt idx="0">
                  <c:v>0</c:v>
                </c:pt>
              </c:numCache>
            </c:numRef>
          </c:val>
          <c:extLst>
            <c:ext xmlns:c16="http://schemas.microsoft.com/office/drawing/2014/chart" uri="{C3380CC4-5D6E-409C-BE32-E72D297353CC}">
              <c16:uniqueId val="{00000003-3D33-43B6-BB14-614F7742B396}"/>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3D33-43B6-BB14-614F7742B396}"/>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3D33-43B6-BB14-614F7742B396}"/>
            </c:ext>
          </c:extLst>
        </c:ser>
        <c:dLbls>
          <c:showLegendKey val="0"/>
          <c:showVal val="0"/>
          <c:showCatName val="0"/>
          <c:showSerName val="0"/>
          <c:showPercent val="0"/>
          <c:showBubbleSize val="0"/>
        </c:dLbls>
        <c:gapWidth val="150"/>
        <c:axId val="256945152"/>
        <c:axId val="257047872"/>
      </c:barChart>
      <c:catAx>
        <c:axId val="256945152"/>
        <c:scaling>
          <c:orientation val="minMax"/>
        </c:scaling>
        <c:delete val="1"/>
        <c:axPos val="b"/>
        <c:majorTickMark val="out"/>
        <c:minorTickMark val="none"/>
        <c:tickLblPos val="nextTo"/>
        <c:crossAx val="257047872"/>
        <c:crosses val="autoZero"/>
        <c:auto val="1"/>
        <c:lblAlgn val="ctr"/>
        <c:lblOffset val="100"/>
        <c:noMultiLvlLbl val="0"/>
      </c:catAx>
      <c:valAx>
        <c:axId val="257047872"/>
        <c:scaling>
          <c:orientation val="minMax"/>
          <c:max val="5"/>
          <c:min val="0"/>
        </c:scaling>
        <c:delete val="1"/>
        <c:axPos val="l"/>
        <c:majorGridlines/>
        <c:numFmt formatCode="General" sourceLinked="1"/>
        <c:majorTickMark val="out"/>
        <c:minorTickMark val="none"/>
        <c:tickLblPos val="nextTo"/>
        <c:crossAx val="2569451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3C14-4956-8919-46DD6BD2951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C14-4956-8919-46DD6BD29511}"/>
              </c:ext>
            </c:extLst>
          </c:dPt>
          <c:val>
            <c:numRef>
              <c:f>Mechanical!$K$21</c:f>
              <c:numCache>
                <c:formatCode>General</c:formatCode>
                <c:ptCount val="1"/>
                <c:pt idx="0">
                  <c:v>0</c:v>
                </c:pt>
              </c:numCache>
            </c:numRef>
          </c:val>
          <c:extLst>
            <c:ext xmlns:c16="http://schemas.microsoft.com/office/drawing/2014/chart" uri="{C3380CC4-5D6E-409C-BE32-E72D297353CC}">
              <c16:uniqueId val="{00000003-3C14-4956-8919-46DD6BD29511}"/>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3C14-4956-8919-46DD6BD29511}"/>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3C14-4956-8919-46DD6BD29511}"/>
            </c:ext>
          </c:extLst>
        </c:ser>
        <c:dLbls>
          <c:showLegendKey val="0"/>
          <c:showVal val="0"/>
          <c:showCatName val="0"/>
          <c:showSerName val="0"/>
          <c:showPercent val="0"/>
          <c:showBubbleSize val="0"/>
        </c:dLbls>
        <c:gapWidth val="150"/>
        <c:axId val="256945664"/>
        <c:axId val="257434752"/>
      </c:barChart>
      <c:catAx>
        <c:axId val="256945664"/>
        <c:scaling>
          <c:orientation val="minMax"/>
        </c:scaling>
        <c:delete val="1"/>
        <c:axPos val="b"/>
        <c:majorTickMark val="out"/>
        <c:minorTickMark val="none"/>
        <c:tickLblPos val="nextTo"/>
        <c:crossAx val="257434752"/>
        <c:crosses val="autoZero"/>
        <c:auto val="1"/>
        <c:lblAlgn val="ctr"/>
        <c:lblOffset val="100"/>
        <c:noMultiLvlLbl val="0"/>
      </c:catAx>
      <c:valAx>
        <c:axId val="257434752"/>
        <c:scaling>
          <c:orientation val="minMax"/>
          <c:max val="5"/>
          <c:min val="0"/>
        </c:scaling>
        <c:delete val="1"/>
        <c:axPos val="l"/>
        <c:majorGridlines/>
        <c:numFmt formatCode="General" sourceLinked="1"/>
        <c:majorTickMark val="out"/>
        <c:minorTickMark val="none"/>
        <c:tickLblPos val="nextTo"/>
        <c:crossAx val="2569456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AA0D-432D-A69B-8A8440A58FD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A0D-432D-A69B-8A8440A58FDA}"/>
              </c:ext>
            </c:extLst>
          </c:dPt>
          <c:val>
            <c:numRef>
              <c:f>Mechanical!$K$22</c:f>
              <c:numCache>
                <c:formatCode>General</c:formatCode>
                <c:ptCount val="1"/>
                <c:pt idx="0">
                  <c:v>0</c:v>
                </c:pt>
              </c:numCache>
            </c:numRef>
          </c:val>
          <c:extLst>
            <c:ext xmlns:c16="http://schemas.microsoft.com/office/drawing/2014/chart" uri="{C3380CC4-5D6E-409C-BE32-E72D297353CC}">
              <c16:uniqueId val="{00000003-AA0D-432D-A69B-8A8440A58FDA}"/>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AA0D-432D-A69B-8A8440A58FDA}"/>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AA0D-432D-A69B-8A8440A58FDA}"/>
            </c:ext>
          </c:extLst>
        </c:ser>
        <c:dLbls>
          <c:showLegendKey val="0"/>
          <c:showVal val="0"/>
          <c:showCatName val="0"/>
          <c:showSerName val="0"/>
          <c:showPercent val="0"/>
          <c:showBubbleSize val="0"/>
        </c:dLbls>
        <c:gapWidth val="150"/>
        <c:axId val="257523712"/>
        <c:axId val="257436480"/>
      </c:barChart>
      <c:catAx>
        <c:axId val="257523712"/>
        <c:scaling>
          <c:orientation val="minMax"/>
        </c:scaling>
        <c:delete val="1"/>
        <c:axPos val="b"/>
        <c:majorTickMark val="out"/>
        <c:minorTickMark val="none"/>
        <c:tickLblPos val="nextTo"/>
        <c:crossAx val="257436480"/>
        <c:crosses val="autoZero"/>
        <c:auto val="1"/>
        <c:lblAlgn val="ctr"/>
        <c:lblOffset val="100"/>
        <c:noMultiLvlLbl val="0"/>
      </c:catAx>
      <c:valAx>
        <c:axId val="257436480"/>
        <c:scaling>
          <c:orientation val="minMax"/>
          <c:max val="5"/>
          <c:min val="0"/>
        </c:scaling>
        <c:delete val="1"/>
        <c:axPos val="l"/>
        <c:majorGridlines/>
        <c:numFmt formatCode="General" sourceLinked="1"/>
        <c:majorTickMark val="out"/>
        <c:minorTickMark val="none"/>
        <c:tickLblPos val="nextTo"/>
        <c:crossAx val="2575237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1603-42AB-A09E-244627412DD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603-42AB-A09E-244627412DDA}"/>
              </c:ext>
            </c:extLst>
          </c:dPt>
          <c:val>
            <c:numRef>
              <c:f>Mechanical!$K$23</c:f>
              <c:numCache>
                <c:formatCode>General</c:formatCode>
                <c:ptCount val="1"/>
                <c:pt idx="0">
                  <c:v>0</c:v>
                </c:pt>
              </c:numCache>
            </c:numRef>
          </c:val>
          <c:extLst>
            <c:ext xmlns:c16="http://schemas.microsoft.com/office/drawing/2014/chart" uri="{C3380CC4-5D6E-409C-BE32-E72D297353CC}">
              <c16:uniqueId val="{00000003-1603-42AB-A09E-244627412DDA}"/>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1603-42AB-A09E-244627412DDA}"/>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1603-42AB-A09E-244627412DDA}"/>
            </c:ext>
          </c:extLst>
        </c:ser>
        <c:dLbls>
          <c:showLegendKey val="0"/>
          <c:showVal val="0"/>
          <c:showCatName val="0"/>
          <c:showSerName val="0"/>
          <c:showPercent val="0"/>
          <c:showBubbleSize val="0"/>
        </c:dLbls>
        <c:gapWidth val="150"/>
        <c:axId val="257524224"/>
        <c:axId val="257438208"/>
      </c:barChart>
      <c:catAx>
        <c:axId val="257524224"/>
        <c:scaling>
          <c:orientation val="minMax"/>
        </c:scaling>
        <c:delete val="1"/>
        <c:axPos val="b"/>
        <c:majorTickMark val="out"/>
        <c:minorTickMark val="none"/>
        <c:tickLblPos val="nextTo"/>
        <c:crossAx val="257438208"/>
        <c:crosses val="autoZero"/>
        <c:auto val="1"/>
        <c:lblAlgn val="ctr"/>
        <c:lblOffset val="100"/>
        <c:noMultiLvlLbl val="0"/>
      </c:catAx>
      <c:valAx>
        <c:axId val="257438208"/>
        <c:scaling>
          <c:orientation val="minMax"/>
          <c:max val="5"/>
          <c:min val="0"/>
        </c:scaling>
        <c:delete val="1"/>
        <c:axPos val="l"/>
        <c:majorGridlines/>
        <c:numFmt formatCode="General" sourceLinked="1"/>
        <c:majorTickMark val="out"/>
        <c:minorTickMark val="none"/>
        <c:tickLblPos val="nextTo"/>
        <c:crossAx val="2575242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F0B7-4EA8-86A3-E28AB4D1159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0B7-4EA8-86A3-E28AB4D11598}"/>
              </c:ext>
            </c:extLst>
          </c:dPt>
          <c:val>
            <c:numRef>
              <c:f>Mechanical!$K$17</c:f>
              <c:numCache>
                <c:formatCode>General</c:formatCode>
                <c:ptCount val="1"/>
                <c:pt idx="0">
                  <c:v>0</c:v>
                </c:pt>
              </c:numCache>
            </c:numRef>
          </c:val>
          <c:extLst>
            <c:ext xmlns:c16="http://schemas.microsoft.com/office/drawing/2014/chart" uri="{C3380CC4-5D6E-409C-BE32-E72D297353CC}">
              <c16:uniqueId val="{00000003-F0B7-4EA8-86A3-E28AB4D11598}"/>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F0B7-4EA8-86A3-E28AB4D11598}"/>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F0B7-4EA8-86A3-E28AB4D11598}"/>
            </c:ext>
          </c:extLst>
        </c:ser>
        <c:dLbls>
          <c:showLegendKey val="0"/>
          <c:showVal val="0"/>
          <c:showCatName val="0"/>
          <c:showSerName val="0"/>
          <c:showPercent val="0"/>
          <c:showBubbleSize val="0"/>
        </c:dLbls>
        <c:gapWidth val="150"/>
        <c:axId val="257524736"/>
        <c:axId val="257439936"/>
      </c:barChart>
      <c:catAx>
        <c:axId val="257524736"/>
        <c:scaling>
          <c:orientation val="minMax"/>
        </c:scaling>
        <c:delete val="1"/>
        <c:axPos val="b"/>
        <c:majorTickMark val="out"/>
        <c:minorTickMark val="none"/>
        <c:tickLblPos val="nextTo"/>
        <c:crossAx val="257439936"/>
        <c:crosses val="autoZero"/>
        <c:auto val="1"/>
        <c:lblAlgn val="ctr"/>
        <c:lblOffset val="100"/>
        <c:noMultiLvlLbl val="0"/>
      </c:catAx>
      <c:valAx>
        <c:axId val="257439936"/>
        <c:scaling>
          <c:orientation val="minMax"/>
          <c:max val="5"/>
          <c:min val="0"/>
        </c:scaling>
        <c:delete val="1"/>
        <c:axPos val="l"/>
        <c:majorGridlines/>
        <c:numFmt formatCode="General" sourceLinked="1"/>
        <c:majorTickMark val="out"/>
        <c:minorTickMark val="none"/>
        <c:tickLblPos val="nextTo"/>
        <c:crossAx val="2575247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9389-4045-BCFE-31999E474FF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389-4045-BCFE-31999E474FFA}"/>
              </c:ext>
            </c:extLst>
          </c:dPt>
          <c:val>
            <c:numRef>
              <c:f>Mechanical!$K$18</c:f>
              <c:numCache>
                <c:formatCode>General</c:formatCode>
                <c:ptCount val="1"/>
                <c:pt idx="0">
                  <c:v>0</c:v>
                </c:pt>
              </c:numCache>
            </c:numRef>
          </c:val>
          <c:extLst>
            <c:ext xmlns:c16="http://schemas.microsoft.com/office/drawing/2014/chart" uri="{C3380CC4-5D6E-409C-BE32-E72D297353CC}">
              <c16:uniqueId val="{00000003-9389-4045-BCFE-31999E474FFA}"/>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9389-4045-BCFE-31999E474FFA}"/>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9389-4045-BCFE-31999E474FFA}"/>
            </c:ext>
          </c:extLst>
        </c:ser>
        <c:dLbls>
          <c:showLegendKey val="0"/>
          <c:showVal val="0"/>
          <c:showCatName val="0"/>
          <c:showSerName val="0"/>
          <c:showPercent val="0"/>
          <c:showBubbleSize val="0"/>
        </c:dLbls>
        <c:gapWidth val="150"/>
        <c:axId val="257525248"/>
        <c:axId val="257736704"/>
      </c:barChart>
      <c:catAx>
        <c:axId val="257525248"/>
        <c:scaling>
          <c:orientation val="minMax"/>
        </c:scaling>
        <c:delete val="1"/>
        <c:axPos val="b"/>
        <c:majorTickMark val="out"/>
        <c:minorTickMark val="none"/>
        <c:tickLblPos val="nextTo"/>
        <c:crossAx val="257736704"/>
        <c:crosses val="autoZero"/>
        <c:auto val="1"/>
        <c:lblAlgn val="ctr"/>
        <c:lblOffset val="100"/>
        <c:noMultiLvlLbl val="0"/>
      </c:catAx>
      <c:valAx>
        <c:axId val="257736704"/>
        <c:scaling>
          <c:orientation val="minMax"/>
          <c:max val="5"/>
          <c:min val="0"/>
        </c:scaling>
        <c:delete val="1"/>
        <c:axPos val="l"/>
        <c:majorGridlines/>
        <c:numFmt formatCode="General" sourceLinked="1"/>
        <c:majorTickMark val="out"/>
        <c:minorTickMark val="none"/>
        <c:tickLblPos val="nextTo"/>
        <c:crossAx val="2575252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3D8C-49CB-8BD5-6EA524F022A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D8C-49CB-8BD5-6EA524F022AD}"/>
              </c:ext>
            </c:extLst>
          </c:dPt>
          <c:val>
            <c:numRef>
              <c:f>Mechanical!$K$19</c:f>
              <c:numCache>
                <c:formatCode>General</c:formatCode>
                <c:ptCount val="1"/>
                <c:pt idx="0">
                  <c:v>0</c:v>
                </c:pt>
              </c:numCache>
            </c:numRef>
          </c:val>
          <c:extLst>
            <c:ext xmlns:c16="http://schemas.microsoft.com/office/drawing/2014/chart" uri="{C3380CC4-5D6E-409C-BE32-E72D297353CC}">
              <c16:uniqueId val="{00000003-3D8C-49CB-8BD5-6EA524F022AD}"/>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3D8C-49CB-8BD5-6EA524F022AD}"/>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3D8C-49CB-8BD5-6EA524F022AD}"/>
            </c:ext>
          </c:extLst>
        </c:ser>
        <c:dLbls>
          <c:showLegendKey val="0"/>
          <c:showVal val="0"/>
          <c:showCatName val="0"/>
          <c:showSerName val="0"/>
          <c:showPercent val="0"/>
          <c:showBubbleSize val="0"/>
        </c:dLbls>
        <c:gapWidth val="150"/>
        <c:axId val="257525760"/>
        <c:axId val="257738432"/>
      </c:barChart>
      <c:catAx>
        <c:axId val="257525760"/>
        <c:scaling>
          <c:orientation val="minMax"/>
        </c:scaling>
        <c:delete val="1"/>
        <c:axPos val="b"/>
        <c:majorTickMark val="out"/>
        <c:minorTickMark val="none"/>
        <c:tickLblPos val="nextTo"/>
        <c:crossAx val="257738432"/>
        <c:crosses val="autoZero"/>
        <c:auto val="1"/>
        <c:lblAlgn val="ctr"/>
        <c:lblOffset val="100"/>
        <c:noMultiLvlLbl val="0"/>
      </c:catAx>
      <c:valAx>
        <c:axId val="257738432"/>
        <c:scaling>
          <c:orientation val="minMax"/>
          <c:max val="5"/>
          <c:min val="0"/>
        </c:scaling>
        <c:delete val="1"/>
        <c:axPos val="l"/>
        <c:majorGridlines/>
        <c:numFmt formatCode="General" sourceLinked="1"/>
        <c:majorTickMark val="out"/>
        <c:minorTickMark val="none"/>
        <c:tickLblPos val="nextTo"/>
        <c:crossAx val="2575257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F488-4544-8649-AB435444248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488-4544-8649-AB435444248F}"/>
              </c:ext>
            </c:extLst>
          </c:dPt>
          <c:val>
            <c:numRef>
              <c:f>Mechanical!$K$20</c:f>
              <c:numCache>
                <c:formatCode>General</c:formatCode>
                <c:ptCount val="1"/>
                <c:pt idx="0">
                  <c:v>0</c:v>
                </c:pt>
              </c:numCache>
            </c:numRef>
          </c:val>
          <c:extLst>
            <c:ext xmlns:c16="http://schemas.microsoft.com/office/drawing/2014/chart" uri="{C3380CC4-5D6E-409C-BE32-E72D297353CC}">
              <c16:uniqueId val="{00000003-F488-4544-8649-AB435444248F}"/>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F488-4544-8649-AB435444248F}"/>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F488-4544-8649-AB435444248F}"/>
            </c:ext>
          </c:extLst>
        </c:ser>
        <c:dLbls>
          <c:showLegendKey val="0"/>
          <c:showVal val="0"/>
          <c:showCatName val="0"/>
          <c:showSerName val="0"/>
          <c:showPercent val="0"/>
          <c:showBubbleSize val="0"/>
        </c:dLbls>
        <c:gapWidth val="150"/>
        <c:axId val="257526272"/>
        <c:axId val="257740160"/>
      </c:barChart>
      <c:catAx>
        <c:axId val="257526272"/>
        <c:scaling>
          <c:orientation val="minMax"/>
        </c:scaling>
        <c:delete val="1"/>
        <c:axPos val="b"/>
        <c:majorTickMark val="out"/>
        <c:minorTickMark val="none"/>
        <c:tickLblPos val="nextTo"/>
        <c:crossAx val="257740160"/>
        <c:crosses val="autoZero"/>
        <c:auto val="1"/>
        <c:lblAlgn val="ctr"/>
        <c:lblOffset val="100"/>
        <c:noMultiLvlLbl val="0"/>
      </c:catAx>
      <c:valAx>
        <c:axId val="257740160"/>
        <c:scaling>
          <c:orientation val="minMax"/>
          <c:max val="5"/>
          <c:min val="0"/>
        </c:scaling>
        <c:delete val="1"/>
        <c:axPos val="l"/>
        <c:majorGridlines/>
        <c:numFmt formatCode="General" sourceLinked="1"/>
        <c:majorTickMark val="out"/>
        <c:minorTickMark val="none"/>
        <c:tickLblPos val="nextTo"/>
        <c:crossAx val="2575262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9158-41BF-B036-C71C42D8633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158-41BF-B036-C71C42D86335}"/>
              </c:ext>
            </c:extLst>
          </c:dPt>
          <c:val>
            <c:numRef>
              <c:f>Mechanical!$K$21</c:f>
              <c:numCache>
                <c:formatCode>General</c:formatCode>
                <c:ptCount val="1"/>
                <c:pt idx="0">
                  <c:v>0</c:v>
                </c:pt>
              </c:numCache>
            </c:numRef>
          </c:val>
          <c:extLst>
            <c:ext xmlns:c16="http://schemas.microsoft.com/office/drawing/2014/chart" uri="{C3380CC4-5D6E-409C-BE32-E72D297353CC}">
              <c16:uniqueId val="{00000003-9158-41BF-B036-C71C42D86335}"/>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9158-41BF-B036-C71C42D86335}"/>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9158-41BF-B036-C71C42D86335}"/>
            </c:ext>
          </c:extLst>
        </c:ser>
        <c:dLbls>
          <c:showLegendKey val="0"/>
          <c:showVal val="0"/>
          <c:showCatName val="0"/>
          <c:showSerName val="0"/>
          <c:showPercent val="0"/>
          <c:showBubbleSize val="0"/>
        </c:dLbls>
        <c:gapWidth val="150"/>
        <c:axId val="257526784"/>
        <c:axId val="257741888"/>
      </c:barChart>
      <c:catAx>
        <c:axId val="257526784"/>
        <c:scaling>
          <c:orientation val="minMax"/>
        </c:scaling>
        <c:delete val="1"/>
        <c:axPos val="b"/>
        <c:majorTickMark val="out"/>
        <c:minorTickMark val="none"/>
        <c:tickLblPos val="nextTo"/>
        <c:crossAx val="257741888"/>
        <c:crosses val="autoZero"/>
        <c:auto val="1"/>
        <c:lblAlgn val="ctr"/>
        <c:lblOffset val="100"/>
        <c:noMultiLvlLbl val="0"/>
      </c:catAx>
      <c:valAx>
        <c:axId val="257741888"/>
        <c:scaling>
          <c:orientation val="minMax"/>
          <c:max val="5"/>
          <c:min val="0"/>
        </c:scaling>
        <c:delete val="1"/>
        <c:axPos val="l"/>
        <c:majorGridlines/>
        <c:numFmt formatCode="General" sourceLinked="1"/>
        <c:majorTickMark val="out"/>
        <c:minorTickMark val="none"/>
        <c:tickLblPos val="nextTo"/>
        <c:crossAx val="2575267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38F0-4E56-8479-16129B5E7DE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8F0-4E56-8479-16129B5E7DE1}"/>
              </c:ext>
            </c:extLst>
          </c:dPt>
          <c:val>
            <c:numRef>
              <c:f>Mechanical!$K$22</c:f>
              <c:numCache>
                <c:formatCode>General</c:formatCode>
                <c:ptCount val="1"/>
                <c:pt idx="0">
                  <c:v>0</c:v>
                </c:pt>
              </c:numCache>
            </c:numRef>
          </c:val>
          <c:extLst>
            <c:ext xmlns:c16="http://schemas.microsoft.com/office/drawing/2014/chart" uri="{C3380CC4-5D6E-409C-BE32-E72D297353CC}">
              <c16:uniqueId val="{00000003-38F0-4E56-8479-16129B5E7DE1}"/>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38F0-4E56-8479-16129B5E7DE1}"/>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38F0-4E56-8479-16129B5E7DE1}"/>
            </c:ext>
          </c:extLst>
        </c:ser>
        <c:dLbls>
          <c:showLegendKey val="0"/>
          <c:showVal val="0"/>
          <c:showCatName val="0"/>
          <c:showSerName val="0"/>
          <c:showPercent val="0"/>
          <c:showBubbleSize val="0"/>
        </c:dLbls>
        <c:gapWidth val="150"/>
        <c:axId val="257527296"/>
        <c:axId val="257743616"/>
      </c:barChart>
      <c:catAx>
        <c:axId val="257527296"/>
        <c:scaling>
          <c:orientation val="minMax"/>
        </c:scaling>
        <c:delete val="1"/>
        <c:axPos val="b"/>
        <c:majorTickMark val="out"/>
        <c:minorTickMark val="none"/>
        <c:tickLblPos val="nextTo"/>
        <c:crossAx val="257743616"/>
        <c:crosses val="autoZero"/>
        <c:auto val="1"/>
        <c:lblAlgn val="ctr"/>
        <c:lblOffset val="100"/>
        <c:noMultiLvlLbl val="0"/>
      </c:catAx>
      <c:valAx>
        <c:axId val="257743616"/>
        <c:scaling>
          <c:orientation val="minMax"/>
          <c:max val="5"/>
          <c:min val="0"/>
        </c:scaling>
        <c:delete val="1"/>
        <c:axPos val="l"/>
        <c:majorGridlines/>
        <c:numFmt formatCode="General" sourceLinked="1"/>
        <c:majorTickMark val="out"/>
        <c:minorTickMark val="none"/>
        <c:tickLblPos val="nextTo"/>
        <c:crossAx val="2575272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13EC-4051-8CC4-46CE3440EC8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3EC-4051-8CC4-46CE3440EC81}"/>
              </c:ext>
            </c:extLst>
          </c:dPt>
          <c:val>
            <c:numRef>
              <c:f>Mechanical!$K$23</c:f>
              <c:numCache>
                <c:formatCode>General</c:formatCode>
                <c:ptCount val="1"/>
                <c:pt idx="0">
                  <c:v>0</c:v>
                </c:pt>
              </c:numCache>
            </c:numRef>
          </c:val>
          <c:extLst>
            <c:ext xmlns:c16="http://schemas.microsoft.com/office/drawing/2014/chart" uri="{C3380CC4-5D6E-409C-BE32-E72D297353CC}">
              <c16:uniqueId val="{00000003-13EC-4051-8CC4-46CE3440EC81}"/>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13EC-4051-8CC4-46CE3440EC81}"/>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13EC-4051-8CC4-46CE3440EC81}"/>
            </c:ext>
          </c:extLst>
        </c:ser>
        <c:dLbls>
          <c:showLegendKey val="0"/>
          <c:showVal val="0"/>
          <c:showCatName val="0"/>
          <c:showSerName val="0"/>
          <c:showPercent val="0"/>
          <c:showBubbleSize val="0"/>
        </c:dLbls>
        <c:gapWidth val="150"/>
        <c:axId val="258125824"/>
        <c:axId val="258064960"/>
      </c:barChart>
      <c:catAx>
        <c:axId val="258125824"/>
        <c:scaling>
          <c:orientation val="minMax"/>
        </c:scaling>
        <c:delete val="1"/>
        <c:axPos val="b"/>
        <c:majorTickMark val="out"/>
        <c:minorTickMark val="none"/>
        <c:tickLblPos val="nextTo"/>
        <c:crossAx val="258064960"/>
        <c:crosses val="autoZero"/>
        <c:auto val="1"/>
        <c:lblAlgn val="ctr"/>
        <c:lblOffset val="100"/>
        <c:noMultiLvlLbl val="0"/>
      </c:catAx>
      <c:valAx>
        <c:axId val="258064960"/>
        <c:scaling>
          <c:orientation val="minMax"/>
          <c:max val="5"/>
          <c:min val="0"/>
        </c:scaling>
        <c:delete val="1"/>
        <c:axPos val="l"/>
        <c:majorGridlines/>
        <c:numFmt formatCode="General" sourceLinked="1"/>
        <c:majorTickMark val="out"/>
        <c:minorTickMark val="none"/>
        <c:tickLblPos val="nextTo"/>
        <c:crossAx val="2581258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BBB5-49AC-A813-8C119DE2DF7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BB5-49AC-A813-8C119DE2DF77}"/>
              </c:ext>
            </c:extLst>
          </c:dPt>
          <c:val>
            <c:numRef>
              <c:f>Mechanical!$K$17</c:f>
              <c:numCache>
                <c:formatCode>General</c:formatCode>
                <c:ptCount val="1"/>
                <c:pt idx="0">
                  <c:v>0</c:v>
                </c:pt>
              </c:numCache>
            </c:numRef>
          </c:val>
          <c:extLst>
            <c:ext xmlns:c16="http://schemas.microsoft.com/office/drawing/2014/chart" uri="{C3380CC4-5D6E-409C-BE32-E72D297353CC}">
              <c16:uniqueId val="{00000003-BBB5-49AC-A813-8C119DE2DF77}"/>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BBB5-49AC-A813-8C119DE2DF77}"/>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BBB5-49AC-A813-8C119DE2DF77}"/>
            </c:ext>
          </c:extLst>
        </c:ser>
        <c:dLbls>
          <c:showLegendKey val="0"/>
          <c:showVal val="0"/>
          <c:showCatName val="0"/>
          <c:showSerName val="0"/>
          <c:showPercent val="0"/>
          <c:showBubbleSize val="0"/>
        </c:dLbls>
        <c:gapWidth val="150"/>
        <c:axId val="258126336"/>
        <c:axId val="258066688"/>
      </c:barChart>
      <c:catAx>
        <c:axId val="258126336"/>
        <c:scaling>
          <c:orientation val="minMax"/>
        </c:scaling>
        <c:delete val="1"/>
        <c:axPos val="b"/>
        <c:majorTickMark val="out"/>
        <c:minorTickMark val="none"/>
        <c:tickLblPos val="nextTo"/>
        <c:crossAx val="258066688"/>
        <c:crosses val="autoZero"/>
        <c:auto val="1"/>
        <c:lblAlgn val="ctr"/>
        <c:lblOffset val="100"/>
        <c:noMultiLvlLbl val="0"/>
      </c:catAx>
      <c:valAx>
        <c:axId val="258066688"/>
        <c:scaling>
          <c:orientation val="minMax"/>
          <c:max val="5"/>
          <c:min val="0"/>
        </c:scaling>
        <c:delete val="1"/>
        <c:axPos val="l"/>
        <c:majorGridlines/>
        <c:numFmt formatCode="General" sourceLinked="1"/>
        <c:majorTickMark val="out"/>
        <c:minorTickMark val="none"/>
        <c:tickLblPos val="nextTo"/>
        <c:crossAx val="2581263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A9B4-4D18-974D-8D5594D2E3C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9B4-4D18-974D-8D5594D2E3CD}"/>
              </c:ext>
            </c:extLst>
          </c:dPt>
          <c:val>
            <c:numRef>
              <c:f>Mechanical!$K$18</c:f>
              <c:numCache>
                <c:formatCode>General</c:formatCode>
                <c:ptCount val="1"/>
                <c:pt idx="0">
                  <c:v>0</c:v>
                </c:pt>
              </c:numCache>
            </c:numRef>
          </c:val>
          <c:extLst>
            <c:ext xmlns:c16="http://schemas.microsoft.com/office/drawing/2014/chart" uri="{C3380CC4-5D6E-409C-BE32-E72D297353CC}">
              <c16:uniqueId val="{00000003-A9B4-4D18-974D-8D5594D2E3CD}"/>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A9B4-4D18-974D-8D5594D2E3CD}"/>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A9B4-4D18-974D-8D5594D2E3CD}"/>
            </c:ext>
          </c:extLst>
        </c:ser>
        <c:dLbls>
          <c:showLegendKey val="0"/>
          <c:showVal val="0"/>
          <c:showCatName val="0"/>
          <c:showSerName val="0"/>
          <c:showPercent val="0"/>
          <c:showBubbleSize val="0"/>
        </c:dLbls>
        <c:gapWidth val="150"/>
        <c:axId val="258126848"/>
        <c:axId val="258068416"/>
      </c:barChart>
      <c:catAx>
        <c:axId val="258126848"/>
        <c:scaling>
          <c:orientation val="minMax"/>
        </c:scaling>
        <c:delete val="1"/>
        <c:axPos val="b"/>
        <c:majorTickMark val="out"/>
        <c:minorTickMark val="none"/>
        <c:tickLblPos val="nextTo"/>
        <c:crossAx val="258068416"/>
        <c:crosses val="autoZero"/>
        <c:auto val="1"/>
        <c:lblAlgn val="ctr"/>
        <c:lblOffset val="100"/>
        <c:noMultiLvlLbl val="0"/>
      </c:catAx>
      <c:valAx>
        <c:axId val="258068416"/>
        <c:scaling>
          <c:orientation val="minMax"/>
          <c:max val="5"/>
          <c:min val="0"/>
        </c:scaling>
        <c:delete val="1"/>
        <c:axPos val="l"/>
        <c:majorGridlines/>
        <c:numFmt formatCode="General" sourceLinked="1"/>
        <c:majorTickMark val="out"/>
        <c:minorTickMark val="none"/>
        <c:tickLblPos val="nextTo"/>
        <c:crossAx val="2581268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BACA-4FC2-B4F7-ADB084A9982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ACA-4FC2-B4F7-ADB084A9982A}"/>
              </c:ext>
            </c:extLst>
          </c:dPt>
          <c:val>
            <c:numRef>
              <c:f>Mechanical!$K$19</c:f>
              <c:numCache>
                <c:formatCode>General</c:formatCode>
                <c:ptCount val="1"/>
                <c:pt idx="0">
                  <c:v>0</c:v>
                </c:pt>
              </c:numCache>
            </c:numRef>
          </c:val>
          <c:extLst>
            <c:ext xmlns:c16="http://schemas.microsoft.com/office/drawing/2014/chart" uri="{C3380CC4-5D6E-409C-BE32-E72D297353CC}">
              <c16:uniqueId val="{00000003-BACA-4FC2-B4F7-ADB084A9982A}"/>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BACA-4FC2-B4F7-ADB084A9982A}"/>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BACA-4FC2-B4F7-ADB084A9982A}"/>
            </c:ext>
          </c:extLst>
        </c:ser>
        <c:dLbls>
          <c:showLegendKey val="0"/>
          <c:showVal val="0"/>
          <c:showCatName val="0"/>
          <c:showSerName val="0"/>
          <c:showPercent val="0"/>
          <c:showBubbleSize val="0"/>
        </c:dLbls>
        <c:gapWidth val="150"/>
        <c:axId val="258127360"/>
        <c:axId val="258070720"/>
      </c:barChart>
      <c:catAx>
        <c:axId val="258127360"/>
        <c:scaling>
          <c:orientation val="minMax"/>
        </c:scaling>
        <c:delete val="1"/>
        <c:axPos val="b"/>
        <c:majorTickMark val="out"/>
        <c:minorTickMark val="none"/>
        <c:tickLblPos val="nextTo"/>
        <c:crossAx val="258070720"/>
        <c:crosses val="autoZero"/>
        <c:auto val="1"/>
        <c:lblAlgn val="ctr"/>
        <c:lblOffset val="100"/>
        <c:noMultiLvlLbl val="0"/>
      </c:catAx>
      <c:valAx>
        <c:axId val="258070720"/>
        <c:scaling>
          <c:orientation val="minMax"/>
          <c:max val="5"/>
          <c:min val="0"/>
        </c:scaling>
        <c:delete val="1"/>
        <c:axPos val="l"/>
        <c:majorGridlines/>
        <c:numFmt formatCode="General" sourceLinked="1"/>
        <c:majorTickMark val="out"/>
        <c:minorTickMark val="none"/>
        <c:tickLblPos val="nextTo"/>
        <c:crossAx val="2581273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73ED-42AA-84C2-A7FB505431E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3ED-42AA-84C2-A7FB505431EF}"/>
              </c:ext>
            </c:extLst>
          </c:dPt>
          <c:val>
            <c:numRef>
              <c:f>Mechanical!$K$20</c:f>
              <c:numCache>
                <c:formatCode>General</c:formatCode>
                <c:ptCount val="1"/>
                <c:pt idx="0">
                  <c:v>0</c:v>
                </c:pt>
              </c:numCache>
            </c:numRef>
          </c:val>
          <c:extLst>
            <c:ext xmlns:c16="http://schemas.microsoft.com/office/drawing/2014/chart" uri="{C3380CC4-5D6E-409C-BE32-E72D297353CC}">
              <c16:uniqueId val="{00000003-73ED-42AA-84C2-A7FB505431EF}"/>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73ED-42AA-84C2-A7FB505431EF}"/>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73ED-42AA-84C2-A7FB505431EF}"/>
            </c:ext>
          </c:extLst>
        </c:ser>
        <c:dLbls>
          <c:showLegendKey val="0"/>
          <c:showVal val="0"/>
          <c:showCatName val="0"/>
          <c:showSerName val="0"/>
          <c:showPercent val="0"/>
          <c:showBubbleSize val="0"/>
        </c:dLbls>
        <c:gapWidth val="150"/>
        <c:axId val="258127872"/>
        <c:axId val="258744320"/>
      </c:barChart>
      <c:catAx>
        <c:axId val="258127872"/>
        <c:scaling>
          <c:orientation val="minMax"/>
        </c:scaling>
        <c:delete val="1"/>
        <c:axPos val="b"/>
        <c:majorTickMark val="out"/>
        <c:minorTickMark val="none"/>
        <c:tickLblPos val="nextTo"/>
        <c:crossAx val="258744320"/>
        <c:crosses val="autoZero"/>
        <c:auto val="1"/>
        <c:lblAlgn val="ctr"/>
        <c:lblOffset val="100"/>
        <c:noMultiLvlLbl val="0"/>
      </c:catAx>
      <c:valAx>
        <c:axId val="258744320"/>
        <c:scaling>
          <c:orientation val="minMax"/>
          <c:max val="5"/>
          <c:min val="0"/>
        </c:scaling>
        <c:delete val="1"/>
        <c:axPos val="l"/>
        <c:majorGridlines/>
        <c:numFmt formatCode="General" sourceLinked="1"/>
        <c:majorTickMark val="out"/>
        <c:minorTickMark val="none"/>
        <c:tickLblPos val="nextTo"/>
        <c:crossAx val="2581278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57DC-4D16-BAF1-070CE887E91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7DC-4D16-BAF1-070CE887E916}"/>
              </c:ext>
            </c:extLst>
          </c:dPt>
          <c:val>
            <c:numRef>
              <c:f>Mechanical!$K$21</c:f>
              <c:numCache>
                <c:formatCode>General</c:formatCode>
                <c:ptCount val="1"/>
                <c:pt idx="0">
                  <c:v>0</c:v>
                </c:pt>
              </c:numCache>
            </c:numRef>
          </c:val>
          <c:extLst>
            <c:ext xmlns:c16="http://schemas.microsoft.com/office/drawing/2014/chart" uri="{C3380CC4-5D6E-409C-BE32-E72D297353CC}">
              <c16:uniqueId val="{00000003-57DC-4D16-BAF1-070CE887E916}"/>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57DC-4D16-BAF1-070CE887E916}"/>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57DC-4D16-BAF1-070CE887E916}"/>
            </c:ext>
          </c:extLst>
        </c:ser>
        <c:dLbls>
          <c:showLegendKey val="0"/>
          <c:showVal val="0"/>
          <c:showCatName val="0"/>
          <c:showSerName val="0"/>
          <c:showPercent val="0"/>
          <c:showBubbleSize val="0"/>
        </c:dLbls>
        <c:gapWidth val="150"/>
        <c:axId val="258128384"/>
        <c:axId val="258746048"/>
      </c:barChart>
      <c:catAx>
        <c:axId val="258128384"/>
        <c:scaling>
          <c:orientation val="minMax"/>
        </c:scaling>
        <c:delete val="1"/>
        <c:axPos val="b"/>
        <c:majorTickMark val="out"/>
        <c:minorTickMark val="none"/>
        <c:tickLblPos val="nextTo"/>
        <c:crossAx val="258746048"/>
        <c:crosses val="autoZero"/>
        <c:auto val="1"/>
        <c:lblAlgn val="ctr"/>
        <c:lblOffset val="100"/>
        <c:noMultiLvlLbl val="0"/>
      </c:catAx>
      <c:valAx>
        <c:axId val="258746048"/>
        <c:scaling>
          <c:orientation val="minMax"/>
          <c:max val="5"/>
          <c:min val="0"/>
        </c:scaling>
        <c:delete val="1"/>
        <c:axPos val="l"/>
        <c:majorGridlines/>
        <c:numFmt formatCode="General" sourceLinked="1"/>
        <c:majorTickMark val="out"/>
        <c:minorTickMark val="none"/>
        <c:tickLblPos val="nextTo"/>
        <c:crossAx val="2581283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2DD6-4AA6-BA5C-85ACA55C068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DD6-4AA6-BA5C-85ACA55C0680}"/>
              </c:ext>
            </c:extLst>
          </c:dPt>
          <c:val>
            <c:numRef>
              <c:f>Mechanical!$K$22</c:f>
              <c:numCache>
                <c:formatCode>General</c:formatCode>
                <c:ptCount val="1"/>
                <c:pt idx="0">
                  <c:v>0</c:v>
                </c:pt>
              </c:numCache>
            </c:numRef>
          </c:val>
          <c:extLst>
            <c:ext xmlns:c16="http://schemas.microsoft.com/office/drawing/2014/chart" uri="{C3380CC4-5D6E-409C-BE32-E72D297353CC}">
              <c16:uniqueId val="{00000003-2DD6-4AA6-BA5C-85ACA55C0680}"/>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2DD6-4AA6-BA5C-85ACA55C0680}"/>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2DD6-4AA6-BA5C-85ACA55C0680}"/>
            </c:ext>
          </c:extLst>
        </c:ser>
        <c:dLbls>
          <c:showLegendKey val="0"/>
          <c:showVal val="0"/>
          <c:showCatName val="0"/>
          <c:showSerName val="0"/>
          <c:showPercent val="0"/>
          <c:showBubbleSize val="0"/>
        </c:dLbls>
        <c:gapWidth val="150"/>
        <c:axId val="258128896"/>
        <c:axId val="258747776"/>
      </c:barChart>
      <c:catAx>
        <c:axId val="258128896"/>
        <c:scaling>
          <c:orientation val="minMax"/>
        </c:scaling>
        <c:delete val="1"/>
        <c:axPos val="b"/>
        <c:majorTickMark val="out"/>
        <c:minorTickMark val="none"/>
        <c:tickLblPos val="nextTo"/>
        <c:crossAx val="258747776"/>
        <c:crosses val="autoZero"/>
        <c:auto val="1"/>
        <c:lblAlgn val="ctr"/>
        <c:lblOffset val="100"/>
        <c:noMultiLvlLbl val="0"/>
      </c:catAx>
      <c:valAx>
        <c:axId val="258747776"/>
        <c:scaling>
          <c:orientation val="minMax"/>
          <c:max val="5"/>
          <c:min val="0"/>
        </c:scaling>
        <c:delete val="1"/>
        <c:axPos val="l"/>
        <c:majorGridlines/>
        <c:numFmt formatCode="General" sourceLinked="1"/>
        <c:majorTickMark val="out"/>
        <c:minorTickMark val="none"/>
        <c:tickLblPos val="nextTo"/>
        <c:crossAx val="2581288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49A6-4B2A-93F1-DD76A96926A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9A6-4B2A-93F1-DD76A96926A9}"/>
              </c:ext>
            </c:extLst>
          </c:dPt>
          <c:val>
            <c:numRef>
              <c:f>Mechanical!$K$23</c:f>
              <c:numCache>
                <c:formatCode>General</c:formatCode>
                <c:ptCount val="1"/>
                <c:pt idx="0">
                  <c:v>0</c:v>
                </c:pt>
              </c:numCache>
            </c:numRef>
          </c:val>
          <c:extLst>
            <c:ext xmlns:c16="http://schemas.microsoft.com/office/drawing/2014/chart" uri="{C3380CC4-5D6E-409C-BE32-E72D297353CC}">
              <c16:uniqueId val="{00000003-49A6-4B2A-93F1-DD76A96926A9}"/>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49A6-4B2A-93F1-DD76A96926A9}"/>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49A6-4B2A-93F1-DD76A96926A9}"/>
            </c:ext>
          </c:extLst>
        </c:ser>
        <c:dLbls>
          <c:showLegendKey val="0"/>
          <c:showVal val="0"/>
          <c:showCatName val="0"/>
          <c:showSerName val="0"/>
          <c:showPercent val="0"/>
          <c:showBubbleSize val="0"/>
        </c:dLbls>
        <c:gapWidth val="150"/>
        <c:axId val="258129408"/>
        <c:axId val="258749504"/>
      </c:barChart>
      <c:catAx>
        <c:axId val="258129408"/>
        <c:scaling>
          <c:orientation val="minMax"/>
        </c:scaling>
        <c:delete val="1"/>
        <c:axPos val="b"/>
        <c:majorTickMark val="out"/>
        <c:minorTickMark val="none"/>
        <c:tickLblPos val="nextTo"/>
        <c:crossAx val="258749504"/>
        <c:crosses val="autoZero"/>
        <c:auto val="1"/>
        <c:lblAlgn val="ctr"/>
        <c:lblOffset val="100"/>
        <c:noMultiLvlLbl val="0"/>
      </c:catAx>
      <c:valAx>
        <c:axId val="258749504"/>
        <c:scaling>
          <c:orientation val="minMax"/>
          <c:max val="5"/>
          <c:min val="0"/>
        </c:scaling>
        <c:delete val="1"/>
        <c:axPos val="l"/>
        <c:majorGridlines/>
        <c:numFmt formatCode="General" sourceLinked="1"/>
        <c:majorTickMark val="out"/>
        <c:minorTickMark val="none"/>
        <c:tickLblPos val="nextTo"/>
        <c:crossAx val="2581294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5942-451C-9C4F-5AE9B807FB1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942-451C-9C4F-5AE9B807FB12}"/>
              </c:ext>
            </c:extLst>
          </c:dPt>
          <c:val>
            <c:numRef>
              <c:f>Mechanical!$K$8</c:f>
              <c:numCache>
                <c:formatCode>General</c:formatCode>
                <c:ptCount val="1"/>
              </c:numCache>
            </c:numRef>
          </c:val>
          <c:extLst>
            <c:ext xmlns:c16="http://schemas.microsoft.com/office/drawing/2014/chart" uri="{C3380CC4-5D6E-409C-BE32-E72D297353CC}">
              <c16:uniqueId val="{00000003-5942-451C-9C4F-5AE9B807FB12}"/>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5942-451C-9C4F-5AE9B807FB12}"/>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5942-451C-9C4F-5AE9B807FB12}"/>
            </c:ext>
          </c:extLst>
        </c:ser>
        <c:dLbls>
          <c:showLegendKey val="0"/>
          <c:showVal val="0"/>
          <c:showCatName val="0"/>
          <c:showSerName val="0"/>
          <c:showPercent val="0"/>
          <c:showBubbleSize val="0"/>
        </c:dLbls>
        <c:gapWidth val="150"/>
        <c:axId val="260354048"/>
        <c:axId val="258751232"/>
      </c:barChart>
      <c:catAx>
        <c:axId val="260354048"/>
        <c:scaling>
          <c:orientation val="minMax"/>
        </c:scaling>
        <c:delete val="1"/>
        <c:axPos val="b"/>
        <c:majorTickMark val="out"/>
        <c:minorTickMark val="none"/>
        <c:tickLblPos val="nextTo"/>
        <c:crossAx val="258751232"/>
        <c:crosses val="autoZero"/>
        <c:auto val="1"/>
        <c:lblAlgn val="ctr"/>
        <c:lblOffset val="100"/>
        <c:noMultiLvlLbl val="0"/>
      </c:catAx>
      <c:valAx>
        <c:axId val="258751232"/>
        <c:scaling>
          <c:orientation val="minMax"/>
          <c:max val="5"/>
          <c:min val="0"/>
        </c:scaling>
        <c:delete val="1"/>
        <c:axPos val="l"/>
        <c:majorGridlines/>
        <c:numFmt formatCode="General" sourceLinked="1"/>
        <c:majorTickMark val="out"/>
        <c:minorTickMark val="none"/>
        <c:tickLblPos val="nextTo"/>
        <c:crossAx val="260354048"/>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5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768F-48A6-BA96-54CBFEC1978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68F-48A6-BA96-54CBFEC19781}"/>
              </c:ext>
            </c:extLst>
          </c:dPt>
          <c:val>
            <c:numRef>
              <c:f>Mechanical!$K$9</c:f>
              <c:numCache>
                <c:formatCode>General</c:formatCode>
                <c:ptCount val="1"/>
                <c:pt idx="0">
                  <c:v>0</c:v>
                </c:pt>
              </c:numCache>
            </c:numRef>
          </c:val>
          <c:extLst>
            <c:ext xmlns:c16="http://schemas.microsoft.com/office/drawing/2014/chart" uri="{C3380CC4-5D6E-409C-BE32-E72D297353CC}">
              <c16:uniqueId val="{00000003-768F-48A6-BA96-54CBFEC19781}"/>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768F-48A6-BA96-54CBFEC19781}"/>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768F-48A6-BA96-54CBFEC19781}"/>
            </c:ext>
          </c:extLst>
        </c:ser>
        <c:dLbls>
          <c:showLegendKey val="0"/>
          <c:showVal val="0"/>
          <c:showCatName val="0"/>
          <c:showSerName val="0"/>
          <c:showPercent val="0"/>
          <c:showBubbleSize val="0"/>
        </c:dLbls>
        <c:gapWidth val="150"/>
        <c:axId val="260354560"/>
        <c:axId val="260137536"/>
      </c:barChart>
      <c:catAx>
        <c:axId val="260354560"/>
        <c:scaling>
          <c:orientation val="minMax"/>
        </c:scaling>
        <c:delete val="1"/>
        <c:axPos val="b"/>
        <c:majorTickMark val="out"/>
        <c:minorTickMark val="none"/>
        <c:tickLblPos val="nextTo"/>
        <c:crossAx val="260137536"/>
        <c:crosses val="autoZero"/>
        <c:auto val="1"/>
        <c:lblAlgn val="ctr"/>
        <c:lblOffset val="100"/>
        <c:noMultiLvlLbl val="0"/>
      </c:catAx>
      <c:valAx>
        <c:axId val="260137536"/>
        <c:scaling>
          <c:orientation val="minMax"/>
          <c:max val="5"/>
          <c:min val="0"/>
        </c:scaling>
        <c:delete val="1"/>
        <c:axPos val="l"/>
        <c:majorGridlines/>
        <c:numFmt formatCode="General" sourceLinked="1"/>
        <c:majorTickMark val="out"/>
        <c:minorTickMark val="none"/>
        <c:tickLblPos val="nextTo"/>
        <c:crossAx val="26035456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5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BE9A-47B0-B760-DE533D4C0E1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E9A-47B0-B760-DE533D4C0E1D}"/>
              </c:ext>
            </c:extLst>
          </c:dPt>
          <c:val>
            <c:numRef>
              <c:f>Mechanical!$K$10</c:f>
              <c:numCache>
                <c:formatCode>General</c:formatCode>
                <c:ptCount val="1"/>
                <c:pt idx="0">
                  <c:v>0</c:v>
                </c:pt>
              </c:numCache>
            </c:numRef>
          </c:val>
          <c:extLst>
            <c:ext xmlns:c16="http://schemas.microsoft.com/office/drawing/2014/chart" uri="{C3380CC4-5D6E-409C-BE32-E72D297353CC}">
              <c16:uniqueId val="{00000003-BE9A-47B0-B760-DE533D4C0E1D}"/>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BE9A-47B0-B760-DE533D4C0E1D}"/>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BE9A-47B0-B760-DE533D4C0E1D}"/>
            </c:ext>
          </c:extLst>
        </c:ser>
        <c:dLbls>
          <c:showLegendKey val="0"/>
          <c:showVal val="0"/>
          <c:showCatName val="0"/>
          <c:showSerName val="0"/>
          <c:showPercent val="0"/>
          <c:showBubbleSize val="0"/>
        </c:dLbls>
        <c:gapWidth val="150"/>
        <c:axId val="260355072"/>
        <c:axId val="260139264"/>
      </c:barChart>
      <c:catAx>
        <c:axId val="260355072"/>
        <c:scaling>
          <c:orientation val="minMax"/>
        </c:scaling>
        <c:delete val="1"/>
        <c:axPos val="b"/>
        <c:majorTickMark val="out"/>
        <c:minorTickMark val="none"/>
        <c:tickLblPos val="nextTo"/>
        <c:crossAx val="260139264"/>
        <c:crosses val="autoZero"/>
        <c:auto val="1"/>
        <c:lblAlgn val="ctr"/>
        <c:lblOffset val="100"/>
        <c:noMultiLvlLbl val="0"/>
      </c:catAx>
      <c:valAx>
        <c:axId val="260139264"/>
        <c:scaling>
          <c:orientation val="minMax"/>
          <c:max val="5"/>
          <c:min val="0"/>
        </c:scaling>
        <c:delete val="1"/>
        <c:axPos val="l"/>
        <c:majorGridlines/>
        <c:numFmt formatCode="General" sourceLinked="1"/>
        <c:majorTickMark val="out"/>
        <c:minorTickMark val="none"/>
        <c:tickLblPos val="nextTo"/>
        <c:crossAx val="26035507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5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156D-44E4-82E8-07320DE6860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56D-44E4-82E8-07320DE68601}"/>
              </c:ext>
            </c:extLst>
          </c:dPt>
          <c:val>
            <c:numRef>
              <c:f>Mechanical!$K$11</c:f>
              <c:numCache>
                <c:formatCode>General</c:formatCode>
                <c:ptCount val="1"/>
                <c:pt idx="0">
                  <c:v>0</c:v>
                </c:pt>
              </c:numCache>
            </c:numRef>
          </c:val>
          <c:extLst>
            <c:ext xmlns:c16="http://schemas.microsoft.com/office/drawing/2014/chart" uri="{C3380CC4-5D6E-409C-BE32-E72D297353CC}">
              <c16:uniqueId val="{00000003-156D-44E4-82E8-07320DE68601}"/>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156D-44E4-82E8-07320DE68601}"/>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156D-44E4-82E8-07320DE68601}"/>
            </c:ext>
          </c:extLst>
        </c:ser>
        <c:dLbls>
          <c:showLegendKey val="0"/>
          <c:showVal val="0"/>
          <c:showCatName val="0"/>
          <c:showSerName val="0"/>
          <c:showPercent val="0"/>
          <c:showBubbleSize val="0"/>
        </c:dLbls>
        <c:gapWidth val="150"/>
        <c:axId val="260355584"/>
        <c:axId val="260140992"/>
      </c:barChart>
      <c:catAx>
        <c:axId val="260355584"/>
        <c:scaling>
          <c:orientation val="minMax"/>
        </c:scaling>
        <c:delete val="1"/>
        <c:axPos val="b"/>
        <c:majorTickMark val="out"/>
        <c:minorTickMark val="none"/>
        <c:tickLblPos val="nextTo"/>
        <c:crossAx val="260140992"/>
        <c:crosses val="autoZero"/>
        <c:auto val="1"/>
        <c:lblAlgn val="ctr"/>
        <c:lblOffset val="100"/>
        <c:noMultiLvlLbl val="0"/>
      </c:catAx>
      <c:valAx>
        <c:axId val="260140992"/>
        <c:scaling>
          <c:orientation val="minMax"/>
          <c:max val="5"/>
          <c:min val="0"/>
        </c:scaling>
        <c:delete val="1"/>
        <c:axPos val="l"/>
        <c:majorGridlines/>
        <c:numFmt formatCode="General" sourceLinked="1"/>
        <c:majorTickMark val="out"/>
        <c:minorTickMark val="none"/>
        <c:tickLblPos val="nextTo"/>
        <c:crossAx val="26035558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5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Fire!$Q$8:$Q$18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00AB-440F-8782-D3AA1249D994}"/>
            </c:ext>
          </c:extLst>
        </c:ser>
        <c:dLbls>
          <c:showLegendKey val="0"/>
          <c:showVal val="0"/>
          <c:showCatName val="0"/>
          <c:showSerName val="0"/>
          <c:showPercent val="0"/>
          <c:showBubbleSize val="0"/>
        </c:dLbls>
        <c:axId val="256507904"/>
        <c:axId val="260143296"/>
      </c:radarChart>
      <c:catAx>
        <c:axId val="256507904"/>
        <c:scaling>
          <c:orientation val="minMax"/>
        </c:scaling>
        <c:delete val="1"/>
        <c:axPos val="b"/>
        <c:majorGridlines/>
        <c:majorTickMark val="none"/>
        <c:minorTickMark val="none"/>
        <c:tickLblPos val="nextTo"/>
        <c:crossAx val="260143296"/>
        <c:crosses val="autoZero"/>
        <c:auto val="1"/>
        <c:lblAlgn val="ctr"/>
        <c:lblOffset val="100"/>
        <c:noMultiLvlLbl val="0"/>
      </c:catAx>
      <c:valAx>
        <c:axId val="260143296"/>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56507904"/>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5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3D0A-4068-873C-EB207F5B74E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D0A-4068-873C-EB207F5B74ED}"/>
              </c:ext>
            </c:extLst>
          </c:dPt>
          <c:val>
            <c:numRef>
              <c:f>Mechanical!$K$17</c:f>
              <c:numCache>
                <c:formatCode>General</c:formatCode>
                <c:ptCount val="1"/>
                <c:pt idx="0">
                  <c:v>0</c:v>
                </c:pt>
              </c:numCache>
            </c:numRef>
          </c:val>
          <c:extLst>
            <c:ext xmlns:c16="http://schemas.microsoft.com/office/drawing/2014/chart" uri="{C3380CC4-5D6E-409C-BE32-E72D297353CC}">
              <c16:uniqueId val="{00000003-3D0A-4068-873C-EB207F5B74ED}"/>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3D0A-4068-873C-EB207F5B74ED}"/>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3D0A-4068-873C-EB207F5B74ED}"/>
            </c:ext>
          </c:extLst>
        </c:ser>
        <c:dLbls>
          <c:showLegendKey val="0"/>
          <c:showVal val="0"/>
          <c:showCatName val="0"/>
          <c:showSerName val="0"/>
          <c:showPercent val="0"/>
          <c:showBubbleSize val="0"/>
        </c:dLbls>
        <c:gapWidth val="150"/>
        <c:axId val="256508416"/>
        <c:axId val="260677632"/>
      </c:barChart>
      <c:catAx>
        <c:axId val="256508416"/>
        <c:scaling>
          <c:orientation val="minMax"/>
        </c:scaling>
        <c:delete val="1"/>
        <c:axPos val="b"/>
        <c:majorTickMark val="out"/>
        <c:minorTickMark val="none"/>
        <c:tickLblPos val="nextTo"/>
        <c:crossAx val="260677632"/>
        <c:crosses val="autoZero"/>
        <c:auto val="1"/>
        <c:lblAlgn val="ctr"/>
        <c:lblOffset val="100"/>
        <c:noMultiLvlLbl val="0"/>
      </c:catAx>
      <c:valAx>
        <c:axId val="260677632"/>
        <c:scaling>
          <c:orientation val="minMax"/>
          <c:max val="5"/>
          <c:min val="0"/>
        </c:scaling>
        <c:delete val="1"/>
        <c:axPos val="l"/>
        <c:majorGridlines/>
        <c:numFmt formatCode="General" sourceLinked="1"/>
        <c:majorTickMark val="out"/>
        <c:minorTickMark val="none"/>
        <c:tickLblPos val="nextTo"/>
        <c:crossAx val="256508416"/>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5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3606-4B00-A096-30EDFE70CCE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606-4B00-A096-30EDFE70CCE1}"/>
              </c:ext>
            </c:extLst>
          </c:dPt>
          <c:val>
            <c:numRef>
              <c:f>Mechanical!$K$18</c:f>
              <c:numCache>
                <c:formatCode>General</c:formatCode>
                <c:ptCount val="1"/>
                <c:pt idx="0">
                  <c:v>0</c:v>
                </c:pt>
              </c:numCache>
            </c:numRef>
          </c:val>
          <c:extLst>
            <c:ext xmlns:c16="http://schemas.microsoft.com/office/drawing/2014/chart" uri="{C3380CC4-5D6E-409C-BE32-E72D297353CC}">
              <c16:uniqueId val="{00000003-3606-4B00-A096-30EDFE70CCE1}"/>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3606-4B00-A096-30EDFE70CCE1}"/>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3606-4B00-A096-30EDFE70CCE1}"/>
            </c:ext>
          </c:extLst>
        </c:ser>
        <c:dLbls>
          <c:showLegendKey val="0"/>
          <c:showVal val="0"/>
          <c:showCatName val="0"/>
          <c:showSerName val="0"/>
          <c:showPercent val="0"/>
          <c:showBubbleSize val="0"/>
        </c:dLbls>
        <c:gapWidth val="150"/>
        <c:axId val="256508928"/>
        <c:axId val="260679360"/>
      </c:barChart>
      <c:catAx>
        <c:axId val="256508928"/>
        <c:scaling>
          <c:orientation val="minMax"/>
        </c:scaling>
        <c:delete val="1"/>
        <c:axPos val="b"/>
        <c:majorTickMark val="out"/>
        <c:minorTickMark val="none"/>
        <c:tickLblPos val="nextTo"/>
        <c:crossAx val="260679360"/>
        <c:crosses val="autoZero"/>
        <c:auto val="1"/>
        <c:lblAlgn val="ctr"/>
        <c:lblOffset val="100"/>
        <c:noMultiLvlLbl val="0"/>
      </c:catAx>
      <c:valAx>
        <c:axId val="260679360"/>
        <c:scaling>
          <c:orientation val="minMax"/>
          <c:max val="5"/>
          <c:min val="0"/>
        </c:scaling>
        <c:delete val="1"/>
        <c:axPos val="l"/>
        <c:majorGridlines/>
        <c:numFmt formatCode="General" sourceLinked="1"/>
        <c:majorTickMark val="out"/>
        <c:minorTickMark val="none"/>
        <c:tickLblPos val="nextTo"/>
        <c:crossAx val="256508928"/>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5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3CFF-4029-B3A9-8517DA819BC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CFF-4029-B3A9-8517DA819BC6}"/>
              </c:ext>
            </c:extLst>
          </c:dPt>
          <c:val>
            <c:numRef>
              <c:f>Mechanical!$K$19</c:f>
              <c:numCache>
                <c:formatCode>General</c:formatCode>
                <c:ptCount val="1"/>
                <c:pt idx="0">
                  <c:v>0</c:v>
                </c:pt>
              </c:numCache>
            </c:numRef>
          </c:val>
          <c:extLst>
            <c:ext xmlns:c16="http://schemas.microsoft.com/office/drawing/2014/chart" uri="{C3380CC4-5D6E-409C-BE32-E72D297353CC}">
              <c16:uniqueId val="{00000003-3CFF-4029-B3A9-8517DA819BC6}"/>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3CFF-4029-B3A9-8517DA819BC6}"/>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3CFF-4029-B3A9-8517DA819BC6}"/>
            </c:ext>
          </c:extLst>
        </c:ser>
        <c:dLbls>
          <c:showLegendKey val="0"/>
          <c:showVal val="0"/>
          <c:showCatName val="0"/>
          <c:showSerName val="0"/>
          <c:showPercent val="0"/>
          <c:showBubbleSize val="0"/>
        </c:dLbls>
        <c:gapWidth val="150"/>
        <c:axId val="256657408"/>
        <c:axId val="260681088"/>
      </c:barChart>
      <c:catAx>
        <c:axId val="256657408"/>
        <c:scaling>
          <c:orientation val="minMax"/>
        </c:scaling>
        <c:delete val="1"/>
        <c:axPos val="b"/>
        <c:majorTickMark val="out"/>
        <c:minorTickMark val="none"/>
        <c:tickLblPos val="nextTo"/>
        <c:crossAx val="260681088"/>
        <c:crosses val="autoZero"/>
        <c:auto val="1"/>
        <c:lblAlgn val="ctr"/>
        <c:lblOffset val="100"/>
        <c:noMultiLvlLbl val="0"/>
      </c:catAx>
      <c:valAx>
        <c:axId val="260681088"/>
        <c:scaling>
          <c:orientation val="minMax"/>
          <c:max val="5"/>
          <c:min val="0"/>
        </c:scaling>
        <c:delete val="1"/>
        <c:axPos val="l"/>
        <c:majorGridlines/>
        <c:numFmt formatCode="General" sourceLinked="1"/>
        <c:majorTickMark val="out"/>
        <c:minorTickMark val="none"/>
        <c:tickLblPos val="nextTo"/>
        <c:crossAx val="2566574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B82D-4B4D-99C8-1CDE9ADAA57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82D-4B4D-99C8-1CDE9ADAA577}"/>
              </c:ext>
            </c:extLst>
          </c:dPt>
          <c:val>
            <c:numRef>
              <c:f>Mechanical!$K$20</c:f>
              <c:numCache>
                <c:formatCode>General</c:formatCode>
                <c:ptCount val="1"/>
                <c:pt idx="0">
                  <c:v>0</c:v>
                </c:pt>
              </c:numCache>
            </c:numRef>
          </c:val>
          <c:extLst>
            <c:ext xmlns:c16="http://schemas.microsoft.com/office/drawing/2014/chart" uri="{C3380CC4-5D6E-409C-BE32-E72D297353CC}">
              <c16:uniqueId val="{00000003-B82D-4B4D-99C8-1CDE9ADAA577}"/>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B82D-4B4D-99C8-1CDE9ADAA577}"/>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B82D-4B4D-99C8-1CDE9ADAA577}"/>
            </c:ext>
          </c:extLst>
        </c:ser>
        <c:dLbls>
          <c:showLegendKey val="0"/>
          <c:showVal val="0"/>
          <c:showCatName val="0"/>
          <c:showSerName val="0"/>
          <c:showPercent val="0"/>
          <c:showBubbleSize val="0"/>
        </c:dLbls>
        <c:gapWidth val="150"/>
        <c:axId val="256509440"/>
        <c:axId val="260682816"/>
      </c:barChart>
      <c:catAx>
        <c:axId val="256509440"/>
        <c:scaling>
          <c:orientation val="minMax"/>
        </c:scaling>
        <c:delete val="1"/>
        <c:axPos val="b"/>
        <c:majorTickMark val="out"/>
        <c:minorTickMark val="none"/>
        <c:tickLblPos val="nextTo"/>
        <c:crossAx val="260682816"/>
        <c:crosses val="autoZero"/>
        <c:auto val="1"/>
        <c:lblAlgn val="ctr"/>
        <c:lblOffset val="100"/>
        <c:noMultiLvlLbl val="0"/>
      </c:catAx>
      <c:valAx>
        <c:axId val="260682816"/>
        <c:scaling>
          <c:orientation val="minMax"/>
          <c:max val="5"/>
          <c:min val="0"/>
        </c:scaling>
        <c:delete val="1"/>
        <c:axPos val="l"/>
        <c:majorGridlines/>
        <c:numFmt formatCode="General" sourceLinked="1"/>
        <c:majorTickMark val="out"/>
        <c:minorTickMark val="none"/>
        <c:tickLblPos val="nextTo"/>
        <c:crossAx val="2565094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7E85-47C3-AB63-A30871EDA38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E85-47C3-AB63-A30871EDA38C}"/>
              </c:ext>
            </c:extLst>
          </c:dPt>
          <c:val>
            <c:numRef>
              <c:f>Mechanical!$K$21</c:f>
              <c:numCache>
                <c:formatCode>General</c:formatCode>
                <c:ptCount val="1"/>
                <c:pt idx="0">
                  <c:v>0</c:v>
                </c:pt>
              </c:numCache>
            </c:numRef>
          </c:val>
          <c:extLst>
            <c:ext xmlns:c16="http://schemas.microsoft.com/office/drawing/2014/chart" uri="{C3380CC4-5D6E-409C-BE32-E72D297353CC}">
              <c16:uniqueId val="{00000003-7E85-47C3-AB63-A30871EDA38C}"/>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7E85-47C3-AB63-A30871EDA38C}"/>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7E85-47C3-AB63-A30871EDA38C}"/>
            </c:ext>
          </c:extLst>
        </c:ser>
        <c:dLbls>
          <c:showLegendKey val="0"/>
          <c:showVal val="0"/>
          <c:showCatName val="0"/>
          <c:showSerName val="0"/>
          <c:showPercent val="0"/>
          <c:showBubbleSize val="0"/>
        </c:dLbls>
        <c:gapWidth val="150"/>
        <c:axId val="256509952"/>
        <c:axId val="260684544"/>
      </c:barChart>
      <c:catAx>
        <c:axId val="256509952"/>
        <c:scaling>
          <c:orientation val="minMax"/>
        </c:scaling>
        <c:delete val="1"/>
        <c:axPos val="b"/>
        <c:majorTickMark val="out"/>
        <c:minorTickMark val="none"/>
        <c:tickLblPos val="nextTo"/>
        <c:crossAx val="260684544"/>
        <c:crosses val="autoZero"/>
        <c:auto val="1"/>
        <c:lblAlgn val="ctr"/>
        <c:lblOffset val="100"/>
        <c:noMultiLvlLbl val="0"/>
      </c:catAx>
      <c:valAx>
        <c:axId val="260684544"/>
        <c:scaling>
          <c:orientation val="minMax"/>
          <c:max val="5"/>
          <c:min val="0"/>
        </c:scaling>
        <c:delete val="1"/>
        <c:axPos val="l"/>
        <c:majorGridlines/>
        <c:numFmt formatCode="General" sourceLinked="1"/>
        <c:majorTickMark val="out"/>
        <c:minorTickMark val="none"/>
        <c:tickLblPos val="nextTo"/>
        <c:crossAx val="2565099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4E8F-4C8C-B1C2-827FE3A8113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E8F-4C8C-B1C2-827FE3A81137}"/>
              </c:ext>
            </c:extLst>
          </c:dPt>
          <c:val>
            <c:numRef>
              <c:f>Mechanical!$K$22</c:f>
              <c:numCache>
                <c:formatCode>General</c:formatCode>
                <c:ptCount val="1"/>
                <c:pt idx="0">
                  <c:v>0</c:v>
                </c:pt>
              </c:numCache>
            </c:numRef>
          </c:val>
          <c:extLst>
            <c:ext xmlns:c16="http://schemas.microsoft.com/office/drawing/2014/chart" uri="{C3380CC4-5D6E-409C-BE32-E72D297353CC}">
              <c16:uniqueId val="{00000003-4E8F-4C8C-B1C2-827FE3A81137}"/>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4E8F-4C8C-B1C2-827FE3A81137}"/>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4E8F-4C8C-B1C2-827FE3A81137}"/>
            </c:ext>
          </c:extLst>
        </c:ser>
        <c:dLbls>
          <c:showLegendKey val="0"/>
          <c:showVal val="0"/>
          <c:showCatName val="0"/>
          <c:showSerName val="0"/>
          <c:showPercent val="0"/>
          <c:showBubbleSize val="0"/>
        </c:dLbls>
        <c:gapWidth val="150"/>
        <c:axId val="256510464"/>
        <c:axId val="261333568"/>
      </c:barChart>
      <c:catAx>
        <c:axId val="256510464"/>
        <c:scaling>
          <c:orientation val="minMax"/>
        </c:scaling>
        <c:delete val="1"/>
        <c:axPos val="b"/>
        <c:majorTickMark val="out"/>
        <c:minorTickMark val="none"/>
        <c:tickLblPos val="nextTo"/>
        <c:crossAx val="261333568"/>
        <c:crosses val="autoZero"/>
        <c:auto val="1"/>
        <c:lblAlgn val="ctr"/>
        <c:lblOffset val="100"/>
        <c:noMultiLvlLbl val="0"/>
      </c:catAx>
      <c:valAx>
        <c:axId val="261333568"/>
        <c:scaling>
          <c:orientation val="minMax"/>
          <c:max val="5"/>
          <c:min val="0"/>
        </c:scaling>
        <c:delete val="1"/>
        <c:axPos val="l"/>
        <c:majorGridlines/>
        <c:numFmt formatCode="General" sourceLinked="1"/>
        <c:majorTickMark val="out"/>
        <c:minorTickMark val="none"/>
        <c:tickLblPos val="nextTo"/>
        <c:crossAx val="2565104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3B22-4F3E-A6FE-1D570240088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B22-4F3E-A6FE-1D5702400880}"/>
              </c:ext>
            </c:extLst>
          </c:dPt>
          <c:val>
            <c:numRef>
              <c:f>Mechanical!$K$23</c:f>
              <c:numCache>
                <c:formatCode>General</c:formatCode>
                <c:ptCount val="1"/>
                <c:pt idx="0">
                  <c:v>0</c:v>
                </c:pt>
              </c:numCache>
            </c:numRef>
          </c:val>
          <c:extLst>
            <c:ext xmlns:c16="http://schemas.microsoft.com/office/drawing/2014/chart" uri="{C3380CC4-5D6E-409C-BE32-E72D297353CC}">
              <c16:uniqueId val="{00000003-3B22-4F3E-A6FE-1D5702400880}"/>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3B22-4F3E-A6FE-1D5702400880}"/>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3B22-4F3E-A6FE-1D5702400880}"/>
            </c:ext>
          </c:extLst>
        </c:ser>
        <c:dLbls>
          <c:showLegendKey val="0"/>
          <c:showVal val="0"/>
          <c:showCatName val="0"/>
          <c:showSerName val="0"/>
          <c:showPercent val="0"/>
          <c:showBubbleSize val="0"/>
        </c:dLbls>
        <c:gapWidth val="150"/>
        <c:axId val="256510976"/>
        <c:axId val="261335296"/>
      </c:barChart>
      <c:catAx>
        <c:axId val="256510976"/>
        <c:scaling>
          <c:orientation val="minMax"/>
        </c:scaling>
        <c:delete val="1"/>
        <c:axPos val="b"/>
        <c:majorTickMark val="out"/>
        <c:minorTickMark val="none"/>
        <c:tickLblPos val="nextTo"/>
        <c:crossAx val="261335296"/>
        <c:crosses val="autoZero"/>
        <c:auto val="1"/>
        <c:lblAlgn val="ctr"/>
        <c:lblOffset val="100"/>
        <c:noMultiLvlLbl val="0"/>
      </c:catAx>
      <c:valAx>
        <c:axId val="261335296"/>
        <c:scaling>
          <c:orientation val="minMax"/>
          <c:max val="5"/>
          <c:min val="0"/>
        </c:scaling>
        <c:delete val="1"/>
        <c:axPos val="l"/>
        <c:majorGridlines/>
        <c:numFmt formatCode="General" sourceLinked="1"/>
        <c:majorTickMark val="out"/>
        <c:minorTickMark val="none"/>
        <c:tickLblPos val="nextTo"/>
        <c:crossAx val="2565109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1CEE-45AC-8F65-89F6F878416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CEE-45AC-8F65-89F6F878416A}"/>
              </c:ext>
            </c:extLst>
          </c:dPt>
          <c:val>
            <c:numRef>
              <c:f>Mechanical!$K$17</c:f>
              <c:numCache>
                <c:formatCode>General</c:formatCode>
                <c:ptCount val="1"/>
                <c:pt idx="0">
                  <c:v>0</c:v>
                </c:pt>
              </c:numCache>
            </c:numRef>
          </c:val>
          <c:extLst>
            <c:ext xmlns:c16="http://schemas.microsoft.com/office/drawing/2014/chart" uri="{C3380CC4-5D6E-409C-BE32-E72D297353CC}">
              <c16:uniqueId val="{00000003-1CEE-45AC-8F65-89F6F878416A}"/>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1CEE-45AC-8F65-89F6F878416A}"/>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1CEE-45AC-8F65-89F6F878416A}"/>
            </c:ext>
          </c:extLst>
        </c:ser>
        <c:dLbls>
          <c:showLegendKey val="0"/>
          <c:showVal val="0"/>
          <c:showCatName val="0"/>
          <c:showSerName val="0"/>
          <c:showPercent val="0"/>
          <c:showBubbleSize val="0"/>
        </c:dLbls>
        <c:gapWidth val="150"/>
        <c:axId val="256511488"/>
        <c:axId val="261337024"/>
      </c:barChart>
      <c:catAx>
        <c:axId val="256511488"/>
        <c:scaling>
          <c:orientation val="minMax"/>
        </c:scaling>
        <c:delete val="1"/>
        <c:axPos val="b"/>
        <c:majorTickMark val="out"/>
        <c:minorTickMark val="none"/>
        <c:tickLblPos val="nextTo"/>
        <c:crossAx val="261337024"/>
        <c:crosses val="autoZero"/>
        <c:auto val="1"/>
        <c:lblAlgn val="ctr"/>
        <c:lblOffset val="100"/>
        <c:noMultiLvlLbl val="0"/>
      </c:catAx>
      <c:valAx>
        <c:axId val="261337024"/>
        <c:scaling>
          <c:orientation val="minMax"/>
          <c:max val="5"/>
          <c:min val="0"/>
        </c:scaling>
        <c:delete val="1"/>
        <c:axPos val="l"/>
        <c:majorGridlines/>
        <c:numFmt formatCode="General" sourceLinked="1"/>
        <c:majorTickMark val="out"/>
        <c:minorTickMark val="none"/>
        <c:tickLblPos val="nextTo"/>
        <c:crossAx val="2565114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9AF8-4ED1-B8A6-9AF9F7E5D6A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AF8-4ED1-B8A6-9AF9F7E5D6A9}"/>
              </c:ext>
            </c:extLst>
          </c:dPt>
          <c:val>
            <c:numRef>
              <c:f>Mechanical!$K$18</c:f>
              <c:numCache>
                <c:formatCode>General</c:formatCode>
                <c:ptCount val="1"/>
                <c:pt idx="0">
                  <c:v>0</c:v>
                </c:pt>
              </c:numCache>
            </c:numRef>
          </c:val>
          <c:extLst>
            <c:ext xmlns:c16="http://schemas.microsoft.com/office/drawing/2014/chart" uri="{C3380CC4-5D6E-409C-BE32-E72D297353CC}">
              <c16:uniqueId val="{00000003-9AF8-4ED1-B8A6-9AF9F7E5D6A9}"/>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9AF8-4ED1-B8A6-9AF9F7E5D6A9}"/>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9AF8-4ED1-B8A6-9AF9F7E5D6A9}"/>
            </c:ext>
          </c:extLst>
        </c:ser>
        <c:dLbls>
          <c:showLegendKey val="0"/>
          <c:showVal val="0"/>
          <c:showCatName val="0"/>
          <c:showSerName val="0"/>
          <c:showPercent val="0"/>
          <c:showBubbleSize val="0"/>
        </c:dLbls>
        <c:gapWidth val="150"/>
        <c:axId val="261603328"/>
        <c:axId val="261338752"/>
      </c:barChart>
      <c:catAx>
        <c:axId val="261603328"/>
        <c:scaling>
          <c:orientation val="minMax"/>
        </c:scaling>
        <c:delete val="1"/>
        <c:axPos val="b"/>
        <c:majorTickMark val="out"/>
        <c:minorTickMark val="none"/>
        <c:tickLblPos val="nextTo"/>
        <c:crossAx val="261338752"/>
        <c:crosses val="autoZero"/>
        <c:auto val="1"/>
        <c:lblAlgn val="ctr"/>
        <c:lblOffset val="100"/>
        <c:noMultiLvlLbl val="0"/>
      </c:catAx>
      <c:valAx>
        <c:axId val="261338752"/>
        <c:scaling>
          <c:orientation val="minMax"/>
          <c:max val="5"/>
          <c:min val="0"/>
        </c:scaling>
        <c:delete val="1"/>
        <c:axPos val="l"/>
        <c:majorGridlines/>
        <c:numFmt formatCode="General" sourceLinked="1"/>
        <c:majorTickMark val="out"/>
        <c:minorTickMark val="none"/>
        <c:tickLblPos val="nextTo"/>
        <c:crossAx val="2616033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655F-4EC5-A8AE-A83240FB5A0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55F-4EC5-A8AE-A83240FB5A01}"/>
              </c:ext>
            </c:extLst>
          </c:dPt>
          <c:val>
            <c:numRef>
              <c:f>Mechanical!$K$19</c:f>
              <c:numCache>
                <c:formatCode>General</c:formatCode>
                <c:ptCount val="1"/>
                <c:pt idx="0">
                  <c:v>0</c:v>
                </c:pt>
              </c:numCache>
            </c:numRef>
          </c:val>
          <c:extLst>
            <c:ext xmlns:c16="http://schemas.microsoft.com/office/drawing/2014/chart" uri="{C3380CC4-5D6E-409C-BE32-E72D297353CC}">
              <c16:uniqueId val="{00000003-655F-4EC5-A8AE-A83240FB5A01}"/>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655F-4EC5-A8AE-A83240FB5A01}"/>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655F-4EC5-A8AE-A83240FB5A01}"/>
            </c:ext>
          </c:extLst>
        </c:ser>
        <c:dLbls>
          <c:showLegendKey val="0"/>
          <c:showVal val="0"/>
          <c:showCatName val="0"/>
          <c:showSerName val="0"/>
          <c:showPercent val="0"/>
          <c:showBubbleSize val="0"/>
        </c:dLbls>
        <c:gapWidth val="150"/>
        <c:axId val="261603840"/>
        <c:axId val="261340480"/>
      </c:barChart>
      <c:catAx>
        <c:axId val="261603840"/>
        <c:scaling>
          <c:orientation val="minMax"/>
        </c:scaling>
        <c:delete val="1"/>
        <c:axPos val="b"/>
        <c:majorTickMark val="out"/>
        <c:minorTickMark val="none"/>
        <c:tickLblPos val="nextTo"/>
        <c:crossAx val="261340480"/>
        <c:crosses val="autoZero"/>
        <c:auto val="1"/>
        <c:lblAlgn val="ctr"/>
        <c:lblOffset val="100"/>
        <c:noMultiLvlLbl val="0"/>
      </c:catAx>
      <c:valAx>
        <c:axId val="261340480"/>
        <c:scaling>
          <c:orientation val="minMax"/>
          <c:max val="5"/>
          <c:min val="0"/>
        </c:scaling>
        <c:delete val="1"/>
        <c:axPos val="l"/>
        <c:majorGridlines/>
        <c:numFmt formatCode="General" sourceLinked="1"/>
        <c:majorTickMark val="out"/>
        <c:minorTickMark val="none"/>
        <c:tickLblPos val="nextTo"/>
        <c:crossAx val="2616038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859F-4346-98B1-5A08BDBF6AA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59F-4346-98B1-5A08BDBF6AA9}"/>
              </c:ext>
            </c:extLst>
          </c:dPt>
          <c:val>
            <c:numRef>
              <c:f>Mechanical!$K$20</c:f>
              <c:numCache>
                <c:formatCode>General</c:formatCode>
                <c:ptCount val="1"/>
                <c:pt idx="0">
                  <c:v>0</c:v>
                </c:pt>
              </c:numCache>
            </c:numRef>
          </c:val>
          <c:extLst>
            <c:ext xmlns:c16="http://schemas.microsoft.com/office/drawing/2014/chart" uri="{C3380CC4-5D6E-409C-BE32-E72D297353CC}">
              <c16:uniqueId val="{00000003-859F-4346-98B1-5A08BDBF6AA9}"/>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859F-4346-98B1-5A08BDBF6AA9}"/>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859F-4346-98B1-5A08BDBF6AA9}"/>
            </c:ext>
          </c:extLst>
        </c:ser>
        <c:dLbls>
          <c:showLegendKey val="0"/>
          <c:showVal val="0"/>
          <c:showCatName val="0"/>
          <c:showSerName val="0"/>
          <c:showPercent val="0"/>
          <c:showBubbleSize val="0"/>
        </c:dLbls>
        <c:gapWidth val="150"/>
        <c:axId val="261604352"/>
        <c:axId val="261784704"/>
      </c:barChart>
      <c:catAx>
        <c:axId val="261604352"/>
        <c:scaling>
          <c:orientation val="minMax"/>
        </c:scaling>
        <c:delete val="1"/>
        <c:axPos val="b"/>
        <c:majorTickMark val="out"/>
        <c:minorTickMark val="none"/>
        <c:tickLblPos val="nextTo"/>
        <c:crossAx val="261784704"/>
        <c:crosses val="autoZero"/>
        <c:auto val="1"/>
        <c:lblAlgn val="ctr"/>
        <c:lblOffset val="100"/>
        <c:noMultiLvlLbl val="0"/>
      </c:catAx>
      <c:valAx>
        <c:axId val="261784704"/>
        <c:scaling>
          <c:orientation val="minMax"/>
          <c:max val="5"/>
          <c:min val="0"/>
        </c:scaling>
        <c:delete val="1"/>
        <c:axPos val="l"/>
        <c:majorGridlines/>
        <c:numFmt formatCode="General" sourceLinked="1"/>
        <c:majorTickMark val="out"/>
        <c:minorTickMark val="none"/>
        <c:tickLblPos val="nextTo"/>
        <c:crossAx val="2616043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EECB-440F-8CCC-500AF506AA2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ECB-440F-8CCC-500AF506AA2E}"/>
              </c:ext>
            </c:extLst>
          </c:dPt>
          <c:val>
            <c:numRef>
              <c:f>Mechanical!$K$21</c:f>
              <c:numCache>
                <c:formatCode>General</c:formatCode>
                <c:ptCount val="1"/>
                <c:pt idx="0">
                  <c:v>0</c:v>
                </c:pt>
              </c:numCache>
            </c:numRef>
          </c:val>
          <c:extLst>
            <c:ext xmlns:c16="http://schemas.microsoft.com/office/drawing/2014/chart" uri="{C3380CC4-5D6E-409C-BE32-E72D297353CC}">
              <c16:uniqueId val="{00000003-EECB-440F-8CCC-500AF506AA2E}"/>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EECB-440F-8CCC-500AF506AA2E}"/>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EECB-440F-8CCC-500AF506AA2E}"/>
            </c:ext>
          </c:extLst>
        </c:ser>
        <c:dLbls>
          <c:showLegendKey val="0"/>
          <c:showVal val="0"/>
          <c:showCatName val="0"/>
          <c:showSerName val="0"/>
          <c:showPercent val="0"/>
          <c:showBubbleSize val="0"/>
        </c:dLbls>
        <c:gapWidth val="150"/>
        <c:axId val="261604864"/>
        <c:axId val="261786432"/>
      </c:barChart>
      <c:catAx>
        <c:axId val="261604864"/>
        <c:scaling>
          <c:orientation val="minMax"/>
        </c:scaling>
        <c:delete val="1"/>
        <c:axPos val="b"/>
        <c:majorTickMark val="out"/>
        <c:minorTickMark val="none"/>
        <c:tickLblPos val="nextTo"/>
        <c:crossAx val="261786432"/>
        <c:crosses val="autoZero"/>
        <c:auto val="1"/>
        <c:lblAlgn val="ctr"/>
        <c:lblOffset val="100"/>
        <c:noMultiLvlLbl val="0"/>
      </c:catAx>
      <c:valAx>
        <c:axId val="261786432"/>
        <c:scaling>
          <c:orientation val="minMax"/>
          <c:max val="5"/>
          <c:min val="0"/>
        </c:scaling>
        <c:delete val="1"/>
        <c:axPos val="l"/>
        <c:majorGridlines/>
        <c:numFmt formatCode="General" sourceLinked="1"/>
        <c:majorTickMark val="out"/>
        <c:minorTickMark val="none"/>
        <c:tickLblPos val="nextTo"/>
        <c:crossAx val="2616048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A68C-4A74-B8CA-213F52AE469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68C-4A74-B8CA-213F52AE469F}"/>
              </c:ext>
            </c:extLst>
          </c:dPt>
          <c:val>
            <c:numRef>
              <c:f>Mechanical!$K$22</c:f>
              <c:numCache>
                <c:formatCode>General</c:formatCode>
                <c:ptCount val="1"/>
                <c:pt idx="0">
                  <c:v>0</c:v>
                </c:pt>
              </c:numCache>
            </c:numRef>
          </c:val>
          <c:extLst>
            <c:ext xmlns:c16="http://schemas.microsoft.com/office/drawing/2014/chart" uri="{C3380CC4-5D6E-409C-BE32-E72D297353CC}">
              <c16:uniqueId val="{00000003-A68C-4A74-B8CA-213F52AE469F}"/>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A68C-4A74-B8CA-213F52AE469F}"/>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A68C-4A74-B8CA-213F52AE469F}"/>
            </c:ext>
          </c:extLst>
        </c:ser>
        <c:dLbls>
          <c:showLegendKey val="0"/>
          <c:showVal val="0"/>
          <c:showCatName val="0"/>
          <c:showSerName val="0"/>
          <c:showPercent val="0"/>
          <c:showBubbleSize val="0"/>
        </c:dLbls>
        <c:gapWidth val="150"/>
        <c:axId val="261605376"/>
        <c:axId val="261788160"/>
      </c:barChart>
      <c:catAx>
        <c:axId val="261605376"/>
        <c:scaling>
          <c:orientation val="minMax"/>
        </c:scaling>
        <c:delete val="1"/>
        <c:axPos val="b"/>
        <c:majorTickMark val="out"/>
        <c:minorTickMark val="none"/>
        <c:tickLblPos val="nextTo"/>
        <c:crossAx val="261788160"/>
        <c:crosses val="autoZero"/>
        <c:auto val="1"/>
        <c:lblAlgn val="ctr"/>
        <c:lblOffset val="100"/>
        <c:noMultiLvlLbl val="0"/>
      </c:catAx>
      <c:valAx>
        <c:axId val="261788160"/>
        <c:scaling>
          <c:orientation val="minMax"/>
          <c:max val="5"/>
          <c:min val="0"/>
        </c:scaling>
        <c:delete val="1"/>
        <c:axPos val="l"/>
        <c:majorGridlines/>
        <c:numFmt formatCode="General" sourceLinked="1"/>
        <c:majorTickMark val="out"/>
        <c:minorTickMark val="none"/>
        <c:tickLblPos val="nextTo"/>
        <c:crossAx val="2616053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C5DA-40AF-8A38-7693DDDA655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5DA-40AF-8A38-7693DDDA6552}"/>
              </c:ext>
            </c:extLst>
          </c:dPt>
          <c:val>
            <c:numRef>
              <c:f>Mechanical!$K$23</c:f>
              <c:numCache>
                <c:formatCode>General</c:formatCode>
                <c:ptCount val="1"/>
                <c:pt idx="0">
                  <c:v>0</c:v>
                </c:pt>
              </c:numCache>
            </c:numRef>
          </c:val>
          <c:extLst>
            <c:ext xmlns:c16="http://schemas.microsoft.com/office/drawing/2014/chart" uri="{C3380CC4-5D6E-409C-BE32-E72D297353CC}">
              <c16:uniqueId val="{00000003-C5DA-40AF-8A38-7693DDDA6552}"/>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C5DA-40AF-8A38-7693DDDA6552}"/>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C5DA-40AF-8A38-7693DDDA6552}"/>
            </c:ext>
          </c:extLst>
        </c:ser>
        <c:dLbls>
          <c:showLegendKey val="0"/>
          <c:showVal val="0"/>
          <c:showCatName val="0"/>
          <c:showSerName val="0"/>
          <c:showPercent val="0"/>
          <c:showBubbleSize val="0"/>
        </c:dLbls>
        <c:gapWidth val="150"/>
        <c:axId val="261605888"/>
        <c:axId val="261789888"/>
      </c:barChart>
      <c:catAx>
        <c:axId val="261605888"/>
        <c:scaling>
          <c:orientation val="minMax"/>
        </c:scaling>
        <c:delete val="1"/>
        <c:axPos val="b"/>
        <c:majorTickMark val="out"/>
        <c:minorTickMark val="none"/>
        <c:tickLblPos val="nextTo"/>
        <c:crossAx val="261789888"/>
        <c:crosses val="autoZero"/>
        <c:auto val="1"/>
        <c:lblAlgn val="ctr"/>
        <c:lblOffset val="100"/>
        <c:noMultiLvlLbl val="0"/>
      </c:catAx>
      <c:valAx>
        <c:axId val="261789888"/>
        <c:scaling>
          <c:orientation val="minMax"/>
          <c:max val="5"/>
          <c:min val="0"/>
        </c:scaling>
        <c:delete val="1"/>
        <c:axPos val="l"/>
        <c:majorGridlines/>
        <c:numFmt formatCode="General" sourceLinked="1"/>
        <c:majorTickMark val="out"/>
        <c:minorTickMark val="none"/>
        <c:tickLblPos val="nextTo"/>
        <c:crossAx val="2616058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1982-41AC-ADF1-9E3EDC6C43B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982-41AC-ADF1-9E3EDC6C43B0}"/>
              </c:ext>
            </c:extLst>
          </c:dPt>
          <c:val>
            <c:numRef>
              <c:f>Mechanical!$K$17</c:f>
              <c:numCache>
                <c:formatCode>General</c:formatCode>
                <c:ptCount val="1"/>
                <c:pt idx="0">
                  <c:v>0</c:v>
                </c:pt>
              </c:numCache>
            </c:numRef>
          </c:val>
          <c:extLst>
            <c:ext xmlns:c16="http://schemas.microsoft.com/office/drawing/2014/chart" uri="{C3380CC4-5D6E-409C-BE32-E72D297353CC}">
              <c16:uniqueId val="{00000003-1982-41AC-ADF1-9E3EDC6C43B0}"/>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1982-41AC-ADF1-9E3EDC6C43B0}"/>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1982-41AC-ADF1-9E3EDC6C43B0}"/>
            </c:ext>
          </c:extLst>
        </c:ser>
        <c:dLbls>
          <c:showLegendKey val="0"/>
          <c:showVal val="0"/>
          <c:showCatName val="0"/>
          <c:showSerName val="0"/>
          <c:showPercent val="0"/>
          <c:showBubbleSize val="0"/>
        </c:dLbls>
        <c:gapWidth val="150"/>
        <c:axId val="261606400"/>
        <c:axId val="262209536"/>
      </c:barChart>
      <c:catAx>
        <c:axId val="261606400"/>
        <c:scaling>
          <c:orientation val="minMax"/>
        </c:scaling>
        <c:delete val="1"/>
        <c:axPos val="b"/>
        <c:majorTickMark val="out"/>
        <c:minorTickMark val="none"/>
        <c:tickLblPos val="nextTo"/>
        <c:crossAx val="262209536"/>
        <c:crosses val="autoZero"/>
        <c:auto val="1"/>
        <c:lblAlgn val="ctr"/>
        <c:lblOffset val="100"/>
        <c:noMultiLvlLbl val="0"/>
      </c:catAx>
      <c:valAx>
        <c:axId val="262209536"/>
        <c:scaling>
          <c:orientation val="minMax"/>
          <c:max val="5"/>
          <c:min val="0"/>
        </c:scaling>
        <c:delete val="1"/>
        <c:axPos val="l"/>
        <c:majorGridlines/>
        <c:numFmt formatCode="General" sourceLinked="1"/>
        <c:majorTickMark val="out"/>
        <c:minorTickMark val="none"/>
        <c:tickLblPos val="nextTo"/>
        <c:crossAx val="2616064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3518-493D-BD5D-CA445CEC5A2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518-493D-BD5D-CA445CEC5A23}"/>
              </c:ext>
            </c:extLst>
          </c:dPt>
          <c:val>
            <c:numRef>
              <c:f>Mechanical!$K$18</c:f>
              <c:numCache>
                <c:formatCode>General</c:formatCode>
                <c:ptCount val="1"/>
                <c:pt idx="0">
                  <c:v>0</c:v>
                </c:pt>
              </c:numCache>
            </c:numRef>
          </c:val>
          <c:extLst>
            <c:ext xmlns:c16="http://schemas.microsoft.com/office/drawing/2014/chart" uri="{C3380CC4-5D6E-409C-BE32-E72D297353CC}">
              <c16:uniqueId val="{00000003-3518-493D-BD5D-CA445CEC5A23}"/>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3518-493D-BD5D-CA445CEC5A23}"/>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3518-493D-BD5D-CA445CEC5A23}"/>
            </c:ext>
          </c:extLst>
        </c:ser>
        <c:dLbls>
          <c:showLegendKey val="0"/>
          <c:showVal val="0"/>
          <c:showCatName val="0"/>
          <c:showSerName val="0"/>
          <c:showPercent val="0"/>
          <c:showBubbleSize val="0"/>
        </c:dLbls>
        <c:gapWidth val="150"/>
        <c:axId val="261606912"/>
        <c:axId val="262211264"/>
      </c:barChart>
      <c:catAx>
        <c:axId val="261606912"/>
        <c:scaling>
          <c:orientation val="minMax"/>
        </c:scaling>
        <c:delete val="1"/>
        <c:axPos val="b"/>
        <c:majorTickMark val="out"/>
        <c:minorTickMark val="none"/>
        <c:tickLblPos val="nextTo"/>
        <c:crossAx val="262211264"/>
        <c:crosses val="autoZero"/>
        <c:auto val="1"/>
        <c:lblAlgn val="ctr"/>
        <c:lblOffset val="100"/>
        <c:noMultiLvlLbl val="0"/>
      </c:catAx>
      <c:valAx>
        <c:axId val="262211264"/>
        <c:scaling>
          <c:orientation val="minMax"/>
          <c:max val="5"/>
          <c:min val="0"/>
        </c:scaling>
        <c:delete val="1"/>
        <c:axPos val="l"/>
        <c:majorGridlines/>
        <c:numFmt formatCode="General" sourceLinked="1"/>
        <c:majorTickMark val="out"/>
        <c:minorTickMark val="none"/>
        <c:tickLblPos val="nextTo"/>
        <c:crossAx val="2616069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A7C8-4843-8671-9E69D458B1F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7C8-4843-8671-9E69D458B1F0}"/>
              </c:ext>
            </c:extLst>
          </c:dPt>
          <c:val>
            <c:numRef>
              <c:f>Mechanical!$K$19</c:f>
              <c:numCache>
                <c:formatCode>General</c:formatCode>
                <c:ptCount val="1"/>
                <c:pt idx="0">
                  <c:v>0</c:v>
                </c:pt>
              </c:numCache>
            </c:numRef>
          </c:val>
          <c:extLst>
            <c:ext xmlns:c16="http://schemas.microsoft.com/office/drawing/2014/chart" uri="{C3380CC4-5D6E-409C-BE32-E72D297353CC}">
              <c16:uniqueId val="{00000003-A7C8-4843-8671-9E69D458B1F0}"/>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A7C8-4843-8671-9E69D458B1F0}"/>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A7C8-4843-8671-9E69D458B1F0}"/>
            </c:ext>
          </c:extLst>
        </c:ser>
        <c:dLbls>
          <c:showLegendKey val="0"/>
          <c:showVal val="0"/>
          <c:showCatName val="0"/>
          <c:showSerName val="0"/>
          <c:showPercent val="0"/>
          <c:showBubbleSize val="0"/>
        </c:dLbls>
        <c:gapWidth val="150"/>
        <c:axId val="262397952"/>
        <c:axId val="262212992"/>
      </c:barChart>
      <c:catAx>
        <c:axId val="262397952"/>
        <c:scaling>
          <c:orientation val="minMax"/>
        </c:scaling>
        <c:delete val="1"/>
        <c:axPos val="b"/>
        <c:majorTickMark val="out"/>
        <c:minorTickMark val="none"/>
        <c:tickLblPos val="nextTo"/>
        <c:crossAx val="262212992"/>
        <c:crosses val="autoZero"/>
        <c:auto val="1"/>
        <c:lblAlgn val="ctr"/>
        <c:lblOffset val="100"/>
        <c:noMultiLvlLbl val="0"/>
      </c:catAx>
      <c:valAx>
        <c:axId val="262212992"/>
        <c:scaling>
          <c:orientation val="minMax"/>
          <c:max val="5"/>
          <c:min val="0"/>
        </c:scaling>
        <c:delete val="1"/>
        <c:axPos val="l"/>
        <c:majorGridlines/>
        <c:numFmt formatCode="General" sourceLinked="1"/>
        <c:majorTickMark val="out"/>
        <c:minorTickMark val="none"/>
        <c:tickLblPos val="nextTo"/>
        <c:crossAx val="2623979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40F1-4E78-8603-DD3496A079B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0F1-4E78-8603-DD3496A079B8}"/>
              </c:ext>
            </c:extLst>
          </c:dPt>
          <c:val>
            <c:numRef>
              <c:f>Mechanical!$K$20</c:f>
              <c:numCache>
                <c:formatCode>General</c:formatCode>
                <c:ptCount val="1"/>
                <c:pt idx="0">
                  <c:v>0</c:v>
                </c:pt>
              </c:numCache>
            </c:numRef>
          </c:val>
          <c:extLst>
            <c:ext xmlns:c16="http://schemas.microsoft.com/office/drawing/2014/chart" uri="{C3380CC4-5D6E-409C-BE32-E72D297353CC}">
              <c16:uniqueId val="{00000003-40F1-4E78-8603-DD3496A079B8}"/>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40F1-4E78-8603-DD3496A079B8}"/>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40F1-4E78-8603-DD3496A079B8}"/>
            </c:ext>
          </c:extLst>
        </c:ser>
        <c:dLbls>
          <c:showLegendKey val="0"/>
          <c:showVal val="0"/>
          <c:showCatName val="0"/>
          <c:showSerName val="0"/>
          <c:showPercent val="0"/>
          <c:showBubbleSize val="0"/>
        </c:dLbls>
        <c:gapWidth val="150"/>
        <c:axId val="262398464"/>
        <c:axId val="262214720"/>
      </c:barChart>
      <c:catAx>
        <c:axId val="262398464"/>
        <c:scaling>
          <c:orientation val="minMax"/>
        </c:scaling>
        <c:delete val="1"/>
        <c:axPos val="b"/>
        <c:majorTickMark val="out"/>
        <c:minorTickMark val="none"/>
        <c:tickLblPos val="nextTo"/>
        <c:crossAx val="262214720"/>
        <c:crosses val="autoZero"/>
        <c:auto val="1"/>
        <c:lblAlgn val="ctr"/>
        <c:lblOffset val="100"/>
        <c:noMultiLvlLbl val="0"/>
      </c:catAx>
      <c:valAx>
        <c:axId val="262214720"/>
        <c:scaling>
          <c:orientation val="minMax"/>
          <c:max val="5"/>
          <c:min val="0"/>
        </c:scaling>
        <c:delete val="1"/>
        <c:axPos val="l"/>
        <c:majorGridlines/>
        <c:numFmt formatCode="General" sourceLinked="1"/>
        <c:majorTickMark val="out"/>
        <c:minorTickMark val="none"/>
        <c:tickLblPos val="nextTo"/>
        <c:crossAx val="2623984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7981-4E29-BEFF-3DA4A3C84EF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981-4E29-BEFF-3DA4A3C84EF0}"/>
              </c:ext>
            </c:extLst>
          </c:dPt>
          <c:val>
            <c:numRef>
              <c:f>Mechanical!$K$21</c:f>
              <c:numCache>
                <c:formatCode>General</c:formatCode>
                <c:ptCount val="1"/>
                <c:pt idx="0">
                  <c:v>0</c:v>
                </c:pt>
              </c:numCache>
            </c:numRef>
          </c:val>
          <c:extLst>
            <c:ext xmlns:c16="http://schemas.microsoft.com/office/drawing/2014/chart" uri="{C3380CC4-5D6E-409C-BE32-E72D297353CC}">
              <c16:uniqueId val="{00000003-7981-4E29-BEFF-3DA4A3C84EF0}"/>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7981-4E29-BEFF-3DA4A3C84EF0}"/>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7981-4E29-BEFF-3DA4A3C84EF0}"/>
            </c:ext>
          </c:extLst>
        </c:ser>
        <c:dLbls>
          <c:showLegendKey val="0"/>
          <c:showVal val="0"/>
          <c:showCatName val="0"/>
          <c:showSerName val="0"/>
          <c:showPercent val="0"/>
          <c:showBubbleSize val="0"/>
        </c:dLbls>
        <c:gapWidth val="150"/>
        <c:axId val="262398976"/>
        <c:axId val="262216448"/>
      </c:barChart>
      <c:catAx>
        <c:axId val="262398976"/>
        <c:scaling>
          <c:orientation val="minMax"/>
        </c:scaling>
        <c:delete val="1"/>
        <c:axPos val="b"/>
        <c:majorTickMark val="out"/>
        <c:minorTickMark val="none"/>
        <c:tickLblPos val="nextTo"/>
        <c:crossAx val="262216448"/>
        <c:crosses val="autoZero"/>
        <c:auto val="1"/>
        <c:lblAlgn val="ctr"/>
        <c:lblOffset val="100"/>
        <c:noMultiLvlLbl val="0"/>
      </c:catAx>
      <c:valAx>
        <c:axId val="262216448"/>
        <c:scaling>
          <c:orientation val="minMax"/>
          <c:max val="5"/>
          <c:min val="0"/>
        </c:scaling>
        <c:delete val="1"/>
        <c:axPos val="l"/>
        <c:majorGridlines/>
        <c:numFmt formatCode="General" sourceLinked="1"/>
        <c:majorTickMark val="out"/>
        <c:minorTickMark val="none"/>
        <c:tickLblPos val="nextTo"/>
        <c:crossAx val="2623989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EE2D-4E96-A76D-17BF4B53E6C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E2D-4E96-A76D-17BF4B53E6C5}"/>
              </c:ext>
            </c:extLst>
          </c:dPt>
          <c:val>
            <c:numRef>
              <c:f>Mechanical!$K$22</c:f>
              <c:numCache>
                <c:formatCode>General</c:formatCode>
                <c:ptCount val="1"/>
                <c:pt idx="0">
                  <c:v>0</c:v>
                </c:pt>
              </c:numCache>
            </c:numRef>
          </c:val>
          <c:extLst>
            <c:ext xmlns:c16="http://schemas.microsoft.com/office/drawing/2014/chart" uri="{C3380CC4-5D6E-409C-BE32-E72D297353CC}">
              <c16:uniqueId val="{00000003-EE2D-4E96-A76D-17BF4B53E6C5}"/>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EE2D-4E96-A76D-17BF4B53E6C5}"/>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EE2D-4E96-A76D-17BF4B53E6C5}"/>
            </c:ext>
          </c:extLst>
        </c:ser>
        <c:dLbls>
          <c:showLegendKey val="0"/>
          <c:showVal val="0"/>
          <c:showCatName val="0"/>
          <c:showSerName val="0"/>
          <c:showPercent val="0"/>
          <c:showBubbleSize val="0"/>
        </c:dLbls>
        <c:gapWidth val="150"/>
        <c:axId val="262399488"/>
        <c:axId val="262578752"/>
      </c:barChart>
      <c:catAx>
        <c:axId val="262399488"/>
        <c:scaling>
          <c:orientation val="minMax"/>
        </c:scaling>
        <c:delete val="1"/>
        <c:axPos val="b"/>
        <c:majorTickMark val="out"/>
        <c:minorTickMark val="none"/>
        <c:tickLblPos val="nextTo"/>
        <c:crossAx val="262578752"/>
        <c:crosses val="autoZero"/>
        <c:auto val="1"/>
        <c:lblAlgn val="ctr"/>
        <c:lblOffset val="100"/>
        <c:noMultiLvlLbl val="0"/>
      </c:catAx>
      <c:valAx>
        <c:axId val="262578752"/>
        <c:scaling>
          <c:orientation val="minMax"/>
          <c:max val="5"/>
          <c:min val="0"/>
        </c:scaling>
        <c:delete val="1"/>
        <c:axPos val="l"/>
        <c:majorGridlines/>
        <c:numFmt formatCode="General" sourceLinked="1"/>
        <c:majorTickMark val="out"/>
        <c:minorTickMark val="none"/>
        <c:tickLblPos val="nextTo"/>
        <c:crossAx val="2623994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A694-478A-ACD1-CFDEE8F5221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694-478A-ACD1-CFDEE8F5221E}"/>
              </c:ext>
            </c:extLst>
          </c:dPt>
          <c:val>
            <c:numRef>
              <c:f>Mechanical!$K$23</c:f>
              <c:numCache>
                <c:formatCode>General</c:formatCode>
                <c:ptCount val="1"/>
                <c:pt idx="0">
                  <c:v>0</c:v>
                </c:pt>
              </c:numCache>
            </c:numRef>
          </c:val>
          <c:extLst>
            <c:ext xmlns:c16="http://schemas.microsoft.com/office/drawing/2014/chart" uri="{C3380CC4-5D6E-409C-BE32-E72D297353CC}">
              <c16:uniqueId val="{00000003-A694-478A-ACD1-CFDEE8F5221E}"/>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A694-478A-ACD1-CFDEE8F5221E}"/>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A694-478A-ACD1-CFDEE8F5221E}"/>
            </c:ext>
          </c:extLst>
        </c:ser>
        <c:dLbls>
          <c:showLegendKey val="0"/>
          <c:showVal val="0"/>
          <c:showCatName val="0"/>
          <c:showSerName val="0"/>
          <c:showPercent val="0"/>
          <c:showBubbleSize val="0"/>
        </c:dLbls>
        <c:gapWidth val="150"/>
        <c:axId val="262400000"/>
        <c:axId val="262580480"/>
      </c:barChart>
      <c:catAx>
        <c:axId val="262400000"/>
        <c:scaling>
          <c:orientation val="minMax"/>
        </c:scaling>
        <c:delete val="1"/>
        <c:axPos val="b"/>
        <c:majorTickMark val="out"/>
        <c:minorTickMark val="none"/>
        <c:tickLblPos val="nextTo"/>
        <c:crossAx val="262580480"/>
        <c:crosses val="autoZero"/>
        <c:auto val="1"/>
        <c:lblAlgn val="ctr"/>
        <c:lblOffset val="100"/>
        <c:noMultiLvlLbl val="0"/>
      </c:catAx>
      <c:valAx>
        <c:axId val="262580480"/>
        <c:scaling>
          <c:orientation val="minMax"/>
          <c:max val="5"/>
          <c:min val="0"/>
        </c:scaling>
        <c:delete val="1"/>
        <c:axPos val="l"/>
        <c:majorGridlines/>
        <c:numFmt formatCode="General" sourceLinked="1"/>
        <c:majorTickMark val="out"/>
        <c:minorTickMark val="none"/>
        <c:tickLblPos val="nextTo"/>
        <c:crossAx val="2624000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D78B-405A-AA48-A67319CE244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78B-405A-AA48-A67319CE2444}"/>
              </c:ext>
            </c:extLst>
          </c:dPt>
          <c:val>
            <c:numRef>
              <c:f>Mechanical!$K$17</c:f>
              <c:numCache>
                <c:formatCode>General</c:formatCode>
                <c:ptCount val="1"/>
                <c:pt idx="0">
                  <c:v>0</c:v>
                </c:pt>
              </c:numCache>
            </c:numRef>
          </c:val>
          <c:extLst>
            <c:ext xmlns:c16="http://schemas.microsoft.com/office/drawing/2014/chart" uri="{C3380CC4-5D6E-409C-BE32-E72D297353CC}">
              <c16:uniqueId val="{00000003-D78B-405A-AA48-A67319CE2444}"/>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D78B-405A-AA48-A67319CE2444}"/>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D78B-405A-AA48-A67319CE2444}"/>
            </c:ext>
          </c:extLst>
        </c:ser>
        <c:dLbls>
          <c:showLegendKey val="0"/>
          <c:showVal val="0"/>
          <c:showCatName val="0"/>
          <c:showSerName val="0"/>
          <c:showPercent val="0"/>
          <c:showBubbleSize val="0"/>
        </c:dLbls>
        <c:gapWidth val="150"/>
        <c:axId val="262400512"/>
        <c:axId val="262582208"/>
      </c:barChart>
      <c:catAx>
        <c:axId val="262400512"/>
        <c:scaling>
          <c:orientation val="minMax"/>
        </c:scaling>
        <c:delete val="1"/>
        <c:axPos val="b"/>
        <c:majorTickMark val="out"/>
        <c:minorTickMark val="none"/>
        <c:tickLblPos val="nextTo"/>
        <c:crossAx val="262582208"/>
        <c:crosses val="autoZero"/>
        <c:auto val="1"/>
        <c:lblAlgn val="ctr"/>
        <c:lblOffset val="100"/>
        <c:noMultiLvlLbl val="0"/>
      </c:catAx>
      <c:valAx>
        <c:axId val="262582208"/>
        <c:scaling>
          <c:orientation val="minMax"/>
          <c:max val="5"/>
          <c:min val="0"/>
        </c:scaling>
        <c:delete val="1"/>
        <c:axPos val="l"/>
        <c:majorGridlines/>
        <c:numFmt formatCode="General" sourceLinked="1"/>
        <c:majorTickMark val="out"/>
        <c:minorTickMark val="none"/>
        <c:tickLblPos val="nextTo"/>
        <c:crossAx val="2624005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91A6-4A83-9E51-C93185424B4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1A6-4A83-9E51-C93185424B4A}"/>
              </c:ext>
            </c:extLst>
          </c:dPt>
          <c:val>
            <c:numRef>
              <c:f>Mechanical!$K$18</c:f>
              <c:numCache>
                <c:formatCode>General</c:formatCode>
                <c:ptCount val="1"/>
                <c:pt idx="0">
                  <c:v>0</c:v>
                </c:pt>
              </c:numCache>
            </c:numRef>
          </c:val>
          <c:extLst>
            <c:ext xmlns:c16="http://schemas.microsoft.com/office/drawing/2014/chart" uri="{C3380CC4-5D6E-409C-BE32-E72D297353CC}">
              <c16:uniqueId val="{00000003-91A6-4A83-9E51-C93185424B4A}"/>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91A6-4A83-9E51-C93185424B4A}"/>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91A6-4A83-9E51-C93185424B4A}"/>
            </c:ext>
          </c:extLst>
        </c:ser>
        <c:dLbls>
          <c:showLegendKey val="0"/>
          <c:showVal val="0"/>
          <c:showCatName val="0"/>
          <c:showSerName val="0"/>
          <c:showPercent val="0"/>
          <c:showBubbleSize val="0"/>
        </c:dLbls>
        <c:gapWidth val="150"/>
        <c:axId val="262401024"/>
        <c:axId val="262583936"/>
      </c:barChart>
      <c:catAx>
        <c:axId val="262401024"/>
        <c:scaling>
          <c:orientation val="minMax"/>
        </c:scaling>
        <c:delete val="1"/>
        <c:axPos val="b"/>
        <c:majorTickMark val="out"/>
        <c:minorTickMark val="none"/>
        <c:tickLblPos val="nextTo"/>
        <c:crossAx val="262583936"/>
        <c:crosses val="autoZero"/>
        <c:auto val="1"/>
        <c:lblAlgn val="ctr"/>
        <c:lblOffset val="100"/>
        <c:noMultiLvlLbl val="0"/>
      </c:catAx>
      <c:valAx>
        <c:axId val="262583936"/>
        <c:scaling>
          <c:orientation val="minMax"/>
          <c:max val="5"/>
          <c:min val="0"/>
        </c:scaling>
        <c:delete val="1"/>
        <c:axPos val="l"/>
        <c:majorGridlines/>
        <c:numFmt formatCode="General" sourceLinked="1"/>
        <c:majorTickMark val="out"/>
        <c:minorTickMark val="none"/>
        <c:tickLblPos val="nextTo"/>
        <c:crossAx val="2624010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A5B5-4686-9232-B679224F38A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5B5-4686-9232-B679224F38AF}"/>
              </c:ext>
            </c:extLst>
          </c:dPt>
          <c:val>
            <c:numRef>
              <c:f>Mechanical!$K$19</c:f>
              <c:numCache>
                <c:formatCode>General</c:formatCode>
                <c:ptCount val="1"/>
                <c:pt idx="0">
                  <c:v>0</c:v>
                </c:pt>
              </c:numCache>
            </c:numRef>
          </c:val>
          <c:extLst>
            <c:ext xmlns:c16="http://schemas.microsoft.com/office/drawing/2014/chart" uri="{C3380CC4-5D6E-409C-BE32-E72D297353CC}">
              <c16:uniqueId val="{00000003-A5B5-4686-9232-B679224F38AF}"/>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A5B5-4686-9232-B679224F38AF}"/>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A5B5-4686-9232-B679224F38AF}"/>
            </c:ext>
          </c:extLst>
        </c:ser>
        <c:dLbls>
          <c:showLegendKey val="0"/>
          <c:showVal val="0"/>
          <c:showCatName val="0"/>
          <c:showSerName val="0"/>
          <c:showPercent val="0"/>
          <c:showBubbleSize val="0"/>
        </c:dLbls>
        <c:gapWidth val="150"/>
        <c:axId val="262401536"/>
        <c:axId val="262889472"/>
      </c:barChart>
      <c:catAx>
        <c:axId val="262401536"/>
        <c:scaling>
          <c:orientation val="minMax"/>
        </c:scaling>
        <c:delete val="1"/>
        <c:axPos val="b"/>
        <c:majorTickMark val="out"/>
        <c:minorTickMark val="none"/>
        <c:tickLblPos val="nextTo"/>
        <c:crossAx val="262889472"/>
        <c:crosses val="autoZero"/>
        <c:auto val="1"/>
        <c:lblAlgn val="ctr"/>
        <c:lblOffset val="100"/>
        <c:noMultiLvlLbl val="0"/>
      </c:catAx>
      <c:valAx>
        <c:axId val="262889472"/>
        <c:scaling>
          <c:orientation val="minMax"/>
          <c:max val="5"/>
          <c:min val="0"/>
        </c:scaling>
        <c:delete val="1"/>
        <c:axPos val="l"/>
        <c:majorGridlines/>
        <c:numFmt formatCode="General" sourceLinked="1"/>
        <c:majorTickMark val="out"/>
        <c:minorTickMark val="none"/>
        <c:tickLblPos val="nextTo"/>
        <c:crossAx val="2624015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E876-4708-811C-FC3C585C3DE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876-4708-811C-FC3C585C3DE3}"/>
              </c:ext>
            </c:extLst>
          </c:dPt>
          <c:val>
            <c:numRef>
              <c:f>Mechanical!$K$20</c:f>
              <c:numCache>
                <c:formatCode>General</c:formatCode>
                <c:ptCount val="1"/>
                <c:pt idx="0">
                  <c:v>0</c:v>
                </c:pt>
              </c:numCache>
            </c:numRef>
          </c:val>
          <c:extLst>
            <c:ext xmlns:c16="http://schemas.microsoft.com/office/drawing/2014/chart" uri="{C3380CC4-5D6E-409C-BE32-E72D297353CC}">
              <c16:uniqueId val="{00000003-E876-4708-811C-FC3C585C3DE3}"/>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E876-4708-811C-FC3C585C3DE3}"/>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E876-4708-811C-FC3C585C3DE3}"/>
            </c:ext>
          </c:extLst>
        </c:ser>
        <c:dLbls>
          <c:showLegendKey val="0"/>
          <c:showVal val="0"/>
          <c:showCatName val="0"/>
          <c:showSerName val="0"/>
          <c:showPercent val="0"/>
          <c:showBubbleSize val="0"/>
        </c:dLbls>
        <c:gapWidth val="150"/>
        <c:axId val="263380992"/>
        <c:axId val="262891200"/>
      </c:barChart>
      <c:catAx>
        <c:axId val="263380992"/>
        <c:scaling>
          <c:orientation val="minMax"/>
        </c:scaling>
        <c:delete val="1"/>
        <c:axPos val="b"/>
        <c:majorTickMark val="out"/>
        <c:minorTickMark val="none"/>
        <c:tickLblPos val="nextTo"/>
        <c:crossAx val="262891200"/>
        <c:crosses val="autoZero"/>
        <c:auto val="1"/>
        <c:lblAlgn val="ctr"/>
        <c:lblOffset val="100"/>
        <c:noMultiLvlLbl val="0"/>
      </c:catAx>
      <c:valAx>
        <c:axId val="262891200"/>
        <c:scaling>
          <c:orientation val="minMax"/>
          <c:max val="5"/>
          <c:min val="0"/>
        </c:scaling>
        <c:delete val="1"/>
        <c:axPos val="l"/>
        <c:majorGridlines/>
        <c:numFmt formatCode="General" sourceLinked="1"/>
        <c:majorTickMark val="out"/>
        <c:minorTickMark val="none"/>
        <c:tickLblPos val="nextTo"/>
        <c:crossAx val="2633809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BA0D-49E5-AF0D-E77C6933DDA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A0D-49E5-AF0D-E77C6933DDAA}"/>
              </c:ext>
            </c:extLst>
          </c:dPt>
          <c:val>
            <c:numRef>
              <c:f>Mechanical!$K$21</c:f>
              <c:numCache>
                <c:formatCode>General</c:formatCode>
                <c:ptCount val="1"/>
                <c:pt idx="0">
                  <c:v>0</c:v>
                </c:pt>
              </c:numCache>
            </c:numRef>
          </c:val>
          <c:extLst>
            <c:ext xmlns:c16="http://schemas.microsoft.com/office/drawing/2014/chart" uri="{C3380CC4-5D6E-409C-BE32-E72D297353CC}">
              <c16:uniqueId val="{00000003-BA0D-49E5-AF0D-E77C6933DDAA}"/>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BA0D-49E5-AF0D-E77C6933DDAA}"/>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BA0D-49E5-AF0D-E77C6933DDAA}"/>
            </c:ext>
          </c:extLst>
        </c:ser>
        <c:dLbls>
          <c:showLegendKey val="0"/>
          <c:showVal val="0"/>
          <c:showCatName val="0"/>
          <c:showSerName val="0"/>
          <c:showPercent val="0"/>
          <c:showBubbleSize val="0"/>
        </c:dLbls>
        <c:gapWidth val="150"/>
        <c:axId val="263381504"/>
        <c:axId val="262892928"/>
      </c:barChart>
      <c:catAx>
        <c:axId val="263381504"/>
        <c:scaling>
          <c:orientation val="minMax"/>
        </c:scaling>
        <c:delete val="1"/>
        <c:axPos val="b"/>
        <c:majorTickMark val="out"/>
        <c:minorTickMark val="none"/>
        <c:tickLblPos val="nextTo"/>
        <c:crossAx val="262892928"/>
        <c:crosses val="autoZero"/>
        <c:auto val="1"/>
        <c:lblAlgn val="ctr"/>
        <c:lblOffset val="100"/>
        <c:noMultiLvlLbl val="0"/>
      </c:catAx>
      <c:valAx>
        <c:axId val="262892928"/>
        <c:scaling>
          <c:orientation val="minMax"/>
          <c:max val="5"/>
          <c:min val="0"/>
        </c:scaling>
        <c:delete val="1"/>
        <c:axPos val="l"/>
        <c:majorGridlines/>
        <c:numFmt formatCode="General" sourceLinked="1"/>
        <c:majorTickMark val="out"/>
        <c:minorTickMark val="none"/>
        <c:tickLblPos val="nextTo"/>
        <c:crossAx val="2633815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DF8D-4838-B1C7-58086070079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F8D-4838-B1C7-58086070079B}"/>
              </c:ext>
            </c:extLst>
          </c:dPt>
          <c:val>
            <c:numRef>
              <c:f>Mechanical!$K$22</c:f>
              <c:numCache>
                <c:formatCode>General</c:formatCode>
                <c:ptCount val="1"/>
                <c:pt idx="0">
                  <c:v>0</c:v>
                </c:pt>
              </c:numCache>
            </c:numRef>
          </c:val>
          <c:extLst>
            <c:ext xmlns:c16="http://schemas.microsoft.com/office/drawing/2014/chart" uri="{C3380CC4-5D6E-409C-BE32-E72D297353CC}">
              <c16:uniqueId val="{00000003-DF8D-4838-B1C7-58086070079B}"/>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DF8D-4838-B1C7-58086070079B}"/>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DF8D-4838-B1C7-58086070079B}"/>
            </c:ext>
          </c:extLst>
        </c:ser>
        <c:dLbls>
          <c:showLegendKey val="0"/>
          <c:showVal val="0"/>
          <c:showCatName val="0"/>
          <c:showSerName val="0"/>
          <c:showPercent val="0"/>
          <c:showBubbleSize val="0"/>
        </c:dLbls>
        <c:gapWidth val="150"/>
        <c:axId val="263382016"/>
        <c:axId val="262894656"/>
      </c:barChart>
      <c:catAx>
        <c:axId val="263382016"/>
        <c:scaling>
          <c:orientation val="minMax"/>
        </c:scaling>
        <c:delete val="1"/>
        <c:axPos val="b"/>
        <c:majorTickMark val="out"/>
        <c:minorTickMark val="none"/>
        <c:tickLblPos val="nextTo"/>
        <c:crossAx val="262894656"/>
        <c:crosses val="autoZero"/>
        <c:auto val="1"/>
        <c:lblAlgn val="ctr"/>
        <c:lblOffset val="100"/>
        <c:noMultiLvlLbl val="0"/>
      </c:catAx>
      <c:valAx>
        <c:axId val="262894656"/>
        <c:scaling>
          <c:orientation val="minMax"/>
          <c:max val="5"/>
          <c:min val="0"/>
        </c:scaling>
        <c:delete val="1"/>
        <c:axPos val="l"/>
        <c:majorGridlines/>
        <c:numFmt formatCode="General" sourceLinked="1"/>
        <c:majorTickMark val="out"/>
        <c:minorTickMark val="none"/>
        <c:tickLblPos val="nextTo"/>
        <c:crossAx val="2633820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12D3-45DA-8791-00A64FF0201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2D3-45DA-8791-00A64FF0201E}"/>
              </c:ext>
            </c:extLst>
          </c:dPt>
          <c:val>
            <c:numRef>
              <c:f>Mechanical!$K$23</c:f>
              <c:numCache>
                <c:formatCode>General</c:formatCode>
                <c:ptCount val="1"/>
                <c:pt idx="0">
                  <c:v>0</c:v>
                </c:pt>
              </c:numCache>
            </c:numRef>
          </c:val>
          <c:extLst>
            <c:ext xmlns:c16="http://schemas.microsoft.com/office/drawing/2014/chart" uri="{C3380CC4-5D6E-409C-BE32-E72D297353CC}">
              <c16:uniqueId val="{00000003-12D3-45DA-8791-00A64FF0201E}"/>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12D3-45DA-8791-00A64FF0201E}"/>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12D3-45DA-8791-00A64FF0201E}"/>
            </c:ext>
          </c:extLst>
        </c:ser>
        <c:dLbls>
          <c:showLegendKey val="0"/>
          <c:showVal val="0"/>
          <c:showCatName val="0"/>
          <c:showSerName val="0"/>
          <c:showPercent val="0"/>
          <c:showBubbleSize val="0"/>
        </c:dLbls>
        <c:gapWidth val="150"/>
        <c:axId val="263382528"/>
        <c:axId val="262896384"/>
      </c:barChart>
      <c:catAx>
        <c:axId val="263382528"/>
        <c:scaling>
          <c:orientation val="minMax"/>
        </c:scaling>
        <c:delete val="1"/>
        <c:axPos val="b"/>
        <c:majorTickMark val="out"/>
        <c:minorTickMark val="none"/>
        <c:tickLblPos val="nextTo"/>
        <c:crossAx val="262896384"/>
        <c:crosses val="autoZero"/>
        <c:auto val="1"/>
        <c:lblAlgn val="ctr"/>
        <c:lblOffset val="100"/>
        <c:noMultiLvlLbl val="0"/>
      </c:catAx>
      <c:valAx>
        <c:axId val="262896384"/>
        <c:scaling>
          <c:orientation val="minMax"/>
          <c:max val="5"/>
          <c:min val="0"/>
        </c:scaling>
        <c:delete val="1"/>
        <c:axPos val="l"/>
        <c:majorGridlines/>
        <c:numFmt formatCode="General" sourceLinked="1"/>
        <c:majorTickMark val="out"/>
        <c:minorTickMark val="none"/>
        <c:tickLblPos val="nextTo"/>
        <c:crossAx val="2633825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51D7-4005-AAD1-7F233CD6235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1D7-4005-AAD1-7F233CD62353}"/>
              </c:ext>
            </c:extLst>
          </c:dPt>
          <c:val>
            <c:numRef>
              <c:f>Mechanical!$K$8</c:f>
              <c:numCache>
                <c:formatCode>General</c:formatCode>
                <c:ptCount val="1"/>
              </c:numCache>
            </c:numRef>
          </c:val>
          <c:extLst>
            <c:ext xmlns:c16="http://schemas.microsoft.com/office/drawing/2014/chart" uri="{C3380CC4-5D6E-409C-BE32-E72D297353CC}">
              <c16:uniqueId val="{00000003-51D7-4005-AAD1-7F233CD62353}"/>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51D7-4005-AAD1-7F233CD62353}"/>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51D7-4005-AAD1-7F233CD62353}"/>
            </c:ext>
          </c:extLst>
        </c:ser>
        <c:dLbls>
          <c:showLegendKey val="0"/>
          <c:showVal val="0"/>
          <c:showCatName val="0"/>
          <c:showSerName val="0"/>
          <c:showPercent val="0"/>
          <c:showBubbleSize val="0"/>
        </c:dLbls>
        <c:gapWidth val="150"/>
        <c:axId val="263384064"/>
        <c:axId val="263127616"/>
      </c:barChart>
      <c:catAx>
        <c:axId val="263384064"/>
        <c:scaling>
          <c:orientation val="minMax"/>
        </c:scaling>
        <c:delete val="1"/>
        <c:axPos val="b"/>
        <c:majorTickMark val="out"/>
        <c:minorTickMark val="none"/>
        <c:tickLblPos val="nextTo"/>
        <c:crossAx val="263127616"/>
        <c:crosses val="autoZero"/>
        <c:auto val="1"/>
        <c:lblAlgn val="ctr"/>
        <c:lblOffset val="100"/>
        <c:noMultiLvlLbl val="0"/>
      </c:catAx>
      <c:valAx>
        <c:axId val="263127616"/>
        <c:scaling>
          <c:orientation val="minMax"/>
          <c:max val="5"/>
          <c:min val="0"/>
        </c:scaling>
        <c:delete val="1"/>
        <c:axPos val="l"/>
        <c:majorGridlines/>
        <c:numFmt formatCode="General" sourceLinked="1"/>
        <c:majorTickMark val="out"/>
        <c:minorTickMark val="none"/>
        <c:tickLblPos val="nextTo"/>
        <c:crossAx val="26338406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5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F7EF-455E-8094-DC92CCBEFD3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7EF-455E-8094-DC92CCBEFD3B}"/>
              </c:ext>
            </c:extLst>
          </c:dPt>
          <c:val>
            <c:numRef>
              <c:f>Mechanical!$K$9</c:f>
              <c:numCache>
                <c:formatCode>General</c:formatCode>
                <c:ptCount val="1"/>
                <c:pt idx="0">
                  <c:v>0</c:v>
                </c:pt>
              </c:numCache>
            </c:numRef>
          </c:val>
          <c:extLst>
            <c:ext xmlns:c16="http://schemas.microsoft.com/office/drawing/2014/chart" uri="{C3380CC4-5D6E-409C-BE32-E72D297353CC}">
              <c16:uniqueId val="{00000003-F7EF-455E-8094-DC92CCBEFD3B}"/>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F7EF-455E-8094-DC92CCBEFD3B}"/>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F7EF-455E-8094-DC92CCBEFD3B}"/>
            </c:ext>
          </c:extLst>
        </c:ser>
        <c:dLbls>
          <c:showLegendKey val="0"/>
          <c:showVal val="0"/>
          <c:showCatName val="0"/>
          <c:showSerName val="0"/>
          <c:showPercent val="0"/>
          <c:showBubbleSize val="0"/>
        </c:dLbls>
        <c:gapWidth val="150"/>
        <c:axId val="263384576"/>
        <c:axId val="263129344"/>
      </c:barChart>
      <c:catAx>
        <c:axId val="263384576"/>
        <c:scaling>
          <c:orientation val="minMax"/>
        </c:scaling>
        <c:delete val="1"/>
        <c:axPos val="b"/>
        <c:majorTickMark val="out"/>
        <c:minorTickMark val="none"/>
        <c:tickLblPos val="nextTo"/>
        <c:crossAx val="263129344"/>
        <c:crosses val="autoZero"/>
        <c:auto val="1"/>
        <c:lblAlgn val="ctr"/>
        <c:lblOffset val="100"/>
        <c:noMultiLvlLbl val="0"/>
      </c:catAx>
      <c:valAx>
        <c:axId val="263129344"/>
        <c:scaling>
          <c:orientation val="minMax"/>
          <c:max val="5"/>
          <c:min val="0"/>
        </c:scaling>
        <c:delete val="1"/>
        <c:axPos val="l"/>
        <c:majorGridlines/>
        <c:numFmt formatCode="General" sourceLinked="1"/>
        <c:majorTickMark val="out"/>
        <c:minorTickMark val="none"/>
        <c:tickLblPos val="nextTo"/>
        <c:crossAx val="26338457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5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86B2-4ECF-BC6C-AA7346ABEA3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6B2-4ECF-BC6C-AA7346ABEA33}"/>
              </c:ext>
            </c:extLst>
          </c:dPt>
          <c:val>
            <c:numRef>
              <c:f>Mechanical!$K$10</c:f>
              <c:numCache>
                <c:formatCode>General</c:formatCode>
                <c:ptCount val="1"/>
                <c:pt idx="0">
                  <c:v>0</c:v>
                </c:pt>
              </c:numCache>
            </c:numRef>
          </c:val>
          <c:extLst>
            <c:ext xmlns:c16="http://schemas.microsoft.com/office/drawing/2014/chart" uri="{C3380CC4-5D6E-409C-BE32-E72D297353CC}">
              <c16:uniqueId val="{00000003-86B2-4ECF-BC6C-AA7346ABEA33}"/>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86B2-4ECF-BC6C-AA7346ABEA33}"/>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86B2-4ECF-BC6C-AA7346ABEA33}"/>
            </c:ext>
          </c:extLst>
        </c:ser>
        <c:dLbls>
          <c:showLegendKey val="0"/>
          <c:showVal val="0"/>
          <c:showCatName val="0"/>
          <c:showSerName val="0"/>
          <c:showPercent val="0"/>
          <c:showBubbleSize val="0"/>
        </c:dLbls>
        <c:gapWidth val="150"/>
        <c:axId val="263725056"/>
        <c:axId val="263131072"/>
      </c:barChart>
      <c:catAx>
        <c:axId val="263725056"/>
        <c:scaling>
          <c:orientation val="minMax"/>
        </c:scaling>
        <c:delete val="1"/>
        <c:axPos val="b"/>
        <c:majorTickMark val="out"/>
        <c:minorTickMark val="none"/>
        <c:tickLblPos val="nextTo"/>
        <c:crossAx val="263131072"/>
        <c:crosses val="autoZero"/>
        <c:auto val="1"/>
        <c:lblAlgn val="ctr"/>
        <c:lblOffset val="100"/>
        <c:noMultiLvlLbl val="0"/>
      </c:catAx>
      <c:valAx>
        <c:axId val="263131072"/>
        <c:scaling>
          <c:orientation val="minMax"/>
          <c:max val="5"/>
          <c:min val="0"/>
        </c:scaling>
        <c:delete val="1"/>
        <c:axPos val="l"/>
        <c:majorGridlines/>
        <c:numFmt formatCode="General" sourceLinked="1"/>
        <c:majorTickMark val="out"/>
        <c:minorTickMark val="none"/>
        <c:tickLblPos val="nextTo"/>
        <c:crossAx val="26372505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5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A574-4BA3-8943-86DB7192883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574-4BA3-8943-86DB7192883F}"/>
              </c:ext>
            </c:extLst>
          </c:dPt>
          <c:val>
            <c:numRef>
              <c:f>Mechanical!$K$11</c:f>
              <c:numCache>
                <c:formatCode>General</c:formatCode>
                <c:ptCount val="1"/>
                <c:pt idx="0">
                  <c:v>0</c:v>
                </c:pt>
              </c:numCache>
            </c:numRef>
          </c:val>
          <c:extLst>
            <c:ext xmlns:c16="http://schemas.microsoft.com/office/drawing/2014/chart" uri="{C3380CC4-5D6E-409C-BE32-E72D297353CC}">
              <c16:uniqueId val="{00000003-A574-4BA3-8943-86DB7192883F}"/>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A574-4BA3-8943-86DB7192883F}"/>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A574-4BA3-8943-86DB7192883F}"/>
            </c:ext>
          </c:extLst>
        </c:ser>
        <c:dLbls>
          <c:showLegendKey val="0"/>
          <c:showVal val="0"/>
          <c:showCatName val="0"/>
          <c:showSerName val="0"/>
          <c:showPercent val="0"/>
          <c:showBubbleSize val="0"/>
        </c:dLbls>
        <c:gapWidth val="150"/>
        <c:axId val="263726592"/>
        <c:axId val="263132800"/>
      </c:barChart>
      <c:catAx>
        <c:axId val="263726592"/>
        <c:scaling>
          <c:orientation val="minMax"/>
        </c:scaling>
        <c:delete val="1"/>
        <c:axPos val="b"/>
        <c:majorTickMark val="out"/>
        <c:minorTickMark val="none"/>
        <c:tickLblPos val="nextTo"/>
        <c:crossAx val="263132800"/>
        <c:crosses val="autoZero"/>
        <c:auto val="1"/>
        <c:lblAlgn val="ctr"/>
        <c:lblOffset val="100"/>
        <c:noMultiLvlLbl val="0"/>
      </c:catAx>
      <c:valAx>
        <c:axId val="263132800"/>
        <c:scaling>
          <c:orientation val="minMax"/>
          <c:max val="5"/>
          <c:min val="0"/>
        </c:scaling>
        <c:delete val="1"/>
        <c:axPos val="l"/>
        <c:majorGridlines/>
        <c:numFmt formatCode="General" sourceLinked="1"/>
        <c:majorTickMark val="out"/>
        <c:minorTickMark val="none"/>
        <c:tickLblPos val="nextTo"/>
        <c:crossAx val="26372659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5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Geotechnics!$Q$8:$Q$18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2D51-42FA-A4D7-1A0D07C31D7F}"/>
            </c:ext>
          </c:extLst>
        </c:ser>
        <c:dLbls>
          <c:showLegendKey val="0"/>
          <c:showVal val="0"/>
          <c:showCatName val="0"/>
          <c:showSerName val="0"/>
          <c:showPercent val="0"/>
          <c:showBubbleSize val="0"/>
        </c:dLbls>
        <c:axId val="263845376"/>
        <c:axId val="250553472"/>
      </c:radarChart>
      <c:catAx>
        <c:axId val="263845376"/>
        <c:scaling>
          <c:orientation val="minMax"/>
        </c:scaling>
        <c:delete val="1"/>
        <c:axPos val="b"/>
        <c:majorGridlines/>
        <c:majorTickMark val="none"/>
        <c:minorTickMark val="none"/>
        <c:tickLblPos val="nextTo"/>
        <c:crossAx val="250553472"/>
        <c:crosses val="autoZero"/>
        <c:auto val="1"/>
        <c:lblAlgn val="ctr"/>
        <c:lblOffset val="100"/>
        <c:noMultiLvlLbl val="0"/>
      </c:catAx>
      <c:valAx>
        <c:axId val="250553472"/>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63845376"/>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5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46EA-49AC-9C7F-6D773717CDC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6EA-49AC-9C7F-6D773717CDCA}"/>
              </c:ext>
            </c:extLst>
          </c:dPt>
          <c:val>
            <c:numRef>
              <c:f>Mechanical!$K$17</c:f>
              <c:numCache>
                <c:formatCode>General</c:formatCode>
                <c:ptCount val="1"/>
                <c:pt idx="0">
                  <c:v>0</c:v>
                </c:pt>
              </c:numCache>
            </c:numRef>
          </c:val>
          <c:extLst>
            <c:ext xmlns:c16="http://schemas.microsoft.com/office/drawing/2014/chart" uri="{C3380CC4-5D6E-409C-BE32-E72D297353CC}">
              <c16:uniqueId val="{00000003-46EA-49AC-9C7F-6D773717CDCA}"/>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46EA-49AC-9C7F-6D773717CDCA}"/>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46EA-49AC-9C7F-6D773717CDCA}"/>
            </c:ext>
          </c:extLst>
        </c:ser>
        <c:dLbls>
          <c:showLegendKey val="0"/>
          <c:showVal val="0"/>
          <c:showCatName val="0"/>
          <c:showSerName val="0"/>
          <c:showPercent val="0"/>
          <c:showBubbleSize val="0"/>
        </c:dLbls>
        <c:gapWidth val="150"/>
        <c:axId val="263845888"/>
        <c:axId val="250554048"/>
      </c:barChart>
      <c:catAx>
        <c:axId val="263845888"/>
        <c:scaling>
          <c:orientation val="minMax"/>
        </c:scaling>
        <c:delete val="1"/>
        <c:axPos val="b"/>
        <c:majorTickMark val="out"/>
        <c:minorTickMark val="none"/>
        <c:tickLblPos val="nextTo"/>
        <c:crossAx val="250554048"/>
        <c:crosses val="autoZero"/>
        <c:auto val="1"/>
        <c:lblAlgn val="ctr"/>
        <c:lblOffset val="100"/>
        <c:noMultiLvlLbl val="0"/>
      </c:catAx>
      <c:valAx>
        <c:axId val="250554048"/>
        <c:scaling>
          <c:orientation val="minMax"/>
          <c:max val="5"/>
          <c:min val="0"/>
        </c:scaling>
        <c:delete val="1"/>
        <c:axPos val="l"/>
        <c:majorGridlines/>
        <c:numFmt formatCode="General" sourceLinked="1"/>
        <c:majorTickMark val="out"/>
        <c:minorTickMark val="none"/>
        <c:tickLblPos val="nextTo"/>
        <c:crossAx val="263845888"/>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5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381F-4FB0-938A-E08034F212F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81F-4FB0-938A-E08034F212F1}"/>
              </c:ext>
            </c:extLst>
          </c:dPt>
          <c:val>
            <c:numRef>
              <c:f>Mechanical!$K$18</c:f>
              <c:numCache>
                <c:formatCode>General</c:formatCode>
                <c:ptCount val="1"/>
                <c:pt idx="0">
                  <c:v>0</c:v>
                </c:pt>
              </c:numCache>
            </c:numRef>
          </c:val>
          <c:extLst>
            <c:ext xmlns:c16="http://schemas.microsoft.com/office/drawing/2014/chart" uri="{C3380CC4-5D6E-409C-BE32-E72D297353CC}">
              <c16:uniqueId val="{00000003-381F-4FB0-938A-E08034F212F1}"/>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381F-4FB0-938A-E08034F212F1}"/>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381F-4FB0-938A-E08034F212F1}"/>
            </c:ext>
          </c:extLst>
        </c:ser>
        <c:dLbls>
          <c:showLegendKey val="0"/>
          <c:showVal val="0"/>
          <c:showCatName val="0"/>
          <c:showSerName val="0"/>
          <c:showPercent val="0"/>
          <c:showBubbleSize val="0"/>
        </c:dLbls>
        <c:gapWidth val="150"/>
        <c:axId val="263846400"/>
        <c:axId val="250555776"/>
      </c:barChart>
      <c:catAx>
        <c:axId val="263846400"/>
        <c:scaling>
          <c:orientation val="minMax"/>
        </c:scaling>
        <c:delete val="1"/>
        <c:axPos val="b"/>
        <c:majorTickMark val="out"/>
        <c:minorTickMark val="none"/>
        <c:tickLblPos val="nextTo"/>
        <c:crossAx val="250555776"/>
        <c:crosses val="autoZero"/>
        <c:auto val="1"/>
        <c:lblAlgn val="ctr"/>
        <c:lblOffset val="100"/>
        <c:noMultiLvlLbl val="0"/>
      </c:catAx>
      <c:valAx>
        <c:axId val="250555776"/>
        <c:scaling>
          <c:orientation val="minMax"/>
          <c:max val="5"/>
          <c:min val="0"/>
        </c:scaling>
        <c:delete val="1"/>
        <c:axPos val="l"/>
        <c:majorGridlines/>
        <c:numFmt formatCode="General" sourceLinked="1"/>
        <c:majorTickMark val="out"/>
        <c:minorTickMark val="none"/>
        <c:tickLblPos val="nextTo"/>
        <c:crossAx val="263846400"/>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5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92FE-42DC-BFF2-60DA17D45DB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2FE-42DC-BFF2-60DA17D45DBD}"/>
              </c:ext>
            </c:extLst>
          </c:dPt>
          <c:val>
            <c:numRef>
              <c:f>Mechanical!$K$19</c:f>
              <c:numCache>
                <c:formatCode>General</c:formatCode>
                <c:ptCount val="1"/>
                <c:pt idx="0">
                  <c:v>0</c:v>
                </c:pt>
              </c:numCache>
            </c:numRef>
          </c:val>
          <c:extLst>
            <c:ext xmlns:c16="http://schemas.microsoft.com/office/drawing/2014/chart" uri="{C3380CC4-5D6E-409C-BE32-E72D297353CC}">
              <c16:uniqueId val="{00000003-92FE-42DC-BFF2-60DA17D45DBD}"/>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92FE-42DC-BFF2-60DA17D45DBD}"/>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92FE-42DC-BFF2-60DA17D45DBD}"/>
            </c:ext>
          </c:extLst>
        </c:ser>
        <c:dLbls>
          <c:showLegendKey val="0"/>
          <c:showVal val="0"/>
          <c:showCatName val="0"/>
          <c:showSerName val="0"/>
          <c:showPercent val="0"/>
          <c:showBubbleSize val="0"/>
        </c:dLbls>
        <c:gapWidth val="150"/>
        <c:axId val="263846912"/>
        <c:axId val="250557504"/>
      </c:barChart>
      <c:catAx>
        <c:axId val="263846912"/>
        <c:scaling>
          <c:orientation val="minMax"/>
        </c:scaling>
        <c:delete val="1"/>
        <c:axPos val="b"/>
        <c:majorTickMark val="out"/>
        <c:minorTickMark val="none"/>
        <c:tickLblPos val="nextTo"/>
        <c:crossAx val="250557504"/>
        <c:crosses val="autoZero"/>
        <c:auto val="1"/>
        <c:lblAlgn val="ctr"/>
        <c:lblOffset val="100"/>
        <c:noMultiLvlLbl val="0"/>
      </c:catAx>
      <c:valAx>
        <c:axId val="250557504"/>
        <c:scaling>
          <c:orientation val="minMax"/>
          <c:max val="5"/>
          <c:min val="0"/>
        </c:scaling>
        <c:delete val="1"/>
        <c:axPos val="l"/>
        <c:majorGridlines/>
        <c:numFmt formatCode="General" sourceLinked="1"/>
        <c:majorTickMark val="out"/>
        <c:minorTickMark val="none"/>
        <c:tickLblPos val="nextTo"/>
        <c:crossAx val="2638469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F157-4859-8471-D0A2653ABFB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157-4859-8471-D0A2653ABFB0}"/>
              </c:ext>
            </c:extLst>
          </c:dPt>
          <c:val>
            <c:numRef>
              <c:f>Mechanical!$K$20</c:f>
              <c:numCache>
                <c:formatCode>General</c:formatCode>
                <c:ptCount val="1"/>
                <c:pt idx="0">
                  <c:v>0</c:v>
                </c:pt>
              </c:numCache>
            </c:numRef>
          </c:val>
          <c:extLst>
            <c:ext xmlns:c16="http://schemas.microsoft.com/office/drawing/2014/chart" uri="{C3380CC4-5D6E-409C-BE32-E72D297353CC}">
              <c16:uniqueId val="{00000003-F157-4859-8471-D0A2653ABFB0}"/>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F157-4859-8471-D0A2653ABFB0}"/>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F157-4859-8471-D0A2653ABFB0}"/>
            </c:ext>
          </c:extLst>
        </c:ser>
        <c:dLbls>
          <c:showLegendKey val="0"/>
          <c:showVal val="0"/>
          <c:showCatName val="0"/>
          <c:showSerName val="0"/>
          <c:showPercent val="0"/>
          <c:showBubbleSize val="0"/>
        </c:dLbls>
        <c:gapWidth val="150"/>
        <c:axId val="263847424"/>
        <c:axId val="250559232"/>
      </c:barChart>
      <c:catAx>
        <c:axId val="263847424"/>
        <c:scaling>
          <c:orientation val="minMax"/>
        </c:scaling>
        <c:delete val="1"/>
        <c:axPos val="b"/>
        <c:majorTickMark val="out"/>
        <c:minorTickMark val="none"/>
        <c:tickLblPos val="nextTo"/>
        <c:crossAx val="250559232"/>
        <c:crosses val="autoZero"/>
        <c:auto val="1"/>
        <c:lblAlgn val="ctr"/>
        <c:lblOffset val="100"/>
        <c:noMultiLvlLbl val="0"/>
      </c:catAx>
      <c:valAx>
        <c:axId val="250559232"/>
        <c:scaling>
          <c:orientation val="minMax"/>
          <c:max val="5"/>
          <c:min val="0"/>
        </c:scaling>
        <c:delete val="1"/>
        <c:axPos val="l"/>
        <c:majorGridlines/>
        <c:numFmt formatCode="General" sourceLinked="1"/>
        <c:majorTickMark val="out"/>
        <c:minorTickMark val="none"/>
        <c:tickLblPos val="nextTo"/>
        <c:crossAx val="2638474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3C24-465A-BA1A-F8429352857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C24-465A-BA1A-F84293528573}"/>
              </c:ext>
            </c:extLst>
          </c:dPt>
          <c:val>
            <c:numRef>
              <c:f>Mechanical!$K$21</c:f>
              <c:numCache>
                <c:formatCode>General</c:formatCode>
                <c:ptCount val="1"/>
                <c:pt idx="0">
                  <c:v>0</c:v>
                </c:pt>
              </c:numCache>
            </c:numRef>
          </c:val>
          <c:extLst>
            <c:ext xmlns:c16="http://schemas.microsoft.com/office/drawing/2014/chart" uri="{C3380CC4-5D6E-409C-BE32-E72D297353CC}">
              <c16:uniqueId val="{00000003-3C24-465A-BA1A-F84293528573}"/>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3C24-465A-BA1A-F84293528573}"/>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3C24-465A-BA1A-F84293528573}"/>
            </c:ext>
          </c:extLst>
        </c:ser>
        <c:dLbls>
          <c:showLegendKey val="0"/>
          <c:showVal val="0"/>
          <c:showCatName val="0"/>
          <c:showSerName val="0"/>
          <c:showPercent val="0"/>
          <c:showBubbleSize val="0"/>
        </c:dLbls>
        <c:gapWidth val="150"/>
        <c:axId val="264437760"/>
        <c:axId val="264266304"/>
      </c:barChart>
      <c:catAx>
        <c:axId val="264437760"/>
        <c:scaling>
          <c:orientation val="minMax"/>
        </c:scaling>
        <c:delete val="1"/>
        <c:axPos val="b"/>
        <c:majorTickMark val="out"/>
        <c:minorTickMark val="none"/>
        <c:tickLblPos val="nextTo"/>
        <c:crossAx val="264266304"/>
        <c:crosses val="autoZero"/>
        <c:auto val="1"/>
        <c:lblAlgn val="ctr"/>
        <c:lblOffset val="100"/>
        <c:noMultiLvlLbl val="0"/>
      </c:catAx>
      <c:valAx>
        <c:axId val="264266304"/>
        <c:scaling>
          <c:orientation val="minMax"/>
          <c:max val="5"/>
          <c:min val="0"/>
        </c:scaling>
        <c:delete val="1"/>
        <c:axPos val="l"/>
        <c:majorGridlines/>
        <c:numFmt formatCode="General" sourceLinked="1"/>
        <c:majorTickMark val="out"/>
        <c:minorTickMark val="none"/>
        <c:tickLblPos val="nextTo"/>
        <c:crossAx val="2644377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8D66-4927-8D11-2A1A8A50F9B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D66-4927-8D11-2A1A8A50F9B1}"/>
              </c:ext>
            </c:extLst>
          </c:dPt>
          <c:val>
            <c:numRef>
              <c:f>Mechanical!$K$22</c:f>
              <c:numCache>
                <c:formatCode>General</c:formatCode>
                <c:ptCount val="1"/>
                <c:pt idx="0">
                  <c:v>0</c:v>
                </c:pt>
              </c:numCache>
            </c:numRef>
          </c:val>
          <c:extLst>
            <c:ext xmlns:c16="http://schemas.microsoft.com/office/drawing/2014/chart" uri="{C3380CC4-5D6E-409C-BE32-E72D297353CC}">
              <c16:uniqueId val="{00000003-8D66-4927-8D11-2A1A8A50F9B1}"/>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8D66-4927-8D11-2A1A8A50F9B1}"/>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8D66-4927-8D11-2A1A8A50F9B1}"/>
            </c:ext>
          </c:extLst>
        </c:ser>
        <c:dLbls>
          <c:showLegendKey val="0"/>
          <c:showVal val="0"/>
          <c:showCatName val="0"/>
          <c:showSerName val="0"/>
          <c:showPercent val="0"/>
          <c:showBubbleSize val="0"/>
        </c:dLbls>
        <c:gapWidth val="150"/>
        <c:axId val="264438272"/>
        <c:axId val="264268032"/>
      </c:barChart>
      <c:catAx>
        <c:axId val="264438272"/>
        <c:scaling>
          <c:orientation val="minMax"/>
        </c:scaling>
        <c:delete val="1"/>
        <c:axPos val="b"/>
        <c:majorTickMark val="out"/>
        <c:minorTickMark val="none"/>
        <c:tickLblPos val="nextTo"/>
        <c:crossAx val="264268032"/>
        <c:crosses val="autoZero"/>
        <c:auto val="1"/>
        <c:lblAlgn val="ctr"/>
        <c:lblOffset val="100"/>
        <c:noMultiLvlLbl val="0"/>
      </c:catAx>
      <c:valAx>
        <c:axId val="264268032"/>
        <c:scaling>
          <c:orientation val="minMax"/>
          <c:max val="5"/>
          <c:min val="0"/>
        </c:scaling>
        <c:delete val="1"/>
        <c:axPos val="l"/>
        <c:majorGridlines/>
        <c:numFmt formatCode="General" sourceLinked="1"/>
        <c:majorTickMark val="out"/>
        <c:minorTickMark val="none"/>
        <c:tickLblPos val="nextTo"/>
        <c:crossAx val="2644382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20F6-4291-AA4D-7EE8AAF87B7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0F6-4291-AA4D-7EE8AAF87B7A}"/>
              </c:ext>
            </c:extLst>
          </c:dPt>
          <c:val>
            <c:numRef>
              <c:f>Mechanical!$K$23</c:f>
              <c:numCache>
                <c:formatCode>General</c:formatCode>
                <c:ptCount val="1"/>
                <c:pt idx="0">
                  <c:v>0</c:v>
                </c:pt>
              </c:numCache>
            </c:numRef>
          </c:val>
          <c:extLst>
            <c:ext xmlns:c16="http://schemas.microsoft.com/office/drawing/2014/chart" uri="{C3380CC4-5D6E-409C-BE32-E72D297353CC}">
              <c16:uniqueId val="{00000003-20F6-4291-AA4D-7EE8AAF87B7A}"/>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20F6-4291-AA4D-7EE8AAF87B7A}"/>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20F6-4291-AA4D-7EE8AAF87B7A}"/>
            </c:ext>
          </c:extLst>
        </c:ser>
        <c:dLbls>
          <c:showLegendKey val="0"/>
          <c:showVal val="0"/>
          <c:showCatName val="0"/>
          <c:showSerName val="0"/>
          <c:showPercent val="0"/>
          <c:showBubbleSize val="0"/>
        </c:dLbls>
        <c:gapWidth val="150"/>
        <c:axId val="264438784"/>
        <c:axId val="264269760"/>
      </c:barChart>
      <c:catAx>
        <c:axId val="264438784"/>
        <c:scaling>
          <c:orientation val="minMax"/>
        </c:scaling>
        <c:delete val="1"/>
        <c:axPos val="b"/>
        <c:majorTickMark val="out"/>
        <c:minorTickMark val="none"/>
        <c:tickLblPos val="nextTo"/>
        <c:crossAx val="264269760"/>
        <c:crosses val="autoZero"/>
        <c:auto val="1"/>
        <c:lblAlgn val="ctr"/>
        <c:lblOffset val="100"/>
        <c:noMultiLvlLbl val="0"/>
      </c:catAx>
      <c:valAx>
        <c:axId val="264269760"/>
        <c:scaling>
          <c:orientation val="minMax"/>
          <c:max val="5"/>
          <c:min val="0"/>
        </c:scaling>
        <c:delete val="1"/>
        <c:axPos val="l"/>
        <c:majorGridlines/>
        <c:numFmt formatCode="General" sourceLinked="1"/>
        <c:majorTickMark val="out"/>
        <c:minorTickMark val="none"/>
        <c:tickLblPos val="nextTo"/>
        <c:crossAx val="2644387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7CB3-4FAA-81E5-DC72E22C18B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CB3-4FAA-81E5-DC72E22C18B2}"/>
              </c:ext>
            </c:extLst>
          </c:dPt>
          <c:val>
            <c:numRef>
              <c:f>Mechanical!$K$17</c:f>
              <c:numCache>
                <c:formatCode>General</c:formatCode>
                <c:ptCount val="1"/>
                <c:pt idx="0">
                  <c:v>0</c:v>
                </c:pt>
              </c:numCache>
            </c:numRef>
          </c:val>
          <c:extLst>
            <c:ext xmlns:c16="http://schemas.microsoft.com/office/drawing/2014/chart" uri="{C3380CC4-5D6E-409C-BE32-E72D297353CC}">
              <c16:uniqueId val="{00000003-7CB3-4FAA-81E5-DC72E22C18B2}"/>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7CB3-4FAA-81E5-DC72E22C18B2}"/>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7CB3-4FAA-81E5-DC72E22C18B2}"/>
            </c:ext>
          </c:extLst>
        </c:ser>
        <c:dLbls>
          <c:showLegendKey val="0"/>
          <c:showVal val="0"/>
          <c:showCatName val="0"/>
          <c:showSerName val="0"/>
          <c:showPercent val="0"/>
          <c:showBubbleSize val="0"/>
        </c:dLbls>
        <c:gapWidth val="150"/>
        <c:axId val="264439296"/>
        <c:axId val="264271488"/>
      </c:barChart>
      <c:catAx>
        <c:axId val="264439296"/>
        <c:scaling>
          <c:orientation val="minMax"/>
        </c:scaling>
        <c:delete val="1"/>
        <c:axPos val="b"/>
        <c:majorTickMark val="out"/>
        <c:minorTickMark val="none"/>
        <c:tickLblPos val="nextTo"/>
        <c:crossAx val="264271488"/>
        <c:crosses val="autoZero"/>
        <c:auto val="1"/>
        <c:lblAlgn val="ctr"/>
        <c:lblOffset val="100"/>
        <c:noMultiLvlLbl val="0"/>
      </c:catAx>
      <c:valAx>
        <c:axId val="264271488"/>
        <c:scaling>
          <c:orientation val="minMax"/>
          <c:max val="5"/>
          <c:min val="0"/>
        </c:scaling>
        <c:delete val="1"/>
        <c:axPos val="l"/>
        <c:majorGridlines/>
        <c:numFmt formatCode="General" sourceLinked="1"/>
        <c:majorTickMark val="out"/>
        <c:minorTickMark val="none"/>
        <c:tickLblPos val="nextTo"/>
        <c:crossAx val="2644392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C40B-48D2-8ED6-D89D11F451E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40B-48D2-8ED6-D89D11F451ED}"/>
              </c:ext>
            </c:extLst>
          </c:dPt>
          <c:val>
            <c:numRef>
              <c:f>Mechanical!$K$18</c:f>
              <c:numCache>
                <c:formatCode>General</c:formatCode>
                <c:ptCount val="1"/>
                <c:pt idx="0">
                  <c:v>0</c:v>
                </c:pt>
              </c:numCache>
            </c:numRef>
          </c:val>
          <c:extLst>
            <c:ext xmlns:c16="http://schemas.microsoft.com/office/drawing/2014/chart" uri="{C3380CC4-5D6E-409C-BE32-E72D297353CC}">
              <c16:uniqueId val="{00000003-C40B-48D2-8ED6-D89D11F451ED}"/>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C40B-48D2-8ED6-D89D11F451ED}"/>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C40B-48D2-8ED6-D89D11F451ED}"/>
            </c:ext>
          </c:extLst>
        </c:ser>
        <c:dLbls>
          <c:showLegendKey val="0"/>
          <c:showVal val="0"/>
          <c:showCatName val="0"/>
          <c:showSerName val="0"/>
          <c:showPercent val="0"/>
          <c:showBubbleSize val="0"/>
        </c:dLbls>
        <c:gapWidth val="150"/>
        <c:axId val="264439808"/>
        <c:axId val="264273216"/>
      </c:barChart>
      <c:catAx>
        <c:axId val="264439808"/>
        <c:scaling>
          <c:orientation val="minMax"/>
        </c:scaling>
        <c:delete val="1"/>
        <c:axPos val="b"/>
        <c:majorTickMark val="out"/>
        <c:minorTickMark val="none"/>
        <c:tickLblPos val="nextTo"/>
        <c:crossAx val="264273216"/>
        <c:crosses val="autoZero"/>
        <c:auto val="1"/>
        <c:lblAlgn val="ctr"/>
        <c:lblOffset val="100"/>
        <c:noMultiLvlLbl val="0"/>
      </c:catAx>
      <c:valAx>
        <c:axId val="264273216"/>
        <c:scaling>
          <c:orientation val="minMax"/>
          <c:max val="5"/>
          <c:min val="0"/>
        </c:scaling>
        <c:delete val="1"/>
        <c:axPos val="l"/>
        <c:majorGridlines/>
        <c:numFmt formatCode="General" sourceLinked="1"/>
        <c:majorTickMark val="out"/>
        <c:minorTickMark val="none"/>
        <c:tickLblPos val="nextTo"/>
        <c:crossAx val="2644398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377F-4248-A449-06829AA7F85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77F-4248-A449-06829AA7F856}"/>
              </c:ext>
            </c:extLst>
          </c:dPt>
          <c:val>
            <c:numRef>
              <c:f>Mechanical!$K$19</c:f>
              <c:numCache>
                <c:formatCode>General</c:formatCode>
                <c:ptCount val="1"/>
                <c:pt idx="0">
                  <c:v>0</c:v>
                </c:pt>
              </c:numCache>
            </c:numRef>
          </c:val>
          <c:extLst>
            <c:ext xmlns:c16="http://schemas.microsoft.com/office/drawing/2014/chart" uri="{C3380CC4-5D6E-409C-BE32-E72D297353CC}">
              <c16:uniqueId val="{00000003-377F-4248-A449-06829AA7F856}"/>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377F-4248-A449-06829AA7F856}"/>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377F-4248-A449-06829AA7F856}"/>
            </c:ext>
          </c:extLst>
        </c:ser>
        <c:dLbls>
          <c:showLegendKey val="0"/>
          <c:showVal val="0"/>
          <c:showCatName val="0"/>
          <c:showSerName val="0"/>
          <c:showPercent val="0"/>
          <c:showBubbleSize val="0"/>
        </c:dLbls>
        <c:gapWidth val="150"/>
        <c:axId val="264440320"/>
        <c:axId val="265725056"/>
      </c:barChart>
      <c:catAx>
        <c:axId val="264440320"/>
        <c:scaling>
          <c:orientation val="minMax"/>
        </c:scaling>
        <c:delete val="1"/>
        <c:axPos val="b"/>
        <c:majorTickMark val="out"/>
        <c:minorTickMark val="none"/>
        <c:tickLblPos val="nextTo"/>
        <c:crossAx val="265725056"/>
        <c:crosses val="autoZero"/>
        <c:auto val="1"/>
        <c:lblAlgn val="ctr"/>
        <c:lblOffset val="100"/>
        <c:noMultiLvlLbl val="0"/>
      </c:catAx>
      <c:valAx>
        <c:axId val="265725056"/>
        <c:scaling>
          <c:orientation val="minMax"/>
          <c:max val="5"/>
          <c:min val="0"/>
        </c:scaling>
        <c:delete val="1"/>
        <c:axPos val="l"/>
        <c:majorGridlines/>
        <c:numFmt formatCode="General" sourceLinked="1"/>
        <c:majorTickMark val="out"/>
        <c:minorTickMark val="none"/>
        <c:tickLblPos val="nextTo"/>
        <c:crossAx val="2644403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C283-4F6D-911C-A2D0ABFF669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283-4F6D-911C-A2D0ABFF669C}"/>
              </c:ext>
            </c:extLst>
          </c:dPt>
          <c:val>
            <c:numRef>
              <c:f>Mechanical!$K$20</c:f>
              <c:numCache>
                <c:formatCode>General</c:formatCode>
                <c:ptCount val="1"/>
                <c:pt idx="0">
                  <c:v>0</c:v>
                </c:pt>
              </c:numCache>
            </c:numRef>
          </c:val>
          <c:extLst>
            <c:ext xmlns:c16="http://schemas.microsoft.com/office/drawing/2014/chart" uri="{C3380CC4-5D6E-409C-BE32-E72D297353CC}">
              <c16:uniqueId val="{00000003-C283-4F6D-911C-A2D0ABFF669C}"/>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C283-4F6D-911C-A2D0ABFF669C}"/>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C283-4F6D-911C-A2D0ABFF669C}"/>
            </c:ext>
          </c:extLst>
        </c:ser>
        <c:dLbls>
          <c:showLegendKey val="0"/>
          <c:showVal val="0"/>
          <c:showCatName val="0"/>
          <c:showSerName val="0"/>
          <c:showPercent val="0"/>
          <c:showBubbleSize val="0"/>
        </c:dLbls>
        <c:gapWidth val="150"/>
        <c:axId val="264440832"/>
        <c:axId val="265726784"/>
      </c:barChart>
      <c:catAx>
        <c:axId val="264440832"/>
        <c:scaling>
          <c:orientation val="minMax"/>
        </c:scaling>
        <c:delete val="1"/>
        <c:axPos val="b"/>
        <c:majorTickMark val="out"/>
        <c:minorTickMark val="none"/>
        <c:tickLblPos val="nextTo"/>
        <c:crossAx val="265726784"/>
        <c:crosses val="autoZero"/>
        <c:auto val="1"/>
        <c:lblAlgn val="ctr"/>
        <c:lblOffset val="100"/>
        <c:noMultiLvlLbl val="0"/>
      </c:catAx>
      <c:valAx>
        <c:axId val="265726784"/>
        <c:scaling>
          <c:orientation val="minMax"/>
          <c:max val="5"/>
          <c:min val="0"/>
        </c:scaling>
        <c:delete val="1"/>
        <c:axPos val="l"/>
        <c:majorGridlines/>
        <c:numFmt formatCode="General" sourceLinked="1"/>
        <c:majorTickMark val="out"/>
        <c:minorTickMark val="none"/>
        <c:tickLblPos val="nextTo"/>
        <c:crossAx val="2644408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DF1B-4827-8F19-5F43CED3F1C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F1B-4827-8F19-5F43CED3F1C7}"/>
              </c:ext>
            </c:extLst>
          </c:dPt>
          <c:val>
            <c:numRef>
              <c:f>Mechanical!$K$21</c:f>
              <c:numCache>
                <c:formatCode>General</c:formatCode>
                <c:ptCount val="1"/>
                <c:pt idx="0">
                  <c:v>0</c:v>
                </c:pt>
              </c:numCache>
            </c:numRef>
          </c:val>
          <c:extLst>
            <c:ext xmlns:c16="http://schemas.microsoft.com/office/drawing/2014/chart" uri="{C3380CC4-5D6E-409C-BE32-E72D297353CC}">
              <c16:uniqueId val="{00000003-DF1B-4827-8F19-5F43CED3F1C7}"/>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DF1B-4827-8F19-5F43CED3F1C7}"/>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DF1B-4827-8F19-5F43CED3F1C7}"/>
            </c:ext>
          </c:extLst>
        </c:ser>
        <c:dLbls>
          <c:showLegendKey val="0"/>
          <c:showVal val="0"/>
          <c:showCatName val="0"/>
          <c:showSerName val="0"/>
          <c:showPercent val="0"/>
          <c:showBubbleSize val="0"/>
        </c:dLbls>
        <c:gapWidth val="150"/>
        <c:axId val="264441344"/>
        <c:axId val="265728512"/>
      </c:barChart>
      <c:catAx>
        <c:axId val="264441344"/>
        <c:scaling>
          <c:orientation val="minMax"/>
        </c:scaling>
        <c:delete val="1"/>
        <c:axPos val="b"/>
        <c:majorTickMark val="out"/>
        <c:minorTickMark val="none"/>
        <c:tickLblPos val="nextTo"/>
        <c:crossAx val="265728512"/>
        <c:crosses val="autoZero"/>
        <c:auto val="1"/>
        <c:lblAlgn val="ctr"/>
        <c:lblOffset val="100"/>
        <c:noMultiLvlLbl val="0"/>
      </c:catAx>
      <c:valAx>
        <c:axId val="265728512"/>
        <c:scaling>
          <c:orientation val="minMax"/>
          <c:max val="5"/>
          <c:min val="0"/>
        </c:scaling>
        <c:delete val="1"/>
        <c:axPos val="l"/>
        <c:majorGridlines/>
        <c:numFmt formatCode="General" sourceLinked="1"/>
        <c:majorTickMark val="out"/>
        <c:minorTickMark val="none"/>
        <c:tickLblPos val="nextTo"/>
        <c:crossAx val="2644413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B57A-4156-8DC9-7E4483AD3BF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57A-4156-8DC9-7E4483AD3BF4}"/>
              </c:ext>
            </c:extLst>
          </c:dPt>
          <c:val>
            <c:numRef>
              <c:f>Mechanical!$K$22</c:f>
              <c:numCache>
                <c:formatCode>General</c:formatCode>
                <c:ptCount val="1"/>
                <c:pt idx="0">
                  <c:v>0</c:v>
                </c:pt>
              </c:numCache>
            </c:numRef>
          </c:val>
          <c:extLst>
            <c:ext xmlns:c16="http://schemas.microsoft.com/office/drawing/2014/chart" uri="{C3380CC4-5D6E-409C-BE32-E72D297353CC}">
              <c16:uniqueId val="{00000003-B57A-4156-8DC9-7E4483AD3BF4}"/>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B57A-4156-8DC9-7E4483AD3BF4}"/>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B57A-4156-8DC9-7E4483AD3BF4}"/>
            </c:ext>
          </c:extLst>
        </c:ser>
        <c:dLbls>
          <c:showLegendKey val="0"/>
          <c:showVal val="0"/>
          <c:showCatName val="0"/>
          <c:showSerName val="0"/>
          <c:showPercent val="0"/>
          <c:showBubbleSize val="0"/>
        </c:dLbls>
        <c:gapWidth val="150"/>
        <c:axId val="265945088"/>
        <c:axId val="265730240"/>
      </c:barChart>
      <c:catAx>
        <c:axId val="265945088"/>
        <c:scaling>
          <c:orientation val="minMax"/>
        </c:scaling>
        <c:delete val="1"/>
        <c:axPos val="b"/>
        <c:majorTickMark val="out"/>
        <c:minorTickMark val="none"/>
        <c:tickLblPos val="nextTo"/>
        <c:crossAx val="265730240"/>
        <c:crosses val="autoZero"/>
        <c:auto val="1"/>
        <c:lblAlgn val="ctr"/>
        <c:lblOffset val="100"/>
        <c:noMultiLvlLbl val="0"/>
      </c:catAx>
      <c:valAx>
        <c:axId val="265730240"/>
        <c:scaling>
          <c:orientation val="minMax"/>
          <c:max val="5"/>
          <c:min val="0"/>
        </c:scaling>
        <c:delete val="1"/>
        <c:axPos val="l"/>
        <c:majorGridlines/>
        <c:numFmt formatCode="General" sourceLinked="1"/>
        <c:majorTickMark val="out"/>
        <c:minorTickMark val="none"/>
        <c:tickLblPos val="nextTo"/>
        <c:crossAx val="2659450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A61B-4F27-BFE6-870FC792C3D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61B-4F27-BFE6-870FC792C3D0}"/>
              </c:ext>
            </c:extLst>
          </c:dPt>
          <c:val>
            <c:numRef>
              <c:f>Mechanical!$K$23</c:f>
              <c:numCache>
                <c:formatCode>General</c:formatCode>
                <c:ptCount val="1"/>
                <c:pt idx="0">
                  <c:v>0</c:v>
                </c:pt>
              </c:numCache>
            </c:numRef>
          </c:val>
          <c:extLst>
            <c:ext xmlns:c16="http://schemas.microsoft.com/office/drawing/2014/chart" uri="{C3380CC4-5D6E-409C-BE32-E72D297353CC}">
              <c16:uniqueId val="{00000003-A61B-4F27-BFE6-870FC792C3D0}"/>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A61B-4F27-BFE6-870FC792C3D0}"/>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A61B-4F27-BFE6-870FC792C3D0}"/>
            </c:ext>
          </c:extLst>
        </c:ser>
        <c:dLbls>
          <c:showLegendKey val="0"/>
          <c:showVal val="0"/>
          <c:showCatName val="0"/>
          <c:showSerName val="0"/>
          <c:showPercent val="0"/>
          <c:showBubbleSize val="0"/>
        </c:dLbls>
        <c:gapWidth val="150"/>
        <c:axId val="265945600"/>
        <c:axId val="266092544"/>
      </c:barChart>
      <c:catAx>
        <c:axId val="265945600"/>
        <c:scaling>
          <c:orientation val="minMax"/>
        </c:scaling>
        <c:delete val="1"/>
        <c:axPos val="b"/>
        <c:majorTickMark val="out"/>
        <c:minorTickMark val="none"/>
        <c:tickLblPos val="nextTo"/>
        <c:crossAx val="266092544"/>
        <c:crosses val="autoZero"/>
        <c:auto val="1"/>
        <c:lblAlgn val="ctr"/>
        <c:lblOffset val="100"/>
        <c:noMultiLvlLbl val="0"/>
      </c:catAx>
      <c:valAx>
        <c:axId val="266092544"/>
        <c:scaling>
          <c:orientation val="minMax"/>
          <c:max val="5"/>
          <c:min val="0"/>
        </c:scaling>
        <c:delete val="1"/>
        <c:axPos val="l"/>
        <c:majorGridlines/>
        <c:numFmt formatCode="General" sourceLinked="1"/>
        <c:majorTickMark val="out"/>
        <c:minorTickMark val="none"/>
        <c:tickLblPos val="nextTo"/>
        <c:crossAx val="2659456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A4C4-48BA-B212-748A31A85A5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4C4-48BA-B212-748A31A85A56}"/>
              </c:ext>
            </c:extLst>
          </c:dPt>
          <c:val>
            <c:numRef>
              <c:f>Mechanical!$K$17</c:f>
              <c:numCache>
                <c:formatCode>General</c:formatCode>
                <c:ptCount val="1"/>
                <c:pt idx="0">
                  <c:v>0</c:v>
                </c:pt>
              </c:numCache>
            </c:numRef>
          </c:val>
          <c:extLst>
            <c:ext xmlns:c16="http://schemas.microsoft.com/office/drawing/2014/chart" uri="{C3380CC4-5D6E-409C-BE32-E72D297353CC}">
              <c16:uniqueId val="{00000003-A4C4-48BA-B212-748A31A85A56}"/>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A4C4-48BA-B212-748A31A85A56}"/>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A4C4-48BA-B212-748A31A85A56}"/>
            </c:ext>
          </c:extLst>
        </c:ser>
        <c:dLbls>
          <c:showLegendKey val="0"/>
          <c:showVal val="0"/>
          <c:showCatName val="0"/>
          <c:showSerName val="0"/>
          <c:showPercent val="0"/>
          <c:showBubbleSize val="0"/>
        </c:dLbls>
        <c:gapWidth val="150"/>
        <c:axId val="265946112"/>
        <c:axId val="266094272"/>
      </c:barChart>
      <c:catAx>
        <c:axId val="265946112"/>
        <c:scaling>
          <c:orientation val="minMax"/>
        </c:scaling>
        <c:delete val="1"/>
        <c:axPos val="b"/>
        <c:majorTickMark val="out"/>
        <c:minorTickMark val="none"/>
        <c:tickLblPos val="nextTo"/>
        <c:crossAx val="266094272"/>
        <c:crosses val="autoZero"/>
        <c:auto val="1"/>
        <c:lblAlgn val="ctr"/>
        <c:lblOffset val="100"/>
        <c:noMultiLvlLbl val="0"/>
      </c:catAx>
      <c:valAx>
        <c:axId val="266094272"/>
        <c:scaling>
          <c:orientation val="minMax"/>
          <c:max val="5"/>
          <c:min val="0"/>
        </c:scaling>
        <c:delete val="1"/>
        <c:axPos val="l"/>
        <c:majorGridlines/>
        <c:numFmt formatCode="General" sourceLinked="1"/>
        <c:majorTickMark val="out"/>
        <c:minorTickMark val="none"/>
        <c:tickLblPos val="nextTo"/>
        <c:crossAx val="2659461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4090-401C-A462-8FD991BDD8C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090-401C-A462-8FD991BDD8C5}"/>
              </c:ext>
            </c:extLst>
          </c:dPt>
          <c:val>
            <c:numRef>
              <c:f>Mechanical!$K$18</c:f>
              <c:numCache>
                <c:formatCode>General</c:formatCode>
                <c:ptCount val="1"/>
                <c:pt idx="0">
                  <c:v>0</c:v>
                </c:pt>
              </c:numCache>
            </c:numRef>
          </c:val>
          <c:extLst>
            <c:ext xmlns:c16="http://schemas.microsoft.com/office/drawing/2014/chart" uri="{C3380CC4-5D6E-409C-BE32-E72D297353CC}">
              <c16:uniqueId val="{00000003-4090-401C-A462-8FD991BDD8C5}"/>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4090-401C-A462-8FD991BDD8C5}"/>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4090-401C-A462-8FD991BDD8C5}"/>
            </c:ext>
          </c:extLst>
        </c:ser>
        <c:dLbls>
          <c:showLegendKey val="0"/>
          <c:showVal val="0"/>
          <c:showCatName val="0"/>
          <c:showSerName val="0"/>
          <c:showPercent val="0"/>
          <c:showBubbleSize val="0"/>
        </c:dLbls>
        <c:gapWidth val="150"/>
        <c:axId val="265946624"/>
        <c:axId val="266096000"/>
      </c:barChart>
      <c:catAx>
        <c:axId val="265946624"/>
        <c:scaling>
          <c:orientation val="minMax"/>
        </c:scaling>
        <c:delete val="1"/>
        <c:axPos val="b"/>
        <c:majorTickMark val="out"/>
        <c:minorTickMark val="none"/>
        <c:tickLblPos val="nextTo"/>
        <c:crossAx val="266096000"/>
        <c:crosses val="autoZero"/>
        <c:auto val="1"/>
        <c:lblAlgn val="ctr"/>
        <c:lblOffset val="100"/>
        <c:noMultiLvlLbl val="0"/>
      </c:catAx>
      <c:valAx>
        <c:axId val="266096000"/>
        <c:scaling>
          <c:orientation val="minMax"/>
          <c:max val="5"/>
          <c:min val="0"/>
        </c:scaling>
        <c:delete val="1"/>
        <c:axPos val="l"/>
        <c:majorGridlines/>
        <c:numFmt formatCode="General" sourceLinked="1"/>
        <c:majorTickMark val="out"/>
        <c:minorTickMark val="none"/>
        <c:tickLblPos val="nextTo"/>
        <c:crossAx val="2659466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55AB-470B-A93E-D7E090CC62B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5AB-470B-A93E-D7E090CC62B1}"/>
              </c:ext>
            </c:extLst>
          </c:dPt>
          <c:val>
            <c:numRef>
              <c:f>Mechanical!$K$19</c:f>
              <c:numCache>
                <c:formatCode>General</c:formatCode>
                <c:ptCount val="1"/>
                <c:pt idx="0">
                  <c:v>0</c:v>
                </c:pt>
              </c:numCache>
            </c:numRef>
          </c:val>
          <c:extLst>
            <c:ext xmlns:c16="http://schemas.microsoft.com/office/drawing/2014/chart" uri="{C3380CC4-5D6E-409C-BE32-E72D297353CC}">
              <c16:uniqueId val="{00000003-55AB-470B-A93E-D7E090CC62B1}"/>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55AB-470B-A93E-D7E090CC62B1}"/>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55AB-470B-A93E-D7E090CC62B1}"/>
            </c:ext>
          </c:extLst>
        </c:ser>
        <c:dLbls>
          <c:showLegendKey val="0"/>
          <c:showVal val="0"/>
          <c:showCatName val="0"/>
          <c:showSerName val="0"/>
          <c:showPercent val="0"/>
          <c:showBubbleSize val="0"/>
        </c:dLbls>
        <c:gapWidth val="150"/>
        <c:axId val="265947136"/>
        <c:axId val="266097728"/>
      </c:barChart>
      <c:catAx>
        <c:axId val="265947136"/>
        <c:scaling>
          <c:orientation val="minMax"/>
        </c:scaling>
        <c:delete val="1"/>
        <c:axPos val="b"/>
        <c:majorTickMark val="out"/>
        <c:minorTickMark val="none"/>
        <c:tickLblPos val="nextTo"/>
        <c:crossAx val="266097728"/>
        <c:crosses val="autoZero"/>
        <c:auto val="1"/>
        <c:lblAlgn val="ctr"/>
        <c:lblOffset val="100"/>
        <c:noMultiLvlLbl val="0"/>
      </c:catAx>
      <c:valAx>
        <c:axId val="266097728"/>
        <c:scaling>
          <c:orientation val="minMax"/>
          <c:max val="5"/>
          <c:min val="0"/>
        </c:scaling>
        <c:delete val="1"/>
        <c:axPos val="l"/>
        <c:majorGridlines/>
        <c:numFmt formatCode="General" sourceLinked="1"/>
        <c:majorTickMark val="out"/>
        <c:minorTickMark val="none"/>
        <c:tickLblPos val="nextTo"/>
        <c:crossAx val="2659471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599F-4831-9E73-D10DEEB1C74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99F-4831-9E73-D10DEEB1C747}"/>
              </c:ext>
            </c:extLst>
          </c:dPt>
          <c:val>
            <c:numRef>
              <c:f>Mechanical!$K$20</c:f>
              <c:numCache>
                <c:formatCode>General</c:formatCode>
                <c:ptCount val="1"/>
                <c:pt idx="0">
                  <c:v>0</c:v>
                </c:pt>
              </c:numCache>
            </c:numRef>
          </c:val>
          <c:extLst>
            <c:ext xmlns:c16="http://schemas.microsoft.com/office/drawing/2014/chart" uri="{C3380CC4-5D6E-409C-BE32-E72D297353CC}">
              <c16:uniqueId val="{00000003-599F-4831-9E73-D10DEEB1C747}"/>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599F-4831-9E73-D10DEEB1C747}"/>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599F-4831-9E73-D10DEEB1C747}"/>
            </c:ext>
          </c:extLst>
        </c:ser>
        <c:dLbls>
          <c:showLegendKey val="0"/>
          <c:showVal val="0"/>
          <c:showCatName val="0"/>
          <c:showSerName val="0"/>
          <c:showPercent val="0"/>
          <c:showBubbleSize val="0"/>
        </c:dLbls>
        <c:gapWidth val="150"/>
        <c:axId val="265947648"/>
        <c:axId val="266099456"/>
      </c:barChart>
      <c:catAx>
        <c:axId val="265947648"/>
        <c:scaling>
          <c:orientation val="minMax"/>
        </c:scaling>
        <c:delete val="1"/>
        <c:axPos val="b"/>
        <c:majorTickMark val="out"/>
        <c:minorTickMark val="none"/>
        <c:tickLblPos val="nextTo"/>
        <c:crossAx val="266099456"/>
        <c:crosses val="autoZero"/>
        <c:auto val="1"/>
        <c:lblAlgn val="ctr"/>
        <c:lblOffset val="100"/>
        <c:noMultiLvlLbl val="0"/>
      </c:catAx>
      <c:valAx>
        <c:axId val="266099456"/>
        <c:scaling>
          <c:orientation val="minMax"/>
          <c:max val="5"/>
          <c:min val="0"/>
        </c:scaling>
        <c:delete val="1"/>
        <c:axPos val="l"/>
        <c:majorGridlines/>
        <c:numFmt formatCode="General" sourceLinked="1"/>
        <c:majorTickMark val="out"/>
        <c:minorTickMark val="none"/>
        <c:tickLblPos val="nextTo"/>
        <c:crossAx val="2659476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02A3-4117-9BAD-52AAB627B1B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2A3-4117-9BAD-52AAB627B1B8}"/>
              </c:ext>
            </c:extLst>
          </c:dPt>
          <c:val>
            <c:numRef>
              <c:f>Mechanical!$K$21</c:f>
              <c:numCache>
                <c:formatCode>General</c:formatCode>
                <c:ptCount val="1"/>
                <c:pt idx="0">
                  <c:v>0</c:v>
                </c:pt>
              </c:numCache>
            </c:numRef>
          </c:val>
          <c:extLst>
            <c:ext xmlns:c16="http://schemas.microsoft.com/office/drawing/2014/chart" uri="{C3380CC4-5D6E-409C-BE32-E72D297353CC}">
              <c16:uniqueId val="{00000003-02A3-4117-9BAD-52AAB627B1B8}"/>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02A3-4117-9BAD-52AAB627B1B8}"/>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02A3-4117-9BAD-52AAB627B1B8}"/>
            </c:ext>
          </c:extLst>
        </c:ser>
        <c:dLbls>
          <c:showLegendKey val="0"/>
          <c:showVal val="0"/>
          <c:showCatName val="0"/>
          <c:showSerName val="0"/>
          <c:showPercent val="0"/>
          <c:showBubbleSize val="0"/>
        </c:dLbls>
        <c:gapWidth val="150"/>
        <c:axId val="265948160"/>
        <c:axId val="266814016"/>
      </c:barChart>
      <c:catAx>
        <c:axId val="265948160"/>
        <c:scaling>
          <c:orientation val="minMax"/>
        </c:scaling>
        <c:delete val="1"/>
        <c:axPos val="b"/>
        <c:majorTickMark val="out"/>
        <c:minorTickMark val="none"/>
        <c:tickLblPos val="nextTo"/>
        <c:crossAx val="266814016"/>
        <c:crosses val="autoZero"/>
        <c:auto val="1"/>
        <c:lblAlgn val="ctr"/>
        <c:lblOffset val="100"/>
        <c:noMultiLvlLbl val="0"/>
      </c:catAx>
      <c:valAx>
        <c:axId val="266814016"/>
        <c:scaling>
          <c:orientation val="minMax"/>
          <c:max val="5"/>
          <c:min val="0"/>
        </c:scaling>
        <c:delete val="1"/>
        <c:axPos val="l"/>
        <c:majorGridlines/>
        <c:numFmt formatCode="General" sourceLinked="1"/>
        <c:majorTickMark val="out"/>
        <c:minorTickMark val="none"/>
        <c:tickLblPos val="nextTo"/>
        <c:crossAx val="2659481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B604-425C-A73C-0F95AC8F392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604-425C-A73C-0F95AC8F3920}"/>
              </c:ext>
            </c:extLst>
          </c:dPt>
          <c:val>
            <c:numRef>
              <c:f>Mechanical!$K$22</c:f>
              <c:numCache>
                <c:formatCode>General</c:formatCode>
                <c:ptCount val="1"/>
                <c:pt idx="0">
                  <c:v>0</c:v>
                </c:pt>
              </c:numCache>
            </c:numRef>
          </c:val>
          <c:extLst>
            <c:ext xmlns:c16="http://schemas.microsoft.com/office/drawing/2014/chart" uri="{C3380CC4-5D6E-409C-BE32-E72D297353CC}">
              <c16:uniqueId val="{00000003-B604-425C-A73C-0F95AC8F3920}"/>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B604-425C-A73C-0F95AC8F3920}"/>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B604-425C-A73C-0F95AC8F3920}"/>
            </c:ext>
          </c:extLst>
        </c:ser>
        <c:dLbls>
          <c:showLegendKey val="0"/>
          <c:showVal val="0"/>
          <c:showCatName val="0"/>
          <c:showSerName val="0"/>
          <c:showPercent val="0"/>
          <c:showBubbleSize val="0"/>
        </c:dLbls>
        <c:gapWidth val="150"/>
        <c:axId val="265948672"/>
        <c:axId val="266815744"/>
      </c:barChart>
      <c:catAx>
        <c:axId val="265948672"/>
        <c:scaling>
          <c:orientation val="minMax"/>
        </c:scaling>
        <c:delete val="1"/>
        <c:axPos val="b"/>
        <c:majorTickMark val="out"/>
        <c:minorTickMark val="none"/>
        <c:tickLblPos val="nextTo"/>
        <c:crossAx val="266815744"/>
        <c:crosses val="autoZero"/>
        <c:auto val="1"/>
        <c:lblAlgn val="ctr"/>
        <c:lblOffset val="100"/>
        <c:noMultiLvlLbl val="0"/>
      </c:catAx>
      <c:valAx>
        <c:axId val="266815744"/>
        <c:scaling>
          <c:orientation val="minMax"/>
          <c:max val="5"/>
          <c:min val="0"/>
        </c:scaling>
        <c:delete val="1"/>
        <c:axPos val="l"/>
        <c:majorGridlines/>
        <c:numFmt formatCode="General" sourceLinked="1"/>
        <c:majorTickMark val="out"/>
        <c:minorTickMark val="none"/>
        <c:tickLblPos val="nextTo"/>
        <c:crossAx val="2659486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9FBB-4B0A-9224-6E2551D00BB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FBB-4B0A-9224-6E2551D00BB2}"/>
              </c:ext>
            </c:extLst>
          </c:dPt>
          <c:val>
            <c:numRef>
              <c:f>Mechanical!$K$23</c:f>
              <c:numCache>
                <c:formatCode>General</c:formatCode>
                <c:ptCount val="1"/>
                <c:pt idx="0">
                  <c:v>0</c:v>
                </c:pt>
              </c:numCache>
            </c:numRef>
          </c:val>
          <c:extLst>
            <c:ext xmlns:c16="http://schemas.microsoft.com/office/drawing/2014/chart" uri="{C3380CC4-5D6E-409C-BE32-E72D297353CC}">
              <c16:uniqueId val="{00000003-9FBB-4B0A-9224-6E2551D00BB2}"/>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9FBB-4B0A-9224-6E2551D00BB2}"/>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9FBB-4B0A-9224-6E2551D00BB2}"/>
            </c:ext>
          </c:extLst>
        </c:ser>
        <c:dLbls>
          <c:showLegendKey val="0"/>
          <c:showVal val="0"/>
          <c:showCatName val="0"/>
          <c:showSerName val="0"/>
          <c:showPercent val="0"/>
          <c:showBubbleSize val="0"/>
        </c:dLbls>
        <c:gapWidth val="150"/>
        <c:axId val="266407936"/>
        <c:axId val="266817472"/>
      </c:barChart>
      <c:catAx>
        <c:axId val="266407936"/>
        <c:scaling>
          <c:orientation val="minMax"/>
        </c:scaling>
        <c:delete val="1"/>
        <c:axPos val="b"/>
        <c:majorTickMark val="out"/>
        <c:minorTickMark val="none"/>
        <c:tickLblPos val="nextTo"/>
        <c:crossAx val="266817472"/>
        <c:crosses val="autoZero"/>
        <c:auto val="1"/>
        <c:lblAlgn val="ctr"/>
        <c:lblOffset val="100"/>
        <c:noMultiLvlLbl val="0"/>
      </c:catAx>
      <c:valAx>
        <c:axId val="266817472"/>
        <c:scaling>
          <c:orientation val="minMax"/>
          <c:max val="5"/>
          <c:min val="0"/>
        </c:scaling>
        <c:delete val="1"/>
        <c:axPos val="l"/>
        <c:majorGridlines/>
        <c:numFmt formatCode="General" sourceLinked="1"/>
        <c:majorTickMark val="out"/>
        <c:minorTickMark val="none"/>
        <c:tickLblPos val="nextTo"/>
        <c:crossAx val="2664079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4D66-4B8F-BA3D-035A519D8CF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D66-4B8F-BA3D-035A519D8CFF}"/>
              </c:ext>
            </c:extLst>
          </c:dPt>
          <c:val>
            <c:numRef>
              <c:f>Mechanical!$K$17</c:f>
              <c:numCache>
                <c:formatCode>General</c:formatCode>
                <c:ptCount val="1"/>
                <c:pt idx="0">
                  <c:v>0</c:v>
                </c:pt>
              </c:numCache>
            </c:numRef>
          </c:val>
          <c:extLst>
            <c:ext xmlns:c16="http://schemas.microsoft.com/office/drawing/2014/chart" uri="{C3380CC4-5D6E-409C-BE32-E72D297353CC}">
              <c16:uniqueId val="{00000003-4D66-4B8F-BA3D-035A519D8CFF}"/>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4D66-4B8F-BA3D-035A519D8CFF}"/>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4D66-4B8F-BA3D-035A519D8CFF}"/>
            </c:ext>
          </c:extLst>
        </c:ser>
        <c:dLbls>
          <c:showLegendKey val="0"/>
          <c:showVal val="0"/>
          <c:showCatName val="0"/>
          <c:showSerName val="0"/>
          <c:showPercent val="0"/>
          <c:showBubbleSize val="0"/>
        </c:dLbls>
        <c:gapWidth val="150"/>
        <c:axId val="266408448"/>
        <c:axId val="266819200"/>
      </c:barChart>
      <c:catAx>
        <c:axId val="266408448"/>
        <c:scaling>
          <c:orientation val="minMax"/>
        </c:scaling>
        <c:delete val="1"/>
        <c:axPos val="b"/>
        <c:majorTickMark val="out"/>
        <c:minorTickMark val="none"/>
        <c:tickLblPos val="nextTo"/>
        <c:crossAx val="266819200"/>
        <c:crosses val="autoZero"/>
        <c:auto val="1"/>
        <c:lblAlgn val="ctr"/>
        <c:lblOffset val="100"/>
        <c:noMultiLvlLbl val="0"/>
      </c:catAx>
      <c:valAx>
        <c:axId val="266819200"/>
        <c:scaling>
          <c:orientation val="minMax"/>
          <c:max val="5"/>
          <c:min val="0"/>
        </c:scaling>
        <c:delete val="1"/>
        <c:axPos val="l"/>
        <c:majorGridlines/>
        <c:numFmt formatCode="General" sourceLinked="1"/>
        <c:majorTickMark val="out"/>
        <c:minorTickMark val="none"/>
        <c:tickLblPos val="nextTo"/>
        <c:crossAx val="2664084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5A85-4BCD-B886-B1074E5A37C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A85-4BCD-B886-B1074E5A37C2}"/>
              </c:ext>
            </c:extLst>
          </c:dPt>
          <c:val>
            <c:numRef>
              <c:f>Mechanical!$K$18</c:f>
              <c:numCache>
                <c:formatCode>General</c:formatCode>
                <c:ptCount val="1"/>
                <c:pt idx="0">
                  <c:v>0</c:v>
                </c:pt>
              </c:numCache>
            </c:numRef>
          </c:val>
          <c:extLst>
            <c:ext xmlns:c16="http://schemas.microsoft.com/office/drawing/2014/chart" uri="{C3380CC4-5D6E-409C-BE32-E72D297353CC}">
              <c16:uniqueId val="{00000003-5A85-4BCD-B886-B1074E5A37C2}"/>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5A85-4BCD-B886-B1074E5A37C2}"/>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5A85-4BCD-B886-B1074E5A37C2}"/>
            </c:ext>
          </c:extLst>
        </c:ser>
        <c:dLbls>
          <c:showLegendKey val="0"/>
          <c:showVal val="0"/>
          <c:showCatName val="0"/>
          <c:showSerName val="0"/>
          <c:showPercent val="0"/>
          <c:showBubbleSize val="0"/>
        </c:dLbls>
        <c:gapWidth val="150"/>
        <c:axId val="266409472"/>
        <c:axId val="266820928"/>
      </c:barChart>
      <c:catAx>
        <c:axId val="266409472"/>
        <c:scaling>
          <c:orientation val="minMax"/>
        </c:scaling>
        <c:delete val="1"/>
        <c:axPos val="b"/>
        <c:majorTickMark val="out"/>
        <c:minorTickMark val="none"/>
        <c:tickLblPos val="nextTo"/>
        <c:crossAx val="266820928"/>
        <c:crosses val="autoZero"/>
        <c:auto val="1"/>
        <c:lblAlgn val="ctr"/>
        <c:lblOffset val="100"/>
        <c:noMultiLvlLbl val="0"/>
      </c:catAx>
      <c:valAx>
        <c:axId val="266820928"/>
        <c:scaling>
          <c:orientation val="minMax"/>
          <c:max val="5"/>
          <c:min val="0"/>
        </c:scaling>
        <c:delete val="1"/>
        <c:axPos val="l"/>
        <c:majorGridlines/>
        <c:numFmt formatCode="General" sourceLinked="1"/>
        <c:majorTickMark val="out"/>
        <c:minorTickMark val="none"/>
        <c:tickLblPos val="nextTo"/>
        <c:crossAx val="2664094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CF4E-4E5A-9BF4-9975CDF4FA1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F4E-4E5A-9BF4-9975CDF4FA12}"/>
              </c:ext>
            </c:extLst>
          </c:dPt>
          <c:val>
            <c:numRef>
              <c:f>Mechanical!$K$19</c:f>
              <c:numCache>
                <c:formatCode>General</c:formatCode>
                <c:ptCount val="1"/>
                <c:pt idx="0">
                  <c:v>0</c:v>
                </c:pt>
              </c:numCache>
            </c:numRef>
          </c:val>
          <c:extLst>
            <c:ext xmlns:c16="http://schemas.microsoft.com/office/drawing/2014/chart" uri="{C3380CC4-5D6E-409C-BE32-E72D297353CC}">
              <c16:uniqueId val="{00000003-CF4E-4E5A-9BF4-9975CDF4FA12}"/>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CF4E-4E5A-9BF4-9975CDF4FA12}"/>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CF4E-4E5A-9BF4-9975CDF4FA12}"/>
            </c:ext>
          </c:extLst>
        </c:ser>
        <c:dLbls>
          <c:showLegendKey val="0"/>
          <c:showVal val="0"/>
          <c:showCatName val="0"/>
          <c:showSerName val="0"/>
          <c:showPercent val="0"/>
          <c:showBubbleSize val="0"/>
        </c:dLbls>
        <c:gapWidth val="150"/>
        <c:axId val="266411520"/>
        <c:axId val="266397376"/>
      </c:barChart>
      <c:catAx>
        <c:axId val="266411520"/>
        <c:scaling>
          <c:orientation val="minMax"/>
        </c:scaling>
        <c:delete val="1"/>
        <c:axPos val="b"/>
        <c:majorTickMark val="out"/>
        <c:minorTickMark val="none"/>
        <c:tickLblPos val="nextTo"/>
        <c:crossAx val="266397376"/>
        <c:crosses val="autoZero"/>
        <c:auto val="1"/>
        <c:lblAlgn val="ctr"/>
        <c:lblOffset val="100"/>
        <c:noMultiLvlLbl val="0"/>
      </c:catAx>
      <c:valAx>
        <c:axId val="266397376"/>
        <c:scaling>
          <c:orientation val="minMax"/>
          <c:max val="5"/>
          <c:min val="0"/>
        </c:scaling>
        <c:delete val="1"/>
        <c:axPos val="l"/>
        <c:majorGridlines/>
        <c:numFmt formatCode="General" sourceLinked="1"/>
        <c:majorTickMark val="out"/>
        <c:minorTickMark val="none"/>
        <c:tickLblPos val="nextTo"/>
        <c:crossAx val="2664115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3579-4D74-A835-A88A9E5B67C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579-4D74-A835-A88A9E5B67C0}"/>
              </c:ext>
            </c:extLst>
          </c:dPt>
          <c:val>
            <c:numRef>
              <c:f>Mechanical!$K$20</c:f>
              <c:numCache>
                <c:formatCode>General</c:formatCode>
                <c:ptCount val="1"/>
                <c:pt idx="0">
                  <c:v>0</c:v>
                </c:pt>
              </c:numCache>
            </c:numRef>
          </c:val>
          <c:extLst>
            <c:ext xmlns:c16="http://schemas.microsoft.com/office/drawing/2014/chart" uri="{C3380CC4-5D6E-409C-BE32-E72D297353CC}">
              <c16:uniqueId val="{00000003-3579-4D74-A835-A88A9E5B67C0}"/>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3579-4D74-A835-A88A9E5B67C0}"/>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3579-4D74-A835-A88A9E5B67C0}"/>
            </c:ext>
          </c:extLst>
        </c:ser>
        <c:dLbls>
          <c:showLegendKey val="0"/>
          <c:showVal val="0"/>
          <c:showCatName val="0"/>
          <c:showSerName val="0"/>
          <c:showPercent val="0"/>
          <c:showBubbleSize val="0"/>
        </c:dLbls>
        <c:gapWidth val="150"/>
        <c:axId val="267325440"/>
        <c:axId val="266399104"/>
      </c:barChart>
      <c:catAx>
        <c:axId val="267325440"/>
        <c:scaling>
          <c:orientation val="minMax"/>
        </c:scaling>
        <c:delete val="1"/>
        <c:axPos val="b"/>
        <c:majorTickMark val="out"/>
        <c:minorTickMark val="none"/>
        <c:tickLblPos val="nextTo"/>
        <c:crossAx val="266399104"/>
        <c:crosses val="autoZero"/>
        <c:auto val="1"/>
        <c:lblAlgn val="ctr"/>
        <c:lblOffset val="100"/>
        <c:noMultiLvlLbl val="0"/>
      </c:catAx>
      <c:valAx>
        <c:axId val="266399104"/>
        <c:scaling>
          <c:orientation val="minMax"/>
          <c:max val="5"/>
          <c:min val="0"/>
        </c:scaling>
        <c:delete val="1"/>
        <c:axPos val="l"/>
        <c:majorGridlines/>
        <c:numFmt formatCode="General" sourceLinked="1"/>
        <c:majorTickMark val="out"/>
        <c:minorTickMark val="none"/>
        <c:tickLblPos val="nextTo"/>
        <c:crossAx val="2673254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741C-46AA-9C35-6F38B6D590D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41C-46AA-9C35-6F38B6D590D3}"/>
              </c:ext>
            </c:extLst>
          </c:dPt>
          <c:val>
            <c:numRef>
              <c:f>Mechanical!$K$21</c:f>
              <c:numCache>
                <c:formatCode>General</c:formatCode>
                <c:ptCount val="1"/>
                <c:pt idx="0">
                  <c:v>0</c:v>
                </c:pt>
              </c:numCache>
            </c:numRef>
          </c:val>
          <c:extLst>
            <c:ext xmlns:c16="http://schemas.microsoft.com/office/drawing/2014/chart" uri="{C3380CC4-5D6E-409C-BE32-E72D297353CC}">
              <c16:uniqueId val="{00000003-741C-46AA-9C35-6F38B6D590D3}"/>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741C-46AA-9C35-6F38B6D590D3}"/>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741C-46AA-9C35-6F38B6D590D3}"/>
            </c:ext>
          </c:extLst>
        </c:ser>
        <c:dLbls>
          <c:showLegendKey val="0"/>
          <c:showVal val="0"/>
          <c:showCatName val="0"/>
          <c:showSerName val="0"/>
          <c:showPercent val="0"/>
          <c:showBubbleSize val="0"/>
        </c:dLbls>
        <c:gapWidth val="150"/>
        <c:axId val="267325952"/>
        <c:axId val="266400832"/>
      </c:barChart>
      <c:catAx>
        <c:axId val="267325952"/>
        <c:scaling>
          <c:orientation val="minMax"/>
        </c:scaling>
        <c:delete val="1"/>
        <c:axPos val="b"/>
        <c:majorTickMark val="out"/>
        <c:minorTickMark val="none"/>
        <c:tickLblPos val="nextTo"/>
        <c:crossAx val="266400832"/>
        <c:crosses val="autoZero"/>
        <c:auto val="1"/>
        <c:lblAlgn val="ctr"/>
        <c:lblOffset val="100"/>
        <c:noMultiLvlLbl val="0"/>
      </c:catAx>
      <c:valAx>
        <c:axId val="266400832"/>
        <c:scaling>
          <c:orientation val="minMax"/>
          <c:max val="5"/>
          <c:min val="0"/>
        </c:scaling>
        <c:delete val="1"/>
        <c:axPos val="l"/>
        <c:majorGridlines/>
        <c:numFmt formatCode="General" sourceLinked="1"/>
        <c:majorTickMark val="out"/>
        <c:minorTickMark val="none"/>
        <c:tickLblPos val="nextTo"/>
        <c:crossAx val="2673259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5452-45F9-9E62-04F385E8D66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452-45F9-9E62-04F385E8D665}"/>
              </c:ext>
            </c:extLst>
          </c:dPt>
          <c:val>
            <c:numRef>
              <c:f>Mechanical!$K$22</c:f>
              <c:numCache>
                <c:formatCode>General</c:formatCode>
                <c:ptCount val="1"/>
                <c:pt idx="0">
                  <c:v>0</c:v>
                </c:pt>
              </c:numCache>
            </c:numRef>
          </c:val>
          <c:extLst>
            <c:ext xmlns:c16="http://schemas.microsoft.com/office/drawing/2014/chart" uri="{C3380CC4-5D6E-409C-BE32-E72D297353CC}">
              <c16:uniqueId val="{00000003-5452-45F9-9E62-04F385E8D665}"/>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5452-45F9-9E62-04F385E8D665}"/>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5452-45F9-9E62-04F385E8D665}"/>
            </c:ext>
          </c:extLst>
        </c:ser>
        <c:dLbls>
          <c:showLegendKey val="0"/>
          <c:showVal val="0"/>
          <c:showCatName val="0"/>
          <c:showSerName val="0"/>
          <c:showPercent val="0"/>
          <c:showBubbleSize val="0"/>
        </c:dLbls>
        <c:gapWidth val="150"/>
        <c:axId val="267326464"/>
        <c:axId val="266402560"/>
      </c:barChart>
      <c:catAx>
        <c:axId val="267326464"/>
        <c:scaling>
          <c:orientation val="minMax"/>
        </c:scaling>
        <c:delete val="1"/>
        <c:axPos val="b"/>
        <c:majorTickMark val="out"/>
        <c:minorTickMark val="none"/>
        <c:tickLblPos val="nextTo"/>
        <c:crossAx val="266402560"/>
        <c:crosses val="autoZero"/>
        <c:auto val="1"/>
        <c:lblAlgn val="ctr"/>
        <c:lblOffset val="100"/>
        <c:noMultiLvlLbl val="0"/>
      </c:catAx>
      <c:valAx>
        <c:axId val="266402560"/>
        <c:scaling>
          <c:orientation val="minMax"/>
          <c:max val="5"/>
          <c:min val="0"/>
        </c:scaling>
        <c:delete val="1"/>
        <c:axPos val="l"/>
        <c:majorGridlines/>
        <c:numFmt formatCode="General" sourceLinked="1"/>
        <c:majorTickMark val="out"/>
        <c:minorTickMark val="none"/>
        <c:tickLblPos val="nextTo"/>
        <c:crossAx val="2673264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A24B-4D78-AA91-DBDAC3D6725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24B-4D78-AA91-DBDAC3D67258}"/>
              </c:ext>
            </c:extLst>
          </c:dPt>
          <c:val>
            <c:numRef>
              <c:f>Mechanical!$K$23</c:f>
              <c:numCache>
                <c:formatCode>General</c:formatCode>
                <c:ptCount val="1"/>
                <c:pt idx="0">
                  <c:v>0</c:v>
                </c:pt>
              </c:numCache>
            </c:numRef>
          </c:val>
          <c:extLst>
            <c:ext xmlns:c16="http://schemas.microsoft.com/office/drawing/2014/chart" uri="{C3380CC4-5D6E-409C-BE32-E72D297353CC}">
              <c16:uniqueId val="{00000003-A24B-4D78-AA91-DBDAC3D67258}"/>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A24B-4D78-AA91-DBDAC3D67258}"/>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A24B-4D78-AA91-DBDAC3D67258}"/>
            </c:ext>
          </c:extLst>
        </c:ser>
        <c:dLbls>
          <c:showLegendKey val="0"/>
          <c:showVal val="0"/>
          <c:showCatName val="0"/>
          <c:showSerName val="0"/>
          <c:showPercent val="0"/>
          <c:showBubbleSize val="0"/>
        </c:dLbls>
        <c:gapWidth val="150"/>
        <c:axId val="267326976"/>
        <c:axId val="266904128"/>
      </c:barChart>
      <c:catAx>
        <c:axId val="267326976"/>
        <c:scaling>
          <c:orientation val="minMax"/>
        </c:scaling>
        <c:delete val="1"/>
        <c:axPos val="b"/>
        <c:majorTickMark val="out"/>
        <c:minorTickMark val="none"/>
        <c:tickLblPos val="nextTo"/>
        <c:crossAx val="266904128"/>
        <c:crosses val="autoZero"/>
        <c:auto val="1"/>
        <c:lblAlgn val="ctr"/>
        <c:lblOffset val="100"/>
        <c:noMultiLvlLbl val="0"/>
      </c:catAx>
      <c:valAx>
        <c:axId val="266904128"/>
        <c:scaling>
          <c:orientation val="minMax"/>
          <c:max val="5"/>
          <c:min val="0"/>
        </c:scaling>
        <c:delete val="1"/>
        <c:axPos val="l"/>
        <c:majorGridlines/>
        <c:numFmt formatCode="General" sourceLinked="1"/>
        <c:majorTickMark val="out"/>
        <c:minorTickMark val="none"/>
        <c:tickLblPos val="nextTo"/>
        <c:crossAx val="2673269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88D8-421B-9A8C-1FD5C57E542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8D8-421B-9A8C-1FD5C57E5423}"/>
              </c:ext>
            </c:extLst>
          </c:dPt>
          <c:val>
            <c:numRef>
              <c:f>Mechanical!$K$8</c:f>
              <c:numCache>
                <c:formatCode>General</c:formatCode>
                <c:ptCount val="1"/>
              </c:numCache>
            </c:numRef>
          </c:val>
          <c:extLst>
            <c:ext xmlns:c16="http://schemas.microsoft.com/office/drawing/2014/chart" uri="{C3380CC4-5D6E-409C-BE32-E72D297353CC}">
              <c16:uniqueId val="{00000003-88D8-421B-9A8C-1FD5C57E5423}"/>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88D8-421B-9A8C-1FD5C57E5423}"/>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88D8-421B-9A8C-1FD5C57E5423}"/>
            </c:ext>
          </c:extLst>
        </c:ser>
        <c:dLbls>
          <c:showLegendKey val="0"/>
          <c:showVal val="0"/>
          <c:showCatName val="0"/>
          <c:showSerName val="0"/>
          <c:showPercent val="0"/>
          <c:showBubbleSize val="0"/>
        </c:dLbls>
        <c:gapWidth val="150"/>
        <c:axId val="267327488"/>
        <c:axId val="266905856"/>
      </c:barChart>
      <c:catAx>
        <c:axId val="267327488"/>
        <c:scaling>
          <c:orientation val="minMax"/>
        </c:scaling>
        <c:delete val="1"/>
        <c:axPos val="b"/>
        <c:majorTickMark val="out"/>
        <c:minorTickMark val="none"/>
        <c:tickLblPos val="nextTo"/>
        <c:crossAx val="266905856"/>
        <c:crosses val="autoZero"/>
        <c:auto val="1"/>
        <c:lblAlgn val="ctr"/>
        <c:lblOffset val="100"/>
        <c:noMultiLvlLbl val="0"/>
      </c:catAx>
      <c:valAx>
        <c:axId val="266905856"/>
        <c:scaling>
          <c:orientation val="minMax"/>
          <c:max val="5"/>
          <c:min val="0"/>
        </c:scaling>
        <c:delete val="1"/>
        <c:axPos val="l"/>
        <c:majorGridlines/>
        <c:numFmt formatCode="General" sourceLinked="1"/>
        <c:majorTickMark val="out"/>
        <c:minorTickMark val="none"/>
        <c:tickLblPos val="nextTo"/>
        <c:crossAx val="267327488"/>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5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91BD-4629-999A-2CE4115B58A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1BD-4629-999A-2CE4115B58A0}"/>
              </c:ext>
            </c:extLst>
          </c:dPt>
          <c:val>
            <c:numRef>
              <c:f>Mechanical!$K$9</c:f>
              <c:numCache>
                <c:formatCode>General</c:formatCode>
                <c:ptCount val="1"/>
                <c:pt idx="0">
                  <c:v>0</c:v>
                </c:pt>
              </c:numCache>
            </c:numRef>
          </c:val>
          <c:extLst>
            <c:ext xmlns:c16="http://schemas.microsoft.com/office/drawing/2014/chart" uri="{C3380CC4-5D6E-409C-BE32-E72D297353CC}">
              <c16:uniqueId val="{00000003-91BD-4629-999A-2CE4115B58A0}"/>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91BD-4629-999A-2CE4115B58A0}"/>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91BD-4629-999A-2CE4115B58A0}"/>
            </c:ext>
          </c:extLst>
        </c:ser>
        <c:dLbls>
          <c:showLegendKey val="0"/>
          <c:showVal val="0"/>
          <c:showCatName val="0"/>
          <c:showSerName val="0"/>
          <c:showPercent val="0"/>
          <c:showBubbleSize val="0"/>
        </c:dLbls>
        <c:gapWidth val="150"/>
        <c:axId val="267328000"/>
        <c:axId val="266907584"/>
      </c:barChart>
      <c:catAx>
        <c:axId val="267328000"/>
        <c:scaling>
          <c:orientation val="minMax"/>
        </c:scaling>
        <c:delete val="1"/>
        <c:axPos val="b"/>
        <c:majorTickMark val="out"/>
        <c:minorTickMark val="none"/>
        <c:tickLblPos val="nextTo"/>
        <c:crossAx val="266907584"/>
        <c:crosses val="autoZero"/>
        <c:auto val="1"/>
        <c:lblAlgn val="ctr"/>
        <c:lblOffset val="100"/>
        <c:noMultiLvlLbl val="0"/>
      </c:catAx>
      <c:valAx>
        <c:axId val="266907584"/>
        <c:scaling>
          <c:orientation val="minMax"/>
          <c:max val="5"/>
          <c:min val="0"/>
        </c:scaling>
        <c:delete val="1"/>
        <c:axPos val="l"/>
        <c:majorGridlines/>
        <c:numFmt formatCode="General" sourceLinked="1"/>
        <c:majorTickMark val="out"/>
        <c:minorTickMark val="none"/>
        <c:tickLblPos val="nextTo"/>
        <c:crossAx val="26732800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5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E816-4740-833D-2F48E9B7689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816-4740-833D-2F48E9B76895}"/>
              </c:ext>
            </c:extLst>
          </c:dPt>
          <c:val>
            <c:numRef>
              <c:f>Mechanical!$K$10</c:f>
              <c:numCache>
                <c:formatCode>General</c:formatCode>
                <c:ptCount val="1"/>
                <c:pt idx="0">
                  <c:v>0</c:v>
                </c:pt>
              </c:numCache>
            </c:numRef>
          </c:val>
          <c:extLst>
            <c:ext xmlns:c16="http://schemas.microsoft.com/office/drawing/2014/chart" uri="{C3380CC4-5D6E-409C-BE32-E72D297353CC}">
              <c16:uniqueId val="{00000003-E816-4740-833D-2F48E9B76895}"/>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E816-4740-833D-2F48E9B76895}"/>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E816-4740-833D-2F48E9B76895}"/>
            </c:ext>
          </c:extLst>
        </c:ser>
        <c:dLbls>
          <c:showLegendKey val="0"/>
          <c:showVal val="0"/>
          <c:showCatName val="0"/>
          <c:showSerName val="0"/>
          <c:showPercent val="0"/>
          <c:showBubbleSize val="0"/>
        </c:dLbls>
        <c:gapWidth val="150"/>
        <c:axId val="267328512"/>
        <c:axId val="266909312"/>
      </c:barChart>
      <c:catAx>
        <c:axId val="267328512"/>
        <c:scaling>
          <c:orientation val="minMax"/>
        </c:scaling>
        <c:delete val="1"/>
        <c:axPos val="b"/>
        <c:majorTickMark val="out"/>
        <c:minorTickMark val="none"/>
        <c:tickLblPos val="nextTo"/>
        <c:crossAx val="266909312"/>
        <c:crosses val="autoZero"/>
        <c:auto val="1"/>
        <c:lblAlgn val="ctr"/>
        <c:lblOffset val="100"/>
        <c:noMultiLvlLbl val="0"/>
      </c:catAx>
      <c:valAx>
        <c:axId val="266909312"/>
        <c:scaling>
          <c:orientation val="minMax"/>
          <c:max val="5"/>
          <c:min val="0"/>
        </c:scaling>
        <c:delete val="1"/>
        <c:axPos val="l"/>
        <c:majorGridlines/>
        <c:numFmt formatCode="General" sourceLinked="1"/>
        <c:majorTickMark val="out"/>
        <c:minorTickMark val="none"/>
        <c:tickLblPos val="nextTo"/>
        <c:crossAx val="26732851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5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DCBF-44F0-849C-21468F17708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CBF-44F0-849C-21468F177080}"/>
              </c:ext>
            </c:extLst>
          </c:dPt>
          <c:val>
            <c:numRef>
              <c:f>Mechanical!$K$11</c:f>
              <c:numCache>
                <c:formatCode>General</c:formatCode>
                <c:ptCount val="1"/>
                <c:pt idx="0">
                  <c:v>0</c:v>
                </c:pt>
              </c:numCache>
            </c:numRef>
          </c:val>
          <c:extLst>
            <c:ext xmlns:c16="http://schemas.microsoft.com/office/drawing/2014/chart" uri="{C3380CC4-5D6E-409C-BE32-E72D297353CC}">
              <c16:uniqueId val="{00000003-DCBF-44F0-849C-21468F177080}"/>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DCBF-44F0-849C-21468F177080}"/>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DCBF-44F0-849C-21468F177080}"/>
            </c:ext>
          </c:extLst>
        </c:ser>
        <c:dLbls>
          <c:showLegendKey val="0"/>
          <c:showVal val="0"/>
          <c:showCatName val="0"/>
          <c:showSerName val="0"/>
          <c:showPercent val="0"/>
          <c:showBubbleSize val="0"/>
        </c:dLbls>
        <c:gapWidth val="150"/>
        <c:axId val="267329024"/>
        <c:axId val="266911040"/>
      </c:barChart>
      <c:catAx>
        <c:axId val="267329024"/>
        <c:scaling>
          <c:orientation val="minMax"/>
        </c:scaling>
        <c:delete val="1"/>
        <c:axPos val="b"/>
        <c:majorTickMark val="out"/>
        <c:minorTickMark val="none"/>
        <c:tickLblPos val="nextTo"/>
        <c:crossAx val="266911040"/>
        <c:crosses val="autoZero"/>
        <c:auto val="1"/>
        <c:lblAlgn val="ctr"/>
        <c:lblOffset val="100"/>
        <c:noMultiLvlLbl val="0"/>
      </c:catAx>
      <c:valAx>
        <c:axId val="266911040"/>
        <c:scaling>
          <c:orientation val="minMax"/>
          <c:max val="5"/>
          <c:min val="0"/>
        </c:scaling>
        <c:delete val="1"/>
        <c:axPos val="l"/>
        <c:majorGridlines/>
        <c:numFmt formatCode="General" sourceLinked="1"/>
        <c:majorTickMark val="out"/>
        <c:minorTickMark val="none"/>
        <c:tickLblPos val="nextTo"/>
        <c:crossAx val="26732902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5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Highways!$Q$8:$Q$18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EADC-4B06-8C27-D58BEA555BB5}"/>
            </c:ext>
          </c:extLst>
        </c:ser>
        <c:dLbls>
          <c:showLegendKey val="0"/>
          <c:showVal val="0"/>
          <c:showCatName val="0"/>
          <c:showSerName val="0"/>
          <c:showPercent val="0"/>
          <c:showBubbleSize val="0"/>
        </c:dLbls>
        <c:axId val="263725568"/>
        <c:axId val="267929280"/>
      </c:radarChart>
      <c:catAx>
        <c:axId val="263725568"/>
        <c:scaling>
          <c:orientation val="minMax"/>
        </c:scaling>
        <c:delete val="1"/>
        <c:axPos val="b"/>
        <c:majorGridlines/>
        <c:majorTickMark val="none"/>
        <c:minorTickMark val="none"/>
        <c:tickLblPos val="nextTo"/>
        <c:crossAx val="267929280"/>
        <c:crosses val="autoZero"/>
        <c:auto val="1"/>
        <c:lblAlgn val="ctr"/>
        <c:lblOffset val="100"/>
        <c:noMultiLvlLbl val="0"/>
      </c:catAx>
      <c:valAx>
        <c:axId val="267929280"/>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63725568"/>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5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16E2-41AD-B2C9-D38657FD245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6E2-41AD-B2C9-D38657FD2459}"/>
              </c:ext>
            </c:extLst>
          </c:dPt>
          <c:val>
            <c:numRef>
              <c:f>Mechanical!$K$17</c:f>
              <c:numCache>
                <c:formatCode>General</c:formatCode>
                <c:ptCount val="1"/>
                <c:pt idx="0">
                  <c:v>0</c:v>
                </c:pt>
              </c:numCache>
            </c:numRef>
          </c:val>
          <c:extLst>
            <c:ext xmlns:c16="http://schemas.microsoft.com/office/drawing/2014/chart" uri="{C3380CC4-5D6E-409C-BE32-E72D297353CC}">
              <c16:uniqueId val="{00000003-16E2-41AD-B2C9-D38657FD2459}"/>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16E2-41AD-B2C9-D38657FD2459}"/>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16E2-41AD-B2C9-D38657FD2459}"/>
            </c:ext>
          </c:extLst>
        </c:ser>
        <c:dLbls>
          <c:showLegendKey val="0"/>
          <c:showVal val="0"/>
          <c:showCatName val="0"/>
          <c:showSerName val="0"/>
          <c:showPercent val="0"/>
          <c:showBubbleSize val="0"/>
        </c:dLbls>
        <c:gapWidth val="150"/>
        <c:axId val="264073216"/>
        <c:axId val="267931008"/>
      </c:barChart>
      <c:catAx>
        <c:axId val="264073216"/>
        <c:scaling>
          <c:orientation val="minMax"/>
        </c:scaling>
        <c:delete val="1"/>
        <c:axPos val="b"/>
        <c:majorTickMark val="out"/>
        <c:minorTickMark val="none"/>
        <c:tickLblPos val="nextTo"/>
        <c:crossAx val="267931008"/>
        <c:crosses val="autoZero"/>
        <c:auto val="1"/>
        <c:lblAlgn val="ctr"/>
        <c:lblOffset val="100"/>
        <c:noMultiLvlLbl val="0"/>
      </c:catAx>
      <c:valAx>
        <c:axId val="267931008"/>
        <c:scaling>
          <c:orientation val="minMax"/>
          <c:max val="5"/>
          <c:min val="0"/>
        </c:scaling>
        <c:delete val="1"/>
        <c:axPos val="l"/>
        <c:majorGridlines/>
        <c:numFmt formatCode="General" sourceLinked="1"/>
        <c:majorTickMark val="out"/>
        <c:minorTickMark val="none"/>
        <c:tickLblPos val="nextTo"/>
        <c:crossAx val="264073216"/>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5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34CF-4D63-AA75-1D91C605CF6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4CF-4D63-AA75-1D91C605CF6B}"/>
              </c:ext>
            </c:extLst>
          </c:dPt>
          <c:val>
            <c:numRef>
              <c:f>Mechanical!$K$18</c:f>
              <c:numCache>
                <c:formatCode>General</c:formatCode>
                <c:ptCount val="1"/>
                <c:pt idx="0">
                  <c:v>0</c:v>
                </c:pt>
              </c:numCache>
            </c:numRef>
          </c:val>
          <c:extLst>
            <c:ext xmlns:c16="http://schemas.microsoft.com/office/drawing/2014/chart" uri="{C3380CC4-5D6E-409C-BE32-E72D297353CC}">
              <c16:uniqueId val="{00000003-34CF-4D63-AA75-1D91C605CF6B}"/>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34CF-4D63-AA75-1D91C605CF6B}"/>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34CF-4D63-AA75-1D91C605CF6B}"/>
            </c:ext>
          </c:extLst>
        </c:ser>
        <c:dLbls>
          <c:showLegendKey val="0"/>
          <c:showVal val="0"/>
          <c:showCatName val="0"/>
          <c:showSerName val="0"/>
          <c:showPercent val="0"/>
          <c:showBubbleSize val="0"/>
        </c:dLbls>
        <c:gapWidth val="150"/>
        <c:axId val="264073728"/>
        <c:axId val="267932736"/>
      </c:barChart>
      <c:catAx>
        <c:axId val="264073728"/>
        <c:scaling>
          <c:orientation val="minMax"/>
        </c:scaling>
        <c:delete val="1"/>
        <c:axPos val="b"/>
        <c:majorTickMark val="out"/>
        <c:minorTickMark val="none"/>
        <c:tickLblPos val="nextTo"/>
        <c:crossAx val="267932736"/>
        <c:crosses val="autoZero"/>
        <c:auto val="1"/>
        <c:lblAlgn val="ctr"/>
        <c:lblOffset val="100"/>
        <c:noMultiLvlLbl val="0"/>
      </c:catAx>
      <c:valAx>
        <c:axId val="267932736"/>
        <c:scaling>
          <c:orientation val="minMax"/>
          <c:max val="5"/>
          <c:min val="0"/>
        </c:scaling>
        <c:delete val="1"/>
        <c:axPos val="l"/>
        <c:majorGridlines/>
        <c:numFmt formatCode="General" sourceLinked="1"/>
        <c:majorTickMark val="out"/>
        <c:minorTickMark val="none"/>
        <c:tickLblPos val="nextTo"/>
        <c:crossAx val="264073728"/>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5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4FE0-46C4-A329-F74323643BB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FE0-46C4-A329-F74323643BB3}"/>
              </c:ext>
            </c:extLst>
          </c:dPt>
          <c:val>
            <c:numRef>
              <c:f>Mechanical!$K$19</c:f>
              <c:numCache>
                <c:formatCode>General</c:formatCode>
                <c:ptCount val="1"/>
                <c:pt idx="0">
                  <c:v>0</c:v>
                </c:pt>
              </c:numCache>
            </c:numRef>
          </c:val>
          <c:extLst>
            <c:ext xmlns:c16="http://schemas.microsoft.com/office/drawing/2014/chart" uri="{C3380CC4-5D6E-409C-BE32-E72D297353CC}">
              <c16:uniqueId val="{00000003-4FE0-46C4-A329-F74323643BB3}"/>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4FE0-46C4-A329-F74323643BB3}"/>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4FE0-46C4-A329-F74323643BB3}"/>
            </c:ext>
          </c:extLst>
        </c:ser>
        <c:dLbls>
          <c:showLegendKey val="0"/>
          <c:showVal val="0"/>
          <c:showCatName val="0"/>
          <c:showSerName val="0"/>
          <c:showPercent val="0"/>
          <c:showBubbleSize val="0"/>
        </c:dLbls>
        <c:gapWidth val="150"/>
        <c:axId val="264074240"/>
        <c:axId val="267934464"/>
      </c:barChart>
      <c:catAx>
        <c:axId val="264074240"/>
        <c:scaling>
          <c:orientation val="minMax"/>
        </c:scaling>
        <c:delete val="1"/>
        <c:axPos val="b"/>
        <c:majorTickMark val="out"/>
        <c:minorTickMark val="none"/>
        <c:tickLblPos val="nextTo"/>
        <c:crossAx val="267934464"/>
        <c:crosses val="autoZero"/>
        <c:auto val="1"/>
        <c:lblAlgn val="ctr"/>
        <c:lblOffset val="100"/>
        <c:noMultiLvlLbl val="0"/>
      </c:catAx>
      <c:valAx>
        <c:axId val="267934464"/>
        <c:scaling>
          <c:orientation val="minMax"/>
          <c:max val="5"/>
          <c:min val="0"/>
        </c:scaling>
        <c:delete val="1"/>
        <c:axPos val="l"/>
        <c:majorGridlines/>
        <c:numFmt formatCode="General" sourceLinked="1"/>
        <c:majorTickMark val="out"/>
        <c:minorTickMark val="none"/>
        <c:tickLblPos val="nextTo"/>
        <c:crossAx val="2640742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97FD-44EC-AC23-3DFE0668743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7FD-44EC-AC23-3DFE0668743D}"/>
              </c:ext>
            </c:extLst>
          </c:dPt>
          <c:val>
            <c:numRef>
              <c:f>Mechanical!$K$20</c:f>
              <c:numCache>
                <c:formatCode>General</c:formatCode>
                <c:ptCount val="1"/>
                <c:pt idx="0">
                  <c:v>0</c:v>
                </c:pt>
              </c:numCache>
            </c:numRef>
          </c:val>
          <c:extLst>
            <c:ext xmlns:c16="http://schemas.microsoft.com/office/drawing/2014/chart" uri="{C3380CC4-5D6E-409C-BE32-E72D297353CC}">
              <c16:uniqueId val="{00000003-97FD-44EC-AC23-3DFE0668743D}"/>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97FD-44EC-AC23-3DFE0668743D}"/>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97FD-44EC-AC23-3DFE0668743D}"/>
            </c:ext>
          </c:extLst>
        </c:ser>
        <c:dLbls>
          <c:showLegendKey val="0"/>
          <c:showVal val="0"/>
          <c:showCatName val="0"/>
          <c:showSerName val="0"/>
          <c:showPercent val="0"/>
          <c:showBubbleSize val="0"/>
        </c:dLbls>
        <c:gapWidth val="150"/>
        <c:axId val="264074752"/>
        <c:axId val="268386880"/>
      </c:barChart>
      <c:catAx>
        <c:axId val="264074752"/>
        <c:scaling>
          <c:orientation val="minMax"/>
        </c:scaling>
        <c:delete val="1"/>
        <c:axPos val="b"/>
        <c:majorTickMark val="out"/>
        <c:minorTickMark val="none"/>
        <c:tickLblPos val="nextTo"/>
        <c:crossAx val="268386880"/>
        <c:crosses val="autoZero"/>
        <c:auto val="1"/>
        <c:lblAlgn val="ctr"/>
        <c:lblOffset val="100"/>
        <c:noMultiLvlLbl val="0"/>
      </c:catAx>
      <c:valAx>
        <c:axId val="268386880"/>
        <c:scaling>
          <c:orientation val="minMax"/>
          <c:max val="5"/>
          <c:min val="0"/>
        </c:scaling>
        <c:delete val="1"/>
        <c:axPos val="l"/>
        <c:majorGridlines/>
        <c:numFmt formatCode="General" sourceLinked="1"/>
        <c:majorTickMark val="out"/>
        <c:minorTickMark val="none"/>
        <c:tickLblPos val="nextTo"/>
        <c:crossAx val="2640747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1C3E-40D0-817D-C29748E5138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C3E-40D0-817D-C29748E51383}"/>
              </c:ext>
            </c:extLst>
          </c:dPt>
          <c:val>
            <c:numRef>
              <c:f>Mechanical!$K$21</c:f>
              <c:numCache>
                <c:formatCode>General</c:formatCode>
                <c:ptCount val="1"/>
                <c:pt idx="0">
                  <c:v>0</c:v>
                </c:pt>
              </c:numCache>
            </c:numRef>
          </c:val>
          <c:extLst>
            <c:ext xmlns:c16="http://schemas.microsoft.com/office/drawing/2014/chart" uri="{C3380CC4-5D6E-409C-BE32-E72D297353CC}">
              <c16:uniqueId val="{00000003-1C3E-40D0-817D-C29748E51383}"/>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1C3E-40D0-817D-C29748E51383}"/>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1C3E-40D0-817D-C29748E51383}"/>
            </c:ext>
          </c:extLst>
        </c:ser>
        <c:dLbls>
          <c:showLegendKey val="0"/>
          <c:showVal val="0"/>
          <c:showCatName val="0"/>
          <c:showSerName val="0"/>
          <c:showPercent val="0"/>
          <c:showBubbleSize val="0"/>
        </c:dLbls>
        <c:gapWidth val="150"/>
        <c:axId val="264075264"/>
        <c:axId val="268388608"/>
      </c:barChart>
      <c:catAx>
        <c:axId val="264075264"/>
        <c:scaling>
          <c:orientation val="minMax"/>
        </c:scaling>
        <c:delete val="1"/>
        <c:axPos val="b"/>
        <c:majorTickMark val="out"/>
        <c:minorTickMark val="none"/>
        <c:tickLblPos val="nextTo"/>
        <c:crossAx val="268388608"/>
        <c:crosses val="autoZero"/>
        <c:auto val="1"/>
        <c:lblAlgn val="ctr"/>
        <c:lblOffset val="100"/>
        <c:noMultiLvlLbl val="0"/>
      </c:catAx>
      <c:valAx>
        <c:axId val="268388608"/>
        <c:scaling>
          <c:orientation val="minMax"/>
          <c:max val="5"/>
          <c:min val="0"/>
        </c:scaling>
        <c:delete val="1"/>
        <c:axPos val="l"/>
        <c:majorGridlines/>
        <c:numFmt formatCode="General" sourceLinked="1"/>
        <c:majorTickMark val="out"/>
        <c:minorTickMark val="none"/>
        <c:tickLblPos val="nextTo"/>
        <c:crossAx val="2640752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5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EA1D-4CCE-93F0-CF729CA8923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A1D-4CCE-93F0-CF729CA89237}"/>
              </c:ext>
            </c:extLst>
          </c:dPt>
          <c:val>
            <c:numRef>
              <c:f>Mechanical!$K$22</c:f>
              <c:numCache>
                <c:formatCode>General</c:formatCode>
                <c:ptCount val="1"/>
                <c:pt idx="0">
                  <c:v>0</c:v>
                </c:pt>
              </c:numCache>
            </c:numRef>
          </c:val>
          <c:extLst>
            <c:ext xmlns:c16="http://schemas.microsoft.com/office/drawing/2014/chart" uri="{C3380CC4-5D6E-409C-BE32-E72D297353CC}">
              <c16:uniqueId val="{00000003-EA1D-4CCE-93F0-CF729CA89237}"/>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EA1D-4CCE-93F0-CF729CA89237}"/>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EA1D-4CCE-93F0-CF729CA89237}"/>
            </c:ext>
          </c:extLst>
        </c:ser>
        <c:dLbls>
          <c:showLegendKey val="0"/>
          <c:showVal val="0"/>
          <c:showCatName val="0"/>
          <c:showSerName val="0"/>
          <c:showPercent val="0"/>
          <c:showBubbleSize val="0"/>
        </c:dLbls>
        <c:gapWidth val="150"/>
        <c:axId val="264075776"/>
        <c:axId val="268390336"/>
      </c:barChart>
      <c:catAx>
        <c:axId val="264075776"/>
        <c:scaling>
          <c:orientation val="minMax"/>
        </c:scaling>
        <c:delete val="1"/>
        <c:axPos val="b"/>
        <c:majorTickMark val="out"/>
        <c:minorTickMark val="none"/>
        <c:tickLblPos val="nextTo"/>
        <c:crossAx val="268390336"/>
        <c:crosses val="autoZero"/>
        <c:auto val="1"/>
        <c:lblAlgn val="ctr"/>
        <c:lblOffset val="100"/>
        <c:noMultiLvlLbl val="0"/>
      </c:catAx>
      <c:valAx>
        <c:axId val="268390336"/>
        <c:scaling>
          <c:orientation val="minMax"/>
          <c:max val="5"/>
          <c:min val="0"/>
        </c:scaling>
        <c:delete val="1"/>
        <c:axPos val="l"/>
        <c:majorGridlines/>
        <c:numFmt formatCode="General" sourceLinked="1"/>
        <c:majorTickMark val="out"/>
        <c:minorTickMark val="none"/>
        <c:tickLblPos val="nextTo"/>
        <c:crossAx val="2640757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B8EB-4C92-8A04-1402BCE563D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8EB-4C92-8A04-1402BCE563D2}"/>
              </c:ext>
            </c:extLst>
          </c:dPt>
          <c:val>
            <c:numRef>
              <c:f>Mechanical!$K$23</c:f>
              <c:numCache>
                <c:formatCode>General</c:formatCode>
                <c:ptCount val="1"/>
                <c:pt idx="0">
                  <c:v>0</c:v>
                </c:pt>
              </c:numCache>
            </c:numRef>
          </c:val>
          <c:extLst>
            <c:ext xmlns:c16="http://schemas.microsoft.com/office/drawing/2014/chart" uri="{C3380CC4-5D6E-409C-BE32-E72D297353CC}">
              <c16:uniqueId val="{00000003-B8EB-4C92-8A04-1402BCE563D2}"/>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B8EB-4C92-8A04-1402BCE563D2}"/>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B8EB-4C92-8A04-1402BCE563D2}"/>
            </c:ext>
          </c:extLst>
        </c:ser>
        <c:dLbls>
          <c:showLegendKey val="0"/>
          <c:showVal val="0"/>
          <c:showCatName val="0"/>
          <c:showSerName val="0"/>
          <c:showPercent val="0"/>
          <c:showBubbleSize val="0"/>
        </c:dLbls>
        <c:gapWidth val="150"/>
        <c:axId val="264076288"/>
        <c:axId val="268392064"/>
      </c:barChart>
      <c:catAx>
        <c:axId val="264076288"/>
        <c:scaling>
          <c:orientation val="minMax"/>
        </c:scaling>
        <c:delete val="1"/>
        <c:axPos val="b"/>
        <c:majorTickMark val="out"/>
        <c:minorTickMark val="none"/>
        <c:tickLblPos val="nextTo"/>
        <c:crossAx val="268392064"/>
        <c:crosses val="autoZero"/>
        <c:auto val="1"/>
        <c:lblAlgn val="ctr"/>
        <c:lblOffset val="100"/>
        <c:noMultiLvlLbl val="0"/>
      </c:catAx>
      <c:valAx>
        <c:axId val="268392064"/>
        <c:scaling>
          <c:orientation val="minMax"/>
          <c:max val="5"/>
          <c:min val="0"/>
        </c:scaling>
        <c:delete val="1"/>
        <c:axPos val="l"/>
        <c:majorGridlines/>
        <c:numFmt formatCode="General" sourceLinked="1"/>
        <c:majorTickMark val="out"/>
        <c:minorTickMark val="none"/>
        <c:tickLblPos val="nextTo"/>
        <c:crossAx val="2640762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22D6-4CF6-9A98-D394F2EED6C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2D6-4CF6-9A98-D394F2EED6C1}"/>
              </c:ext>
            </c:extLst>
          </c:dPt>
          <c:val>
            <c:numRef>
              <c:f>Mechanical!$K$17</c:f>
              <c:numCache>
                <c:formatCode>General</c:formatCode>
                <c:ptCount val="1"/>
                <c:pt idx="0">
                  <c:v>0</c:v>
                </c:pt>
              </c:numCache>
            </c:numRef>
          </c:val>
          <c:extLst>
            <c:ext xmlns:c16="http://schemas.microsoft.com/office/drawing/2014/chart" uri="{C3380CC4-5D6E-409C-BE32-E72D297353CC}">
              <c16:uniqueId val="{00000003-22D6-4CF6-9A98-D394F2EED6C1}"/>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22D6-4CF6-9A98-D394F2EED6C1}"/>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22D6-4CF6-9A98-D394F2EED6C1}"/>
            </c:ext>
          </c:extLst>
        </c:ser>
        <c:dLbls>
          <c:showLegendKey val="0"/>
          <c:showVal val="0"/>
          <c:showCatName val="0"/>
          <c:showSerName val="0"/>
          <c:showPercent val="0"/>
          <c:showBubbleSize val="0"/>
        </c:dLbls>
        <c:gapWidth val="150"/>
        <c:axId val="264076800"/>
        <c:axId val="268393792"/>
      </c:barChart>
      <c:catAx>
        <c:axId val="264076800"/>
        <c:scaling>
          <c:orientation val="minMax"/>
        </c:scaling>
        <c:delete val="1"/>
        <c:axPos val="b"/>
        <c:majorTickMark val="out"/>
        <c:minorTickMark val="none"/>
        <c:tickLblPos val="nextTo"/>
        <c:crossAx val="268393792"/>
        <c:crosses val="autoZero"/>
        <c:auto val="1"/>
        <c:lblAlgn val="ctr"/>
        <c:lblOffset val="100"/>
        <c:noMultiLvlLbl val="0"/>
      </c:catAx>
      <c:valAx>
        <c:axId val="268393792"/>
        <c:scaling>
          <c:orientation val="minMax"/>
          <c:max val="5"/>
          <c:min val="0"/>
        </c:scaling>
        <c:delete val="1"/>
        <c:axPos val="l"/>
        <c:majorGridlines/>
        <c:numFmt formatCode="General" sourceLinked="1"/>
        <c:majorTickMark val="out"/>
        <c:minorTickMark val="none"/>
        <c:tickLblPos val="nextTo"/>
        <c:crossAx val="2640768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A071-4013-8509-F20E1D31269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071-4013-8509-F20E1D312695}"/>
              </c:ext>
            </c:extLst>
          </c:dPt>
          <c:val>
            <c:numRef>
              <c:f>Mechanical!$K$18</c:f>
              <c:numCache>
                <c:formatCode>General</c:formatCode>
                <c:ptCount val="1"/>
                <c:pt idx="0">
                  <c:v>0</c:v>
                </c:pt>
              </c:numCache>
            </c:numRef>
          </c:val>
          <c:extLst>
            <c:ext xmlns:c16="http://schemas.microsoft.com/office/drawing/2014/chart" uri="{C3380CC4-5D6E-409C-BE32-E72D297353CC}">
              <c16:uniqueId val="{00000003-A071-4013-8509-F20E1D312695}"/>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A071-4013-8509-F20E1D312695}"/>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A071-4013-8509-F20E1D312695}"/>
            </c:ext>
          </c:extLst>
        </c:ser>
        <c:dLbls>
          <c:showLegendKey val="0"/>
          <c:showVal val="0"/>
          <c:showCatName val="0"/>
          <c:showSerName val="0"/>
          <c:showPercent val="0"/>
          <c:showBubbleSize val="0"/>
        </c:dLbls>
        <c:gapWidth val="150"/>
        <c:axId val="268980224"/>
        <c:axId val="268543104"/>
      </c:barChart>
      <c:catAx>
        <c:axId val="268980224"/>
        <c:scaling>
          <c:orientation val="minMax"/>
        </c:scaling>
        <c:delete val="1"/>
        <c:axPos val="b"/>
        <c:majorTickMark val="out"/>
        <c:minorTickMark val="none"/>
        <c:tickLblPos val="nextTo"/>
        <c:crossAx val="268543104"/>
        <c:crosses val="autoZero"/>
        <c:auto val="1"/>
        <c:lblAlgn val="ctr"/>
        <c:lblOffset val="100"/>
        <c:noMultiLvlLbl val="0"/>
      </c:catAx>
      <c:valAx>
        <c:axId val="268543104"/>
        <c:scaling>
          <c:orientation val="minMax"/>
          <c:max val="5"/>
          <c:min val="0"/>
        </c:scaling>
        <c:delete val="1"/>
        <c:axPos val="l"/>
        <c:majorGridlines/>
        <c:numFmt formatCode="General" sourceLinked="1"/>
        <c:majorTickMark val="out"/>
        <c:minorTickMark val="none"/>
        <c:tickLblPos val="nextTo"/>
        <c:crossAx val="2689802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9C53-4D95-BCD7-B200CBDF705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C53-4D95-BCD7-B200CBDF705A}"/>
              </c:ext>
            </c:extLst>
          </c:dPt>
          <c:val>
            <c:numRef>
              <c:f>Mechanical!$K$19</c:f>
              <c:numCache>
                <c:formatCode>General</c:formatCode>
                <c:ptCount val="1"/>
                <c:pt idx="0">
                  <c:v>0</c:v>
                </c:pt>
              </c:numCache>
            </c:numRef>
          </c:val>
          <c:extLst>
            <c:ext xmlns:c16="http://schemas.microsoft.com/office/drawing/2014/chart" uri="{C3380CC4-5D6E-409C-BE32-E72D297353CC}">
              <c16:uniqueId val="{00000003-9C53-4D95-BCD7-B200CBDF705A}"/>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9C53-4D95-BCD7-B200CBDF705A}"/>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9C53-4D95-BCD7-B200CBDF705A}"/>
            </c:ext>
          </c:extLst>
        </c:ser>
        <c:dLbls>
          <c:showLegendKey val="0"/>
          <c:showVal val="0"/>
          <c:showCatName val="0"/>
          <c:showSerName val="0"/>
          <c:showPercent val="0"/>
          <c:showBubbleSize val="0"/>
        </c:dLbls>
        <c:gapWidth val="150"/>
        <c:axId val="268980736"/>
        <c:axId val="268544832"/>
      </c:barChart>
      <c:catAx>
        <c:axId val="268980736"/>
        <c:scaling>
          <c:orientation val="minMax"/>
        </c:scaling>
        <c:delete val="1"/>
        <c:axPos val="b"/>
        <c:majorTickMark val="out"/>
        <c:minorTickMark val="none"/>
        <c:tickLblPos val="nextTo"/>
        <c:crossAx val="268544832"/>
        <c:crosses val="autoZero"/>
        <c:auto val="1"/>
        <c:lblAlgn val="ctr"/>
        <c:lblOffset val="100"/>
        <c:noMultiLvlLbl val="0"/>
      </c:catAx>
      <c:valAx>
        <c:axId val="268544832"/>
        <c:scaling>
          <c:orientation val="minMax"/>
          <c:max val="5"/>
          <c:min val="0"/>
        </c:scaling>
        <c:delete val="1"/>
        <c:axPos val="l"/>
        <c:majorGridlines/>
        <c:numFmt formatCode="General" sourceLinked="1"/>
        <c:majorTickMark val="out"/>
        <c:minorTickMark val="none"/>
        <c:tickLblPos val="nextTo"/>
        <c:crossAx val="2689807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5A02-4BF5-808C-481CC2C83EF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A02-4BF5-808C-481CC2C83EFF}"/>
              </c:ext>
            </c:extLst>
          </c:dPt>
          <c:val>
            <c:numRef>
              <c:f>Mechanical!$K$20</c:f>
              <c:numCache>
                <c:formatCode>General</c:formatCode>
                <c:ptCount val="1"/>
                <c:pt idx="0">
                  <c:v>0</c:v>
                </c:pt>
              </c:numCache>
            </c:numRef>
          </c:val>
          <c:extLst>
            <c:ext xmlns:c16="http://schemas.microsoft.com/office/drawing/2014/chart" uri="{C3380CC4-5D6E-409C-BE32-E72D297353CC}">
              <c16:uniqueId val="{00000003-5A02-4BF5-808C-481CC2C83EFF}"/>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5A02-4BF5-808C-481CC2C83EFF}"/>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5A02-4BF5-808C-481CC2C83EFF}"/>
            </c:ext>
          </c:extLst>
        </c:ser>
        <c:dLbls>
          <c:showLegendKey val="0"/>
          <c:showVal val="0"/>
          <c:showCatName val="0"/>
          <c:showSerName val="0"/>
          <c:showPercent val="0"/>
          <c:showBubbleSize val="0"/>
        </c:dLbls>
        <c:gapWidth val="150"/>
        <c:axId val="268981248"/>
        <c:axId val="268546560"/>
      </c:barChart>
      <c:catAx>
        <c:axId val="268981248"/>
        <c:scaling>
          <c:orientation val="minMax"/>
        </c:scaling>
        <c:delete val="1"/>
        <c:axPos val="b"/>
        <c:majorTickMark val="out"/>
        <c:minorTickMark val="none"/>
        <c:tickLblPos val="nextTo"/>
        <c:crossAx val="268546560"/>
        <c:crosses val="autoZero"/>
        <c:auto val="1"/>
        <c:lblAlgn val="ctr"/>
        <c:lblOffset val="100"/>
        <c:noMultiLvlLbl val="0"/>
      </c:catAx>
      <c:valAx>
        <c:axId val="268546560"/>
        <c:scaling>
          <c:orientation val="minMax"/>
          <c:max val="5"/>
          <c:min val="0"/>
        </c:scaling>
        <c:delete val="1"/>
        <c:axPos val="l"/>
        <c:majorGridlines/>
        <c:numFmt formatCode="General" sourceLinked="1"/>
        <c:majorTickMark val="out"/>
        <c:minorTickMark val="none"/>
        <c:tickLblPos val="nextTo"/>
        <c:crossAx val="2689812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46D9-4477-B529-D6B241046F0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6D9-4477-B529-D6B241046F00}"/>
              </c:ext>
            </c:extLst>
          </c:dPt>
          <c:val>
            <c:numRef>
              <c:f>Mechanical!$K$21</c:f>
              <c:numCache>
                <c:formatCode>General</c:formatCode>
                <c:ptCount val="1"/>
                <c:pt idx="0">
                  <c:v>0</c:v>
                </c:pt>
              </c:numCache>
            </c:numRef>
          </c:val>
          <c:extLst>
            <c:ext xmlns:c16="http://schemas.microsoft.com/office/drawing/2014/chart" uri="{C3380CC4-5D6E-409C-BE32-E72D297353CC}">
              <c16:uniqueId val="{00000003-46D9-4477-B529-D6B241046F00}"/>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46D9-4477-B529-D6B241046F00}"/>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46D9-4477-B529-D6B241046F00}"/>
            </c:ext>
          </c:extLst>
        </c:ser>
        <c:dLbls>
          <c:showLegendKey val="0"/>
          <c:showVal val="0"/>
          <c:showCatName val="0"/>
          <c:showSerName val="0"/>
          <c:showPercent val="0"/>
          <c:showBubbleSize val="0"/>
        </c:dLbls>
        <c:gapWidth val="150"/>
        <c:axId val="268981760"/>
        <c:axId val="268548288"/>
      </c:barChart>
      <c:catAx>
        <c:axId val="268981760"/>
        <c:scaling>
          <c:orientation val="minMax"/>
        </c:scaling>
        <c:delete val="1"/>
        <c:axPos val="b"/>
        <c:majorTickMark val="out"/>
        <c:minorTickMark val="none"/>
        <c:tickLblPos val="nextTo"/>
        <c:crossAx val="268548288"/>
        <c:crosses val="autoZero"/>
        <c:auto val="1"/>
        <c:lblAlgn val="ctr"/>
        <c:lblOffset val="100"/>
        <c:noMultiLvlLbl val="0"/>
      </c:catAx>
      <c:valAx>
        <c:axId val="268548288"/>
        <c:scaling>
          <c:orientation val="minMax"/>
          <c:max val="5"/>
          <c:min val="0"/>
        </c:scaling>
        <c:delete val="1"/>
        <c:axPos val="l"/>
        <c:majorGridlines/>
        <c:numFmt formatCode="General" sourceLinked="1"/>
        <c:majorTickMark val="out"/>
        <c:minorTickMark val="none"/>
        <c:tickLblPos val="nextTo"/>
        <c:crossAx val="2689817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6C51-4577-ACAA-A7F790CEF7D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C51-4577-ACAA-A7F790CEF7DB}"/>
              </c:ext>
            </c:extLst>
          </c:dPt>
          <c:val>
            <c:numRef>
              <c:f>Mechanical!$K$22</c:f>
              <c:numCache>
                <c:formatCode>General</c:formatCode>
                <c:ptCount val="1"/>
                <c:pt idx="0">
                  <c:v>0</c:v>
                </c:pt>
              </c:numCache>
            </c:numRef>
          </c:val>
          <c:extLst>
            <c:ext xmlns:c16="http://schemas.microsoft.com/office/drawing/2014/chart" uri="{C3380CC4-5D6E-409C-BE32-E72D297353CC}">
              <c16:uniqueId val="{00000003-6C51-4577-ACAA-A7F790CEF7DB}"/>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6C51-4577-ACAA-A7F790CEF7DB}"/>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6C51-4577-ACAA-A7F790CEF7DB}"/>
            </c:ext>
          </c:extLst>
        </c:ser>
        <c:dLbls>
          <c:showLegendKey val="0"/>
          <c:showVal val="0"/>
          <c:showCatName val="0"/>
          <c:showSerName val="0"/>
          <c:showPercent val="0"/>
          <c:showBubbleSize val="0"/>
        </c:dLbls>
        <c:gapWidth val="150"/>
        <c:axId val="268982272"/>
        <c:axId val="268869632"/>
      </c:barChart>
      <c:catAx>
        <c:axId val="268982272"/>
        <c:scaling>
          <c:orientation val="minMax"/>
        </c:scaling>
        <c:delete val="1"/>
        <c:axPos val="b"/>
        <c:majorTickMark val="out"/>
        <c:minorTickMark val="none"/>
        <c:tickLblPos val="nextTo"/>
        <c:crossAx val="268869632"/>
        <c:crosses val="autoZero"/>
        <c:auto val="1"/>
        <c:lblAlgn val="ctr"/>
        <c:lblOffset val="100"/>
        <c:noMultiLvlLbl val="0"/>
      </c:catAx>
      <c:valAx>
        <c:axId val="268869632"/>
        <c:scaling>
          <c:orientation val="minMax"/>
          <c:max val="5"/>
          <c:min val="0"/>
        </c:scaling>
        <c:delete val="1"/>
        <c:axPos val="l"/>
        <c:majorGridlines/>
        <c:numFmt formatCode="General" sourceLinked="1"/>
        <c:majorTickMark val="out"/>
        <c:minorTickMark val="none"/>
        <c:tickLblPos val="nextTo"/>
        <c:crossAx val="2689822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7D80-4F6C-A49D-43DD31BB0ED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D80-4F6C-A49D-43DD31BB0EDD}"/>
              </c:ext>
            </c:extLst>
          </c:dPt>
          <c:val>
            <c:numRef>
              <c:f>Mechanical!$K$23</c:f>
              <c:numCache>
                <c:formatCode>General</c:formatCode>
                <c:ptCount val="1"/>
                <c:pt idx="0">
                  <c:v>0</c:v>
                </c:pt>
              </c:numCache>
            </c:numRef>
          </c:val>
          <c:extLst>
            <c:ext xmlns:c16="http://schemas.microsoft.com/office/drawing/2014/chart" uri="{C3380CC4-5D6E-409C-BE32-E72D297353CC}">
              <c16:uniqueId val="{00000003-7D80-4F6C-A49D-43DD31BB0EDD}"/>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7D80-4F6C-A49D-43DD31BB0EDD}"/>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7D80-4F6C-A49D-43DD31BB0EDD}"/>
            </c:ext>
          </c:extLst>
        </c:ser>
        <c:dLbls>
          <c:showLegendKey val="0"/>
          <c:showVal val="0"/>
          <c:showCatName val="0"/>
          <c:showSerName val="0"/>
          <c:showPercent val="0"/>
          <c:showBubbleSize val="0"/>
        </c:dLbls>
        <c:gapWidth val="150"/>
        <c:axId val="268982784"/>
        <c:axId val="268871360"/>
      </c:barChart>
      <c:catAx>
        <c:axId val="268982784"/>
        <c:scaling>
          <c:orientation val="minMax"/>
        </c:scaling>
        <c:delete val="1"/>
        <c:axPos val="b"/>
        <c:majorTickMark val="out"/>
        <c:minorTickMark val="none"/>
        <c:tickLblPos val="nextTo"/>
        <c:crossAx val="268871360"/>
        <c:crosses val="autoZero"/>
        <c:auto val="1"/>
        <c:lblAlgn val="ctr"/>
        <c:lblOffset val="100"/>
        <c:noMultiLvlLbl val="0"/>
      </c:catAx>
      <c:valAx>
        <c:axId val="268871360"/>
        <c:scaling>
          <c:orientation val="minMax"/>
          <c:max val="5"/>
          <c:min val="0"/>
        </c:scaling>
        <c:delete val="1"/>
        <c:axPos val="l"/>
        <c:majorGridlines/>
        <c:numFmt formatCode="General" sourceLinked="1"/>
        <c:majorTickMark val="out"/>
        <c:minorTickMark val="none"/>
        <c:tickLblPos val="nextTo"/>
        <c:crossAx val="2689827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253F-4384-AA72-45772A9195B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53F-4384-AA72-45772A9195BF}"/>
              </c:ext>
            </c:extLst>
          </c:dPt>
          <c:val>
            <c:numRef>
              <c:f>Mechanical!$K$17</c:f>
              <c:numCache>
                <c:formatCode>General</c:formatCode>
                <c:ptCount val="1"/>
                <c:pt idx="0">
                  <c:v>0</c:v>
                </c:pt>
              </c:numCache>
            </c:numRef>
          </c:val>
          <c:extLst>
            <c:ext xmlns:c16="http://schemas.microsoft.com/office/drawing/2014/chart" uri="{C3380CC4-5D6E-409C-BE32-E72D297353CC}">
              <c16:uniqueId val="{00000003-253F-4384-AA72-45772A9195BF}"/>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253F-4384-AA72-45772A9195BF}"/>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253F-4384-AA72-45772A9195BF}"/>
            </c:ext>
          </c:extLst>
        </c:ser>
        <c:dLbls>
          <c:showLegendKey val="0"/>
          <c:showVal val="0"/>
          <c:showCatName val="0"/>
          <c:showSerName val="0"/>
          <c:showPercent val="0"/>
          <c:showBubbleSize val="0"/>
        </c:dLbls>
        <c:gapWidth val="150"/>
        <c:axId val="268983296"/>
        <c:axId val="268873088"/>
      </c:barChart>
      <c:catAx>
        <c:axId val="268983296"/>
        <c:scaling>
          <c:orientation val="minMax"/>
        </c:scaling>
        <c:delete val="1"/>
        <c:axPos val="b"/>
        <c:majorTickMark val="out"/>
        <c:minorTickMark val="none"/>
        <c:tickLblPos val="nextTo"/>
        <c:crossAx val="268873088"/>
        <c:crosses val="autoZero"/>
        <c:auto val="1"/>
        <c:lblAlgn val="ctr"/>
        <c:lblOffset val="100"/>
        <c:noMultiLvlLbl val="0"/>
      </c:catAx>
      <c:valAx>
        <c:axId val="268873088"/>
        <c:scaling>
          <c:orientation val="minMax"/>
          <c:max val="5"/>
          <c:min val="0"/>
        </c:scaling>
        <c:delete val="1"/>
        <c:axPos val="l"/>
        <c:majorGridlines/>
        <c:numFmt formatCode="General" sourceLinked="1"/>
        <c:majorTickMark val="out"/>
        <c:minorTickMark val="none"/>
        <c:tickLblPos val="nextTo"/>
        <c:crossAx val="2689832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7AB6-4A99-BF19-C86757D37A2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AB6-4A99-BF19-C86757D37A27}"/>
              </c:ext>
            </c:extLst>
          </c:dPt>
          <c:val>
            <c:numRef>
              <c:f>Mechanical!$K$18</c:f>
              <c:numCache>
                <c:formatCode>General</c:formatCode>
                <c:ptCount val="1"/>
                <c:pt idx="0">
                  <c:v>0</c:v>
                </c:pt>
              </c:numCache>
            </c:numRef>
          </c:val>
          <c:extLst>
            <c:ext xmlns:c16="http://schemas.microsoft.com/office/drawing/2014/chart" uri="{C3380CC4-5D6E-409C-BE32-E72D297353CC}">
              <c16:uniqueId val="{00000003-7AB6-4A99-BF19-C86757D37A27}"/>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7AB6-4A99-BF19-C86757D37A27}"/>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7AB6-4A99-BF19-C86757D37A27}"/>
            </c:ext>
          </c:extLst>
        </c:ser>
        <c:dLbls>
          <c:showLegendKey val="0"/>
          <c:showVal val="0"/>
          <c:showCatName val="0"/>
          <c:showSerName val="0"/>
          <c:showPercent val="0"/>
          <c:showBubbleSize val="0"/>
        </c:dLbls>
        <c:gapWidth val="150"/>
        <c:axId val="268983808"/>
        <c:axId val="268874816"/>
      </c:barChart>
      <c:catAx>
        <c:axId val="268983808"/>
        <c:scaling>
          <c:orientation val="minMax"/>
        </c:scaling>
        <c:delete val="1"/>
        <c:axPos val="b"/>
        <c:majorTickMark val="out"/>
        <c:minorTickMark val="none"/>
        <c:tickLblPos val="nextTo"/>
        <c:crossAx val="268874816"/>
        <c:crosses val="autoZero"/>
        <c:auto val="1"/>
        <c:lblAlgn val="ctr"/>
        <c:lblOffset val="100"/>
        <c:noMultiLvlLbl val="0"/>
      </c:catAx>
      <c:valAx>
        <c:axId val="268874816"/>
        <c:scaling>
          <c:orientation val="minMax"/>
          <c:max val="5"/>
          <c:min val="0"/>
        </c:scaling>
        <c:delete val="1"/>
        <c:axPos val="l"/>
        <c:majorGridlines/>
        <c:numFmt formatCode="General" sourceLinked="1"/>
        <c:majorTickMark val="out"/>
        <c:minorTickMark val="none"/>
        <c:tickLblPos val="nextTo"/>
        <c:crossAx val="2689838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2BB4-4F4C-B474-1A2AA5EF9AD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BB4-4F4C-B474-1A2AA5EF9AD7}"/>
              </c:ext>
            </c:extLst>
          </c:dPt>
          <c:val>
            <c:numRef>
              <c:f>Mechanical!$K$19</c:f>
              <c:numCache>
                <c:formatCode>General</c:formatCode>
                <c:ptCount val="1"/>
                <c:pt idx="0">
                  <c:v>0</c:v>
                </c:pt>
              </c:numCache>
            </c:numRef>
          </c:val>
          <c:extLst>
            <c:ext xmlns:c16="http://schemas.microsoft.com/office/drawing/2014/chart" uri="{C3380CC4-5D6E-409C-BE32-E72D297353CC}">
              <c16:uniqueId val="{00000003-2BB4-4F4C-B474-1A2AA5EF9AD7}"/>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2BB4-4F4C-B474-1A2AA5EF9AD7}"/>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2BB4-4F4C-B474-1A2AA5EF9AD7}"/>
            </c:ext>
          </c:extLst>
        </c:ser>
        <c:dLbls>
          <c:showLegendKey val="0"/>
          <c:showVal val="0"/>
          <c:showCatName val="0"/>
          <c:showSerName val="0"/>
          <c:showPercent val="0"/>
          <c:showBubbleSize val="0"/>
        </c:dLbls>
        <c:gapWidth val="150"/>
        <c:axId val="269239296"/>
        <c:axId val="268876544"/>
      </c:barChart>
      <c:catAx>
        <c:axId val="269239296"/>
        <c:scaling>
          <c:orientation val="minMax"/>
        </c:scaling>
        <c:delete val="1"/>
        <c:axPos val="b"/>
        <c:majorTickMark val="out"/>
        <c:minorTickMark val="none"/>
        <c:tickLblPos val="nextTo"/>
        <c:crossAx val="268876544"/>
        <c:crosses val="autoZero"/>
        <c:auto val="1"/>
        <c:lblAlgn val="ctr"/>
        <c:lblOffset val="100"/>
        <c:noMultiLvlLbl val="0"/>
      </c:catAx>
      <c:valAx>
        <c:axId val="268876544"/>
        <c:scaling>
          <c:orientation val="minMax"/>
          <c:max val="5"/>
          <c:min val="0"/>
        </c:scaling>
        <c:delete val="1"/>
        <c:axPos val="l"/>
        <c:majorGridlines/>
        <c:numFmt formatCode="General" sourceLinked="1"/>
        <c:majorTickMark val="out"/>
        <c:minorTickMark val="none"/>
        <c:tickLblPos val="nextTo"/>
        <c:crossAx val="2692392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828B-4BF6-9A51-999E5369E6E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28B-4BF6-9A51-999E5369E6EF}"/>
              </c:ext>
            </c:extLst>
          </c:dPt>
          <c:val>
            <c:numRef>
              <c:f>Mechanical!$K$20</c:f>
              <c:numCache>
                <c:formatCode>General</c:formatCode>
                <c:ptCount val="1"/>
                <c:pt idx="0">
                  <c:v>0</c:v>
                </c:pt>
              </c:numCache>
            </c:numRef>
          </c:val>
          <c:extLst>
            <c:ext xmlns:c16="http://schemas.microsoft.com/office/drawing/2014/chart" uri="{C3380CC4-5D6E-409C-BE32-E72D297353CC}">
              <c16:uniqueId val="{00000003-828B-4BF6-9A51-999E5369E6EF}"/>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828B-4BF6-9A51-999E5369E6EF}"/>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828B-4BF6-9A51-999E5369E6EF}"/>
            </c:ext>
          </c:extLst>
        </c:ser>
        <c:dLbls>
          <c:showLegendKey val="0"/>
          <c:showVal val="0"/>
          <c:showCatName val="0"/>
          <c:showSerName val="0"/>
          <c:showPercent val="0"/>
          <c:showBubbleSize val="0"/>
        </c:dLbls>
        <c:gapWidth val="150"/>
        <c:axId val="269239808"/>
        <c:axId val="269304384"/>
      </c:barChart>
      <c:catAx>
        <c:axId val="269239808"/>
        <c:scaling>
          <c:orientation val="minMax"/>
        </c:scaling>
        <c:delete val="1"/>
        <c:axPos val="b"/>
        <c:majorTickMark val="out"/>
        <c:minorTickMark val="none"/>
        <c:tickLblPos val="nextTo"/>
        <c:crossAx val="269304384"/>
        <c:crosses val="autoZero"/>
        <c:auto val="1"/>
        <c:lblAlgn val="ctr"/>
        <c:lblOffset val="100"/>
        <c:noMultiLvlLbl val="0"/>
      </c:catAx>
      <c:valAx>
        <c:axId val="269304384"/>
        <c:scaling>
          <c:orientation val="minMax"/>
          <c:max val="5"/>
          <c:min val="0"/>
        </c:scaling>
        <c:delete val="1"/>
        <c:axPos val="l"/>
        <c:majorGridlines/>
        <c:numFmt formatCode="General" sourceLinked="1"/>
        <c:majorTickMark val="out"/>
        <c:minorTickMark val="none"/>
        <c:tickLblPos val="nextTo"/>
        <c:crossAx val="2692398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D79C-4C89-BD19-E29A288A195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79C-4C89-BD19-E29A288A1958}"/>
              </c:ext>
            </c:extLst>
          </c:dPt>
          <c:val>
            <c:numRef>
              <c:f>Mechanical!$K$21</c:f>
              <c:numCache>
                <c:formatCode>General</c:formatCode>
                <c:ptCount val="1"/>
                <c:pt idx="0">
                  <c:v>0</c:v>
                </c:pt>
              </c:numCache>
            </c:numRef>
          </c:val>
          <c:extLst>
            <c:ext xmlns:c16="http://schemas.microsoft.com/office/drawing/2014/chart" uri="{C3380CC4-5D6E-409C-BE32-E72D297353CC}">
              <c16:uniqueId val="{00000003-D79C-4C89-BD19-E29A288A1958}"/>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D79C-4C89-BD19-E29A288A1958}"/>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D79C-4C89-BD19-E29A288A1958}"/>
            </c:ext>
          </c:extLst>
        </c:ser>
        <c:dLbls>
          <c:showLegendKey val="0"/>
          <c:showVal val="0"/>
          <c:showCatName val="0"/>
          <c:showSerName val="0"/>
          <c:showPercent val="0"/>
          <c:showBubbleSize val="0"/>
        </c:dLbls>
        <c:gapWidth val="150"/>
        <c:axId val="269240320"/>
        <c:axId val="269306112"/>
      </c:barChart>
      <c:catAx>
        <c:axId val="269240320"/>
        <c:scaling>
          <c:orientation val="minMax"/>
        </c:scaling>
        <c:delete val="1"/>
        <c:axPos val="b"/>
        <c:majorTickMark val="out"/>
        <c:minorTickMark val="none"/>
        <c:tickLblPos val="nextTo"/>
        <c:crossAx val="269306112"/>
        <c:crosses val="autoZero"/>
        <c:auto val="1"/>
        <c:lblAlgn val="ctr"/>
        <c:lblOffset val="100"/>
        <c:noMultiLvlLbl val="0"/>
      </c:catAx>
      <c:valAx>
        <c:axId val="269306112"/>
        <c:scaling>
          <c:orientation val="minMax"/>
          <c:max val="5"/>
          <c:min val="0"/>
        </c:scaling>
        <c:delete val="1"/>
        <c:axPos val="l"/>
        <c:majorGridlines/>
        <c:numFmt formatCode="General" sourceLinked="1"/>
        <c:majorTickMark val="out"/>
        <c:minorTickMark val="none"/>
        <c:tickLblPos val="nextTo"/>
        <c:crossAx val="2692403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A4C4-424A-B683-D126E155D72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4C4-424A-B683-D126E155D720}"/>
              </c:ext>
            </c:extLst>
          </c:dPt>
          <c:val>
            <c:numRef>
              <c:f>Mechanical!$K$22</c:f>
              <c:numCache>
                <c:formatCode>General</c:formatCode>
                <c:ptCount val="1"/>
                <c:pt idx="0">
                  <c:v>0</c:v>
                </c:pt>
              </c:numCache>
            </c:numRef>
          </c:val>
          <c:extLst>
            <c:ext xmlns:c16="http://schemas.microsoft.com/office/drawing/2014/chart" uri="{C3380CC4-5D6E-409C-BE32-E72D297353CC}">
              <c16:uniqueId val="{00000003-A4C4-424A-B683-D126E155D720}"/>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A4C4-424A-B683-D126E155D720}"/>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A4C4-424A-B683-D126E155D720}"/>
            </c:ext>
          </c:extLst>
        </c:ser>
        <c:dLbls>
          <c:showLegendKey val="0"/>
          <c:showVal val="0"/>
          <c:showCatName val="0"/>
          <c:showSerName val="0"/>
          <c:showPercent val="0"/>
          <c:showBubbleSize val="0"/>
        </c:dLbls>
        <c:gapWidth val="150"/>
        <c:axId val="269241856"/>
        <c:axId val="269307840"/>
      </c:barChart>
      <c:catAx>
        <c:axId val="269241856"/>
        <c:scaling>
          <c:orientation val="minMax"/>
        </c:scaling>
        <c:delete val="1"/>
        <c:axPos val="b"/>
        <c:majorTickMark val="out"/>
        <c:minorTickMark val="none"/>
        <c:tickLblPos val="nextTo"/>
        <c:crossAx val="269307840"/>
        <c:crosses val="autoZero"/>
        <c:auto val="1"/>
        <c:lblAlgn val="ctr"/>
        <c:lblOffset val="100"/>
        <c:noMultiLvlLbl val="0"/>
      </c:catAx>
      <c:valAx>
        <c:axId val="269307840"/>
        <c:scaling>
          <c:orientation val="minMax"/>
          <c:max val="5"/>
          <c:min val="0"/>
        </c:scaling>
        <c:delete val="1"/>
        <c:axPos val="l"/>
        <c:majorGridlines/>
        <c:numFmt formatCode="General" sourceLinked="1"/>
        <c:majorTickMark val="out"/>
        <c:minorTickMark val="none"/>
        <c:tickLblPos val="nextTo"/>
        <c:crossAx val="2692418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D3CC-408C-8A9B-EBAB32CEDE7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3CC-408C-8A9B-EBAB32CEDE79}"/>
              </c:ext>
            </c:extLst>
          </c:dPt>
          <c:val>
            <c:numRef>
              <c:f>Mechanical!$K$23</c:f>
              <c:numCache>
                <c:formatCode>General</c:formatCode>
                <c:ptCount val="1"/>
                <c:pt idx="0">
                  <c:v>0</c:v>
                </c:pt>
              </c:numCache>
            </c:numRef>
          </c:val>
          <c:extLst>
            <c:ext xmlns:c16="http://schemas.microsoft.com/office/drawing/2014/chart" uri="{C3380CC4-5D6E-409C-BE32-E72D297353CC}">
              <c16:uniqueId val="{00000003-D3CC-408C-8A9B-EBAB32CEDE79}"/>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D3CC-408C-8A9B-EBAB32CEDE79}"/>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D3CC-408C-8A9B-EBAB32CEDE79}"/>
            </c:ext>
          </c:extLst>
        </c:ser>
        <c:dLbls>
          <c:showLegendKey val="0"/>
          <c:showVal val="0"/>
          <c:showCatName val="0"/>
          <c:showSerName val="0"/>
          <c:showPercent val="0"/>
          <c:showBubbleSize val="0"/>
        </c:dLbls>
        <c:gapWidth val="150"/>
        <c:axId val="269557760"/>
        <c:axId val="269309568"/>
      </c:barChart>
      <c:catAx>
        <c:axId val="269557760"/>
        <c:scaling>
          <c:orientation val="minMax"/>
        </c:scaling>
        <c:delete val="1"/>
        <c:axPos val="b"/>
        <c:majorTickMark val="out"/>
        <c:minorTickMark val="none"/>
        <c:tickLblPos val="nextTo"/>
        <c:crossAx val="269309568"/>
        <c:crosses val="autoZero"/>
        <c:auto val="1"/>
        <c:lblAlgn val="ctr"/>
        <c:lblOffset val="100"/>
        <c:noMultiLvlLbl val="0"/>
      </c:catAx>
      <c:valAx>
        <c:axId val="269309568"/>
        <c:scaling>
          <c:orientation val="minMax"/>
          <c:max val="5"/>
          <c:min val="0"/>
        </c:scaling>
        <c:delete val="1"/>
        <c:axPos val="l"/>
        <c:majorGridlines/>
        <c:numFmt formatCode="General" sourceLinked="1"/>
        <c:majorTickMark val="out"/>
        <c:minorTickMark val="none"/>
        <c:tickLblPos val="nextTo"/>
        <c:crossAx val="2695577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D6E3-4422-ABAD-1D02BABF0BE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6E3-4422-ABAD-1D02BABF0BEA}"/>
              </c:ext>
            </c:extLst>
          </c:dPt>
          <c:val>
            <c:numRef>
              <c:f>Mechanical!$K$17</c:f>
              <c:numCache>
                <c:formatCode>General</c:formatCode>
                <c:ptCount val="1"/>
                <c:pt idx="0">
                  <c:v>0</c:v>
                </c:pt>
              </c:numCache>
            </c:numRef>
          </c:val>
          <c:extLst>
            <c:ext xmlns:c16="http://schemas.microsoft.com/office/drawing/2014/chart" uri="{C3380CC4-5D6E-409C-BE32-E72D297353CC}">
              <c16:uniqueId val="{00000003-D6E3-4422-ABAD-1D02BABF0BEA}"/>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D6E3-4422-ABAD-1D02BABF0BEA}"/>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D6E3-4422-ABAD-1D02BABF0BEA}"/>
            </c:ext>
          </c:extLst>
        </c:ser>
        <c:dLbls>
          <c:showLegendKey val="0"/>
          <c:showVal val="0"/>
          <c:showCatName val="0"/>
          <c:showSerName val="0"/>
          <c:showPercent val="0"/>
          <c:showBubbleSize val="0"/>
        </c:dLbls>
        <c:gapWidth val="150"/>
        <c:axId val="269558272"/>
        <c:axId val="269311296"/>
      </c:barChart>
      <c:catAx>
        <c:axId val="269558272"/>
        <c:scaling>
          <c:orientation val="minMax"/>
        </c:scaling>
        <c:delete val="1"/>
        <c:axPos val="b"/>
        <c:majorTickMark val="out"/>
        <c:minorTickMark val="none"/>
        <c:tickLblPos val="nextTo"/>
        <c:crossAx val="269311296"/>
        <c:crosses val="autoZero"/>
        <c:auto val="1"/>
        <c:lblAlgn val="ctr"/>
        <c:lblOffset val="100"/>
        <c:noMultiLvlLbl val="0"/>
      </c:catAx>
      <c:valAx>
        <c:axId val="269311296"/>
        <c:scaling>
          <c:orientation val="minMax"/>
          <c:max val="5"/>
          <c:min val="0"/>
        </c:scaling>
        <c:delete val="1"/>
        <c:axPos val="l"/>
        <c:majorGridlines/>
        <c:numFmt formatCode="General" sourceLinked="1"/>
        <c:majorTickMark val="out"/>
        <c:minorTickMark val="none"/>
        <c:tickLblPos val="nextTo"/>
        <c:crossAx val="2695582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5BCF-4FCB-9B4B-A55E29387DB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BCF-4FCB-9B4B-A55E29387DBA}"/>
              </c:ext>
            </c:extLst>
          </c:dPt>
          <c:val>
            <c:numRef>
              <c:f>Mechanical!$K$18</c:f>
              <c:numCache>
                <c:formatCode>General</c:formatCode>
                <c:ptCount val="1"/>
                <c:pt idx="0">
                  <c:v>0</c:v>
                </c:pt>
              </c:numCache>
            </c:numRef>
          </c:val>
          <c:extLst>
            <c:ext xmlns:c16="http://schemas.microsoft.com/office/drawing/2014/chart" uri="{C3380CC4-5D6E-409C-BE32-E72D297353CC}">
              <c16:uniqueId val="{00000003-5BCF-4FCB-9B4B-A55E29387DBA}"/>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5BCF-4FCB-9B4B-A55E29387DBA}"/>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5BCF-4FCB-9B4B-A55E29387DBA}"/>
            </c:ext>
          </c:extLst>
        </c:ser>
        <c:dLbls>
          <c:showLegendKey val="0"/>
          <c:showVal val="0"/>
          <c:showCatName val="0"/>
          <c:showSerName val="0"/>
          <c:showPercent val="0"/>
          <c:showBubbleSize val="0"/>
        </c:dLbls>
        <c:gapWidth val="150"/>
        <c:axId val="269558784"/>
        <c:axId val="269714560"/>
      </c:barChart>
      <c:catAx>
        <c:axId val="269558784"/>
        <c:scaling>
          <c:orientation val="minMax"/>
        </c:scaling>
        <c:delete val="1"/>
        <c:axPos val="b"/>
        <c:majorTickMark val="out"/>
        <c:minorTickMark val="none"/>
        <c:tickLblPos val="nextTo"/>
        <c:crossAx val="269714560"/>
        <c:crosses val="autoZero"/>
        <c:auto val="1"/>
        <c:lblAlgn val="ctr"/>
        <c:lblOffset val="100"/>
        <c:noMultiLvlLbl val="0"/>
      </c:catAx>
      <c:valAx>
        <c:axId val="269714560"/>
        <c:scaling>
          <c:orientation val="minMax"/>
          <c:max val="5"/>
          <c:min val="0"/>
        </c:scaling>
        <c:delete val="1"/>
        <c:axPos val="l"/>
        <c:majorGridlines/>
        <c:numFmt formatCode="General" sourceLinked="1"/>
        <c:majorTickMark val="out"/>
        <c:minorTickMark val="none"/>
        <c:tickLblPos val="nextTo"/>
        <c:crossAx val="2695587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39B5-476E-989E-591B75D3B46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9B5-476E-989E-591B75D3B460}"/>
              </c:ext>
            </c:extLst>
          </c:dPt>
          <c:val>
            <c:numRef>
              <c:f>Mechanical!$K$19</c:f>
              <c:numCache>
                <c:formatCode>General</c:formatCode>
                <c:ptCount val="1"/>
                <c:pt idx="0">
                  <c:v>0</c:v>
                </c:pt>
              </c:numCache>
            </c:numRef>
          </c:val>
          <c:extLst>
            <c:ext xmlns:c16="http://schemas.microsoft.com/office/drawing/2014/chart" uri="{C3380CC4-5D6E-409C-BE32-E72D297353CC}">
              <c16:uniqueId val="{00000003-39B5-476E-989E-591B75D3B460}"/>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39B5-476E-989E-591B75D3B460}"/>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39B5-476E-989E-591B75D3B460}"/>
            </c:ext>
          </c:extLst>
        </c:ser>
        <c:dLbls>
          <c:showLegendKey val="0"/>
          <c:showVal val="0"/>
          <c:showCatName val="0"/>
          <c:showSerName val="0"/>
          <c:showPercent val="0"/>
          <c:showBubbleSize val="0"/>
        </c:dLbls>
        <c:gapWidth val="150"/>
        <c:axId val="269559296"/>
        <c:axId val="269716864"/>
      </c:barChart>
      <c:catAx>
        <c:axId val="269559296"/>
        <c:scaling>
          <c:orientation val="minMax"/>
        </c:scaling>
        <c:delete val="1"/>
        <c:axPos val="b"/>
        <c:majorTickMark val="out"/>
        <c:minorTickMark val="none"/>
        <c:tickLblPos val="nextTo"/>
        <c:crossAx val="269716864"/>
        <c:crosses val="autoZero"/>
        <c:auto val="1"/>
        <c:lblAlgn val="ctr"/>
        <c:lblOffset val="100"/>
        <c:noMultiLvlLbl val="0"/>
      </c:catAx>
      <c:valAx>
        <c:axId val="269716864"/>
        <c:scaling>
          <c:orientation val="minMax"/>
          <c:max val="5"/>
          <c:min val="0"/>
        </c:scaling>
        <c:delete val="1"/>
        <c:axPos val="l"/>
        <c:majorGridlines/>
        <c:numFmt formatCode="General" sourceLinked="1"/>
        <c:majorTickMark val="out"/>
        <c:minorTickMark val="none"/>
        <c:tickLblPos val="nextTo"/>
        <c:crossAx val="2695592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A2C2-4D9B-8673-4886EF5F1CC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2C2-4D9B-8673-4886EF5F1CC0}"/>
              </c:ext>
            </c:extLst>
          </c:dPt>
          <c:val>
            <c:numRef>
              <c:f>Mechanical!$K$20</c:f>
              <c:numCache>
                <c:formatCode>General</c:formatCode>
                <c:ptCount val="1"/>
                <c:pt idx="0">
                  <c:v>0</c:v>
                </c:pt>
              </c:numCache>
            </c:numRef>
          </c:val>
          <c:extLst>
            <c:ext xmlns:c16="http://schemas.microsoft.com/office/drawing/2014/chart" uri="{C3380CC4-5D6E-409C-BE32-E72D297353CC}">
              <c16:uniqueId val="{00000003-A2C2-4D9B-8673-4886EF5F1CC0}"/>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A2C2-4D9B-8673-4886EF5F1CC0}"/>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A2C2-4D9B-8673-4886EF5F1CC0}"/>
            </c:ext>
          </c:extLst>
        </c:ser>
        <c:dLbls>
          <c:showLegendKey val="0"/>
          <c:showVal val="0"/>
          <c:showCatName val="0"/>
          <c:showSerName val="0"/>
          <c:showPercent val="0"/>
          <c:showBubbleSize val="0"/>
        </c:dLbls>
        <c:gapWidth val="150"/>
        <c:axId val="269559808"/>
        <c:axId val="269718592"/>
      </c:barChart>
      <c:catAx>
        <c:axId val="269559808"/>
        <c:scaling>
          <c:orientation val="minMax"/>
        </c:scaling>
        <c:delete val="1"/>
        <c:axPos val="b"/>
        <c:majorTickMark val="out"/>
        <c:minorTickMark val="none"/>
        <c:tickLblPos val="nextTo"/>
        <c:crossAx val="269718592"/>
        <c:crosses val="autoZero"/>
        <c:auto val="1"/>
        <c:lblAlgn val="ctr"/>
        <c:lblOffset val="100"/>
        <c:noMultiLvlLbl val="0"/>
      </c:catAx>
      <c:valAx>
        <c:axId val="269718592"/>
        <c:scaling>
          <c:orientation val="minMax"/>
          <c:max val="5"/>
          <c:min val="0"/>
        </c:scaling>
        <c:delete val="1"/>
        <c:axPos val="l"/>
        <c:majorGridlines/>
        <c:numFmt formatCode="General" sourceLinked="1"/>
        <c:majorTickMark val="out"/>
        <c:minorTickMark val="none"/>
        <c:tickLblPos val="nextTo"/>
        <c:crossAx val="2695598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410A-4BE7-B365-BF850DA2A77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10A-4BE7-B365-BF850DA2A77D}"/>
              </c:ext>
            </c:extLst>
          </c:dPt>
          <c:val>
            <c:numRef>
              <c:f>Mechanical!$K$21</c:f>
              <c:numCache>
                <c:formatCode>General</c:formatCode>
                <c:ptCount val="1"/>
                <c:pt idx="0">
                  <c:v>0</c:v>
                </c:pt>
              </c:numCache>
            </c:numRef>
          </c:val>
          <c:extLst>
            <c:ext xmlns:c16="http://schemas.microsoft.com/office/drawing/2014/chart" uri="{C3380CC4-5D6E-409C-BE32-E72D297353CC}">
              <c16:uniqueId val="{00000003-410A-4BE7-B365-BF850DA2A77D}"/>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410A-4BE7-B365-BF850DA2A77D}"/>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410A-4BE7-B365-BF850DA2A77D}"/>
            </c:ext>
          </c:extLst>
        </c:ser>
        <c:dLbls>
          <c:showLegendKey val="0"/>
          <c:showVal val="0"/>
          <c:showCatName val="0"/>
          <c:showSerName val="0"/>
          <c:showPercent val="0"/>
          <c:showBubbleSize val="0"/>
        </c:dLbls>
        <c:gapWidth val="150"/>
        <c:axId val="269560320"/>
        <c:axId val="269720320"/>
      </c:barChart>
      <c:catAx>
        <c:axId val="269560320"/>
        <c:scaling>
          <c:orientation val="minMax"/>
        </c:scaling>
        <c:delete val="1"/>
        <c:axPos val="b"/>
        <c:majorTickMark val="out"/>
        <c:minorTickMark val="none"/>
        <c:tickLblPos val="nextTo"/>
        <c:crossAx val="269720320"/>
        <c:crosses val="autoZero"/>
        <c:auto val="1"/>
        <c:lblAlgn val="ctr"/>
        <c:lblOffset val="100"/>
        <c:noMultiLvlLbl val="0"/>
      </c:catAx>
      <c:valAx>
        <c:axId val="269720320"/>
        <c:scaling>
          <c:orientation val="minMax"/>
          <c:max val="5"/>
          <c:min val="0"/>
        </c:scaling>
        <c:delete val="1"/>
        <c:axPos val="l"/>
        <c:majorGridlines/>
        <c:numFmt formatCode="General" sourceLinked="1"/>
        <c:majorTickMark val="out"/>
        <c:minorTickMark val="none"/>
        <c:tickLblPos val="nextTo"/>
        <c:crossAx val="2695603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AB65-45B5-8247-C87AB14A4EB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B65-45B5-8247-C87AB14A4EBB}"/>
              </c:ext>
            </c:extLst>
          </c:dPt>
          <c:val>
            <c:numRef>
              <c:f>Mechanical!$K$22</c:f>
              <c:numCache>
                <c:formatCode>General</c:formatCode>
                <c:ptCount val="1"/>
                <c:pt idx="0">
                  <c:v>0</c:v>
                </c:pt>
              </c:numCache>
            </c:numRef>
          </c:val>
          <c:extLst>
            <c:ext xmlns:c16="http://schemas.microsoft.com/office/drawing/2014/chart" uri="{C3380CC4-5D6E-409C-BE32-E72D297353CC}">
              <c16:uniqueId val="{00000003-AB65-45B5-8247-C87AB14A4EBB}"/>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AB65-45B5-8247-C87AB14A4EBB}"/>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AB65-45B5-8247-C87AB14A4EBB}"/>
            </c:ext>
          </c:extLst>
        </c:ser>
        <c:dLbls>
          <c:showLegendKey val="0"/>
          <c:showVal val="0"/>
          <c:showCatName val="0"/>
          <c:showSerName val="0"/>
          <c:showPercent val="0"/>
          <c:showBubbleSize val="0"/>
        </c:dLbls>
        <c:gapWidth val="150"/>
        <c:axId val="269560832"/>
        <c:axId val="270377536"/>
      </c:barChart>
      <c:catAx>
        <c:axId val="269560832"/>
        <c:scaling>
          <c:orientation val="minMax"/>
        </c:scaling>
        <c:delete val="1"/>
        <c:axPos val="b"/>
        <c:majorTickMark val="out"/>
        <c:minorTickMark val="none"/>
        <c:tickLblPos val="nextTo"/>
        <c:crossAx val="270377536"/>
        <c:crosses val="autoZero"/>
        <c:auto val="1"/>
        <c:lblAlgn val="ctr"/>
        <c:lblOffset val="100"/>
        <c:noMultiLvlLbl val="0"/>
      </c:catAx>
      <c:valAx>
        <c:axId val="270377536"/>
        <c:scaling>
          <c:orientation val="minMax"/>
          <c:max val="5"/>
          <c:min val="0"/>
        </c:scaling>
        <c:delete val="1"/>
        <c:axPos val="l"/>
        <c:majorGridlines/>
        <c:numFmt formatCode="General" sourceLinked="1"/>
        <c:majorTickMark val="out"/>
        <c:minorTickMark val="none"/>
        <c:tickLblPos val="nextTo"/>
        <c:crossAx val="2695608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94AE-4114-A25B-D6F45404D6E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4AE-4114-A25B-D6F45404D6EA}"/>
              </c:ext>
            </c:extLst>
          </c:dPt>
          <c:val>
            <c:numRef>
              <c:f>Mechanical!$K$23</c:f>
              <c:numCache>
                <c:formatCode>General</c:formatCode>
                <c:ptCount val="1"/>
                <c:pt idx="0">
                  <c:v>0</c:v>
                </c:pt>
              </c:numCache>
            </c:numRef>
          </c:val>
          <c:extLst>
            <c:ext xmlns:c16="http://schemas.microsoft.com/office/drawing/2014/chart" uri="{C3380CC4-5D6E-409C-BE32-E72D297353CC}">
              <c16:uniqueId val="{00000003-94AE-4114-A25B-D6F45404D6EA}"/>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94AE-4114-A25B-D6F45404D6EA}"/>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94AE-4114-A25B-D6F45404D6EA}"/>
            </c:ext>
          </c:extLst>
        </c:ser>
        <c:dLbls>
          <c:showLegendKey val="0"/>
          <c:showVal val="0"/>
          <c:showCatName val="0"/>
          <c:showSerName val="0"/>
          <c:showPercent val="0"/>
          <c:showBubbleSize val="0"/>
        </c:dLbls>
        <c:gapWidth val="150"/>
        <c:axId val="269561344"/>
        <c:axId val="270379264"/>
      </c:barChart>
      <c:catAx>
        <c:axId val="269561344"/>
        <c:scaling>
          <c:orientation val="minMax"/>
        </c:scaling>
        <c:delete val="1"/>
        <c:axPos val="b"/>
        <c:majorTickMark val="out"/>
        <c:minorTickMark val="none"/>
        <c:tickLblPos val="nextTo"/>
        <c:crossAx val="270379264"/>
        <c:crosses val="autoZero"/>
        <c:auto val="1"/>
        <c:lblAlgn val="ctr"/>
        <c:lblOffset val="100"/>
        <c:noMultiLvlLbl val="0"/>
      </c:catAx>
      <c:valAx>
        <c:axId val="270379264"/>
        <c:scaling>
          <c:orientation val="minMax"/>
          <c:max val="5"/>
          <c:min val="0"/>
        </c:scaling>
        <c:delete val="1"/>
        <c:axPos val="l"/>
        <c:majorGridlines/>
        <c:numFmt formatCode="General" sourceLinked="1"/>
        <c:majorTickMark val="out"/>
        <c:minorTickMark val="none"/>
        <c:tickLblPos val="nextTo"/>
        <c:crossAx val="2695613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F75D-485D-96C7-9F923B34880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75D-485D-96C7-9F923B348803}"/>
              </c:ext>
            </c:extLst>
          </c:dPt>
          <c:val>
            <c:numRef>
              <c:f>Mechanical!$K$8</c:f>
              <c:numCache>
                <c:formatCode>General</c:formatCode>
                <c:ptCount val="1"/>
              </c:numCache>
            </c:numRef>
          </c:val>
          <c:extLst>
            <c:ext xmlns:c16="http://schemas.microsoft.com/office/drawing/2014/chart" uri="{C3380CC4-5D6E-409C-BE32-E72D297353CC}">
              <c16:uniqueId val="{00000003-F75D-485D-96C7-9F923B348803}"/>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F75D-485D-96C7-9F923B348803}"/>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F75D-485D-96C7-9F923B348803}"/>
            </c:ext>
          </c:extLst>
        </c:ser>
        <c:dLbls>
          <c:showLegendKey val="0"/>
          <c:showVal val="0"/>
          <c:showCatName val="0"/>
          <c:showSerName val="0"/>
          <c:showPercent val="0"/>
          <c:showBubbleSize val="0"/>
        </c:dLbls>
        <c:gapWidth val="150"/>
        <c:axId val="270077952"/>
        <c:axId val="270380992"/>
      </c:barChart>
      <c:catAx>
        <c:axId val="270077952"/>
        <c:scaling>
          <c:orientation val="minMax"/>
        </c:scaling>
        <c:delete val="1"/>
        <c:axPos val="b"/>
        <c:majorTickMark val="out"/>
        <c:minorTickMark val="none"/>
        <c:tickLblPos val="nextTo"/>
        <c:crossAx val="270380992"/>
        <c:crosses val="autoZero"/>
        <c:auto val="1"/>
        <c:lblAlgn val="ctr"/>
        <c:lblOffset val="100"/>
        <c:noMultiLvlLbl val="0"/>
      </c:catAx>
      <c:valAx>
        <c:axId val="270380992"/>
        <c:scaling>
          <c:orientation val="minMax"/>
          <c:max val="5"/>
          <c:min val="0"/>
        </c:scaling>
        <c:delete val="1"/>
        <c:axPos val="l"/>
        <c:majorGridlines/>
        <c:numFmt formatCode="General" sourceLinked="1"/>
        <c:majorTickMark val="out"/>
        <c:minorTickMark val="none"/>
        <c:tickLblPos val="nextTo"/>
        <c:crossAx val="27007795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6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FAC8-4F91-987C-947F6302C28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AC8-4F91-987C-947F6302C285}"/>
              </c:ext>
            </c:extLst>
          </c:dPt>
          <c:val>
            <c:numRef>
              <c:f>Mechanical!$K$9</c:f>
              <c:numCache>
                <c:formatCode>General</c:formatCode>
                <c:ptCount val="1"/>
                <c:pt idx="0">
                  <c:v>0</c:v>
                </c:pt>
              </c:numCache>
            </c:numRef>
          </c:val>
          <c:extLst>
            <c:ext xmlns:c16="http://schemas.microsoft.com/office/drawing/2014/chart" uri="{C3380CC4-5D6E-409C-BE32-E72D297353CC}">
              <c16:uniqueId val="{00000003-FAC8-4F91-987C-947F6302C285}"/>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FAC8-4F91-987C-947F6302C285}"/>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FAC8-4F91-987C-947F6302C285}"/>
            </c:ext>
          </c:extLst>
        </c:ser>
        <c:dLbls>
          <c:showLegendKey val="0"/>
          <c:showVal val="0"/>
          <c:showCatName val="0"/>
          <c:showSerName val="0"/>
          <c:showPercent val="0"/>
          <c:showBubbleSize val="0"/>
        </c:dLbls>
        <c:gapWidth val="150"/>
        <c:axId val="270078464"/>
        <c:axId val="270382720"/>
      </c:barChart>
      <c:catAx>
        <c:axId val="270078464"/>
        <c:scaling>
          <c:orientation val="minMax"/>
        </c:scaling>
        <c:delete val="1"/>
        <c:axPos val="b"/>
        <c:majorTickMark val="out"/>
        <c:minorTickMark val="none"/>
        <c:tickLblPos val="nextTo"/>
        <c:crossAx val="270382720"/>
        <c:crosses val="autoZero"/>
        <c:auto val="1"/>
        <c:lblAlgn val="ctr"/>
        <c:lblOffset val="100"/>
        <c:noMultiLvlLbl val="0"/>
      </c:catAx>
      <c:valAx>
        <c:axId val="270382720"/>
        <c:scaling>
          <c:orientation val="minMax"/>
          <c:max val="5"/>
          <c:min val="0"/>
        </c:scaling>
        <c:delete val="1"/>
        <c:axPos val="l"/>
        <c:majorGridlines/>
        <c:numFmt formatCode="General" sourceLinked="1"/>
        <c:majorTickMark val="out"/>
        <c:minorTickMark val="none"/>
        <c:tickLblPos val="nextTo"/>
        <c:crossAx val="27007846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6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440C-4912-878B-28B6B6011F9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40C-4912-878B-28B6B6011F9D}"/>
              </c:ext>
            </c:extLst>
          </c:dPt>
          <c:val>
            <c:numRef>
              <c:f>Mechanical!$K$10</c:f>
              <c:numCache>
                <c:formatCode>General</c:formatCode>
                <c:ptCount val="1"/>
                <c:pt idx="0">
                  <c:v>0</c:v>
                </c:pt>
              </c:numCache>
            </c:numRef>
          </c:val>
          <c:extLst>
            <c:ext xmlns:c16="http://schemas.microsoft.com/office/drawing/2014/chart" uri="{C3380CC4-5D6E-409C-BE32-E72D297353CC}">
              <c16:uniqueId val="{00000003-440C-4912-878B-28B6B6011F9D}"/>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440C-4912-878B-28B6B6011F9D}"/>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440C-4912-878B-28B6B6011F9D}"/>
            </c:ext>
          </c:extLst>
        </c:ser>
        <c:dLbls>
          <c:showLegendKey val="0"/>
          <c:showVal val="0"/>
          <c:showCatName val="0"/>
          <c:showSerName val="0"/>
          <c:showPercent val="0"/>
          <c:showBubbleSize val="0"/>
        </c:dLbls>
        <c:gapWidth val="150"/>
        <c:axId val="270078976"/>
        <c:axId val="270384448"/>
      </c:barChart>
      <c:catAx>
        <c:axId val="270078976"/>
        <c:scaling>
          <c:orientation val="minMax"/>
        </c:scaling>
        <c:delete val="1"/>
        <c:axPos val="b"/>
        <c:majorTickMark val="out"/>
        <c:minorTickMark val="none"/>
        <c:tickLblPos val="nextTo"/>
        <c:crossAx val="270384448"/>
        <c:crosses val="autoZero"/>
        <c:auto val="1"/>
        <c:lblAlgn val="ctr"/>
        <c:lblOffset val="100"/>
        <c:noMultiLvlLbl val="0"/>
      </c:catAx>
      <c:valAx>
        <c:axId val="270384448"/>
        <c:scaling>
          <c:orientation val="minMax"/>
          <c:max val="5"/>
          <c:min val="0"/>
        </c:scaling>
        <c:delete val="1"/>
        <c:axPos val="l"/>
        <c:majorGridlines/>
        <c:numFmt formatCode="General" sourceLinked="1"/>
        <c:majorTickMark val="out"/>
        <c:minorTickMark val="none"/>
        <c:tickLblPos val="nextTo"/>
        <c:crossAx val="27007897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6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C0E8-497B-9B90-FFE59381868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0E8-497B-9B90-FFE593818685}"/>
              </c:ext>
            </c:extLst>
          </c:dPt>
          <c:val>
            <c:numRef>
              <c:f>Mechanical!$K$11</c:f>
              <c:numCache>
                <c:formatCode>General</c:formatCode>
                <c:ptCount val="1"/>
                <c:pt idx="0">
                  <c:v>0</c:v>
                </c:pt>
              </c:numCache>
            </c:numRef>
          </c:val>
          <c:extLst>
            <c:ext xmlns:c16="http://schemas.microsoft.com/office/drawing/2014/chart" uri="{C3380CC4-5D6E-409C-BE32-E72D297353CC}">
              <c16:uniqueId val="{00000003-C0E8-497B-9B90-FFE593818685}"/>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C0E8-497B-9B90-FFE593818685}"/>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C0E8-497B-9B90-FFE593818685}"/>
            </c:ext>
          </c:extLst>
        </c:ser>
        <c:dLbls>
          <c:showLegendKey val="0"/>
          <c:showVal val="0"/>
          <c:showCatName val="0"/>
          <c:showSerName val="0"/>
          <c:showPercent val="0"/>
          <c:showBubbleSize val="0"/>
        </c:dLbls>
        <c:gapWidth val="150"/>
        <c:axId val="270079488"/>
        <c:axId val="270263424"/>
      </c:barChart>
      <c:catAx>
        <c:axId val="270079488"/>
        <c:scaling>
          <c:orientation val="minMax"/>
        </c:scaling>
        <c:delete val="1"/>
        <c:axPos val="b"/>
        <c:majorTickMark val="out"/>
        <c:minorTickMark val="none"/>
        <c:tickLblPos val="nextTo"/>
        <c:crossAx val="270263424"/>
        <c:crosses val="autoZero"/>
        <c:auto val="1"/>
        <c:lblAlgn val="ctr"/>
        <c:lblOffset val="100"/>
        <c:noMultiLvlLbl val="0"/>
      </c:catAx>
      <c:valAx>
        <c:axId val="270263424"/>
        <c:scaling>
          <c:orientation val="minMax"/>
          <c:max val="5"/>
          <c:min val="0"/>
        </c:scaling>
        <c:delete val="1"/>
        <c:axPos val="l"/>
        <c:majorGridlines/>
        <c:numFmt formatCode="General" sourceLinked="1"/>
        <c:majorTickMark val="out"/>
        <c:minorTickMark val="none"/>
        <c:tickLblPos val="nextTo"/>
        <c:crossAx val="270079488"/>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6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Lighting!$Q$8:$Q$18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10CC-4A51-B3A7-EA75AF1CB211}"/>
            </c:ext>
          </c:extLst>
        </c:ser>
        <c:dLbls>
          <c:showLegendKey val="0"/>
          <c:showVal val="0"/>
          <c:showCatName val="0"/>
          <c:showSerName val="0"/>
          <c:showPercent val="0"/>
          <c:showBubbleSize val="0"/>
        </c:dLbls>
        <c:axId val="268121600"/>
        <c:axId val="270265728"/>
      </c:radarChart>
      <c:catAx>
        <c:axId val="268121600"/>
        <c:scaling>
          <c:orientation val="minMax"/>
        </c:scaling>
        <c:delete val="1"/>
        <c:axPos val="b"/>
        <c:majorGridlines/>
        <c:majorTickMark val="none"/>
        <c:minorTickMark val="none"/>
        <c:tickLblPos val="nextTo"/>
        <c:crossAx val="270265728"/>
        <c:crosses val="autoZero"/>
        <c:auto val="1"/>
        <c:lblAlgn val="ctr"/>
        <c:lblOffset val="100"/>
        <c:noMultiLvlLbl val="0"/>
      </c:catAx>
      <c:valAx>
        <c:axId val="270265728"/>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68121600"/>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6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DFE3-4D21-B136-153D0703C1F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FE3-4D21-B136-153D0703C1F5}"/>
              </c:ext>
            </c:extLst>
          </c:dPt>
          <c:val>
            <c:numRef>
              <c:f>Mechanical!$K$17</c:f>
              <c:numCache>
                <c:formatCode>General</c:formatCode>
                <c:ptCount val="1"/>
                <c:pt idx="0">
                  <c:v>0</c:v>
                </c:pt>
              </c:numCache>
            </c:numRef>
          </c:val>
          <c:extLst>
            <c:ext xmlns:c16="http://schemas.microsoft.com/office/drawing/2014/chart" uri="{C3380CC4-5D6E-409C-BE32-E72D297353CC}">
              <c16:uniqueId val="{00000003-DFE3-4D21-B136-153D0703C1F5}"/>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DFE3-4D21-B136-153D0703C1F5}"/>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DFE3-4D21-B136-153D0703C1F5}"/>
            </c:ext>
          </c:extLst>
        </c:ser>
        <c:dLbls>
          <c:showLegendKey val="0"/>
          <c:showVal val="0"/>
          <c:showCatName val="0"/>
          <c:showSerName val="0"/>
          <c:showPercent val="0"/>
          <c:showBubbleSize val="0"/>
        </c:dLbls>
        <c:gapWidth val="150"/>
        <c:axId val="268122112"/>
        <c:axId val="270267456"/>
      </c:barChart>
      <c:catAx>
        <c:axId val="268122112"/>
        <c:scaling>
          <c:orientation val="minMax"/>
        </c:scaling>
        <c:delete val="1"/>
        <c:axPos val="b"/>
        <c:majorTickMark val="out"/>
        <c:minorTickMark val="none"/>
        <c:tickLblPos val="nextTo"/>
        <c:crossAx val="270267456"/>
        <c:crosses val="autoZero"/>
        <c:auto val="1"/>
        <c:lblAlgn val="ctr"/>
        <c:lblOffset val="100"/>
        <c:noMultiLvlLbl val="0"/>
      </c:catAx>
      <c:valAx>
        <c:axId val="270267456"/>
        <c:scaling>
          <c:orientation val="minMax"/>
          <c:max val="5"/>
          <c:min val="0"/>
        </c:scaling>
        <c:delete val="1"/>
        <c:axPos val="l"/>
        <c:majorGridlines/>
        <c:numFmt formatCode="General" sourceLinked="1"/>
        <c:majorTickMark val="out"/>
        <c:minorTickMark val="none"/>
        <c:tickLblPos val="nextTo"/>
        <c:crossAx val="268122112"/>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6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9C0B-4372-B1CD-C3138376E69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C0B-4372-B1CD-C3138376E694}"/>
              </c:ext>
            </c:extLst>
          </c:dPt>
          <c:val>
            <c:numRef>
              <c:f>Mechanical!$K$18</c:f>
              <c:numCache>
                <c:formatCode>General</c:formatCode>
                <c:ptCount val="1"/>
                <c:pt idx="0">
                  <c:v>0</c:v>
                </c:pt>
              </c:numCache>
            </c:numRef>
          </c:val>
          <c:extLst>
            <c:ext xmlns:c16="http://schemas.microsoft.com/office/drawing/2014/chart" uri="{C3380CC4-5D6E-409C-BE32-E72D297353CC}">
              <c16:uniqueId val="{00000003-9C0B-4372-B1CD-C3138376E694}"/>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9C0B-4372-B1CD-C3138376E694}"/>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9C0B-4372-B1CD-C3138376E694}"/>
            </c:ext>
          </c:extLst>
        </c:ser>
        <c:dLbls>
          <c:showLegendKey val="0"/>
          <c:showVal val="0"/>
          <c:showCatName val="0"/>
          <c:showSerName val="0"/>
          <c:showPercent val="0"/>
          <c:showBubbleSize val="0"/>
        </c:dLbls>
        <c:gapWidth val="150"/>
        <c:axId val="268122624"/>
        <c:axId val="270269184"/>
      </c:barChart>
      <c:catAx>
        <c:axId val="268122624"/>
        <c:scaling>
          <c:orientation val="minMax"/>
        </c:scaling>
        <c:delete val="1"/>
        <c:axPos val="b"/>
        <c:majorTickMark val="out"/>
        <c:minorTickMark val="none"/>
        <c:tickLblPos val="nextTo"/>
        <c:crossAx val="270269184"/>
        <c:crosses val="autoZero"/>
        <c:auto val="1"/>
        <c:lblAlgn val="ctr"/>
        <c:lblOffset val="100"/>
        <c:noMultiLvlLbl val="0"/>
      </c:catAx>
      <c:valAx>
        <c:axId val="270269184"/>
        <c:scaling>
          <c:orientation val="minMax"/>
          <c:max val="5"/>
          <c:min val="0"/>
        </c:scaling>
        <c:delete val="1"/>
        <c:axPos val="l"/>
        <c:majorGridlines/>
        <c:numFmt formatCode="General" sourceLinked="1"/>
        <c:majorTickMark val="out"/>
        <c:minorTickMark val="none"/>
        <c:tickLblPos val="nextTo"/>
        <c:crossAx val="268122624"/>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6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B095-4B42-8C50-7DF647F3121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095-4B42-8C50-7DF647F31214}"/>
              </c:ext>
            </c:extLst>
          </c:dPt>
          <c:val>
            <c:numRef>
              <c:f>Mechanical!$K$19</c:f>
              <c:numCache>
                <c:formatCode>General</c:formatCode>
                <c:ptCount val="1"/>
                <c:pt idx="0">
                  <c:v>0</c:v>
                </c:pt>
              </c:numCache>
            </c:numRef>
          </c:val>
          <c:extLst>
            <c:ext xmlns:c16="http://schemas.microsoft.com/office/drawing/2014/chart" uri="{C3380CC4-5D6E-409C-BE32-E72D297353CC}">
              <c16:uniqueId val="{00000003-B095-4B42-8C50-7DF647F31214}"/>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B095-4B42-8C50-7DF647F31214}"/>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B095-4B42-8C50-7DF647F31214}"/>
            </c:ext>
          </c:extLst>
        </c:ser>
        <c:dLbls>
          <c:showLegendKey val="0"/>
          <c:showVal val="0"/>
          <c:showCatName val="0"/>
          <c:showSerName val="0"/>
          <c:showPercent val="0"/>
          <c:showBubbleSize val="0"/>
        </c:dLbls>
        <c:gapWidth val="150"/>
        <c:axId val="268123136"/>
        <c:axId val="248070720"/>
      </c:barChart>
      <c:catAx>
        <c:axId val="268123136"/>
        <c:scaling>
          <c:orientation val="minMax"/>
        </c:scaling>
        <c:delete val="1"/>
        <c:axPos val="b"/>
        <c:majorTickMark val="out"/>
        <c:minorTickMark val="none"/>
        <c:tickLblPos val="nextTo"/>
        <c:crossAx val="248070720"/>
        <c:crosses val="autoZero"/>
        <c:auto val="1"/>
        <c:lblAlgn val="ctr"/>
        <c:lblOffset val="100"/>
        <c:noMultiLvlLbl val="0"/>
      </c:catAx>
      <c:valAx>
        <c:axId val="248070720"/>
        <c:scaling>
          <c:orientation val="minMax"/>
          <c:max val="5"/>
          <c:min val="0"/>
        </c:scaling>
        <c:delete val="1"/>
        <c:axPos val="l"/>
        <c:majorGridlines/>
        <c:numFmt formatCode="General" sourceLinked="1"/>
        <c:majorTickMark val="out"/>
        <c:minorTickMark val="none"/>
        <c:tickLblPos val="nextTo"/>
        <c:crossAx val="2681231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D5E2-47EE-B75D-C14AD6BBD31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5E2-47EE-B75D-C14AD6BBD317}"/>
              </c:ext>
            </c:extLst>
          </c:dPt>
          <c:val>
            <c:numRef>
              <c:f>Mechanical!$K$20</c:f>
              <c:numCache>
                <c:formatCode>General</c:formatCode>
                <c:ptCount val="1"/>
                <c:pt idx="0">
                  <c:v>0</c:v>
                </c:pt>
              </c:numCache>
            </c:numRef>
          </c:val>
          <c:extLst>
            <c:ext xmlns:c16="http://schemas.microsoft.com/office/drawing/2014/chart" uri="{C3380CC4-5D6E-409C-BE32-E72D297353CC}">
              <c16:uniqueId val="{00000003-D5E2-47EE-B75D-C14AD6BBD317}"/>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D5E2-47EE-B75D-C14AD6BBD317}"/>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D5E2-47EE-B75D-C14AD6BBD317}"/>
            </c:ext>
          </c:extLst>
        </c:ser>
        <c:dLbls>
          <c:showLegendKey val="0"/>
          <c:showVal val="0"/>
          <c:showCatName val="0"/>
          <c:showSerName val="0"/>
          <c:showPercent val="0"/>
          <c:showBubbleSize val="0"/>
        </c:dLbls>
        <c:gapWidth val="150"/>
        <c:axId val="268123648"/>
        <c:axId val="248072448"/>
      </c:barChart>
      <c:catAx>
        <c:axId val="268123648"/>
        <c:scaling>
          <c:orientation val="minMax"/>
        </c:scaling>
        <c:delete val="1"/>
        <c:axPos val="b"/>
        <c:majorTickMark val="out"/>
        <c:minorTickMark val="none"/>
        <c:tickLblPos val="nextTo"/>
        <c:crossAx val="248072448"/>
        <c:crosses val="autoZero"/>
        <c:auto val="1"/>
        <c:lblAlgn val="ctr"/>
        <c:lblOffset val="100"/>
        <c:noMultiLvlLbl val="0"/>
      </c:catAx>
      <c:valAx>
        <c:axId val="248072448"/>
        <c:scaling>
          <c:orientation val="minMax"/>
          <c:max val="5"/>
          <c:min val="0"/>
        </c:scaling>
        <c:delete val="1"/>
        <c:axPos val="l"/>
        <c:majorGridlines/>
        <c:numFmt formatCode="General" sourceLinked="1"/>
        <c:majorTickMark val="out"/>
        <c:minorTickMark val="none"/>
        <c:tickLblPos val="nextTo"/>
        <c:crossAx val="2681236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CA64-48BE-AEB7-0401E2D7668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A64-48BE-AEB7-0401E2D7668F}"/>
              </c:ext>
            </c:extLst>
          </c:dPt>
          <c:val>
            <c:numRef>
              <c:f>Mechanical!$K$21</c:f>
              <c:numCache>
                <c:formatCode>General</c:formatCode>
                <c:ptCount val="1"/>
                <c:pt idx="0">
                  <c:v>0</c:v>
                </c:pt>
              </c:numCache>
            </c:numRef>
          </c:val>
          <c:extLst>
            <c:ext xmlns:c16="http://schemas.microsoft.com/office/drawing/2014/chart" uri="{C3380CC4-5D6E-409C-BE32-E72D297353CC}">
              <c16:uniqueId val="{00000003-CA64-48BE-AEB7-0401E2D7668F}"/>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CA64-48BE-AEB7-0401E2D7668F}"/>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CA64-48BE-AEB7-0401E2D7668F}"/>
            </c:ext>
          </c:extLst>
        </c:ser>
        <c:dLbls>
          <c:showLegendKey val="0"/>
          <c:showVal val="0"/>
          <c:showCatName val="0"/>
          <c:showSerName val="0"/>
          <c:showPercent val="0"/>
          <c:showBubbleSize val="0"/>
        </c:dLbls>
        <c:gapWidth val="150"/>
        <c:axId val="268247040"/>
        <c:axId val="248074176"/>
      </c:barChart>
      <c:catAx>
        <c:axId val="268247040"/>
        <c:scaling>
          <c:orientation val="minMax"/>
        </c:scaling>
        <c:delete val="1"/>
        <c:axPos val="b"/>
        <c:majorTickMark val="out"/>
        <c:minorTickMark val="none"/>
        <c:tickLblPos val="nextTo"/>
        <c:crossAx val="248074176"/>
        <c:crosses val="autoZero"/>
        <c:auto val="1"/>
        <c:lblAlgn val="ctr"/>
        <c:lblOffset val="100"/>
        <c:noMultiLvlLbl val="0"/>
      </c:catAx>
      <c:valAx>
        <c:axId val="248074176"/>
        <c:scaling>
          <c:orientation val="minMax"/>
          <c:max val="5"/>
          <c:min val="0"/>
        </c:scaling>
        <c:delete val="1"/>
        <c:axPos val="l"/>
        <c:majorGridlines/>
        <c:numFmt formatCode="General" sourceLinked="1"/>
        <c:majorTickMark val="out"/>
        <c:minorTickMark val="none"/>
        <c:tickLblPos val="nextTo"/>
        <c:crossAx val="2682470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C459-47C9-8E97-C65D6356AAB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459-47C9-8E97-C65D6356AABC}"/>
              </c:ext>
            </c:extLst>
          </c:dPt>
          <c:val>
            <c:numRef>
              <c:f>Mechanical!$K$22</c:f>
              <c:numCache>
                <c:formatCode>General</c:formatCode>
                <c:ptCount val="1"/>
                <c:pt idx="0">
                  <c:v>0</c:v>
                </c:pt>
              </c:numCache>
            </c:numRef>
          </c:val>
          <c:extLst>
            <c:ext xmlns:c16="http://schemas.microsoft.com/office/drawing/2014/chart" uri="{C3380CC4-5D6E-409C-BE32-E72D297353CC}">
              <c16:uniqueId val="{00000003-C459-47C9-8E97-C65D6356AABC}"/>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C459-47C9-8E97-C65D6356AABC}"/>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C459-47C9-8E97-C65D6356AABC}"/>
            </c:ext>
          </c:extLst>
        </c:ser>
        <c:dLbls>
          <c:showLegendKey val="0"/>
          <c:showVal val="0"/>
          <c:showCatName val="0"/>
          <c:showSerName val="0"/>
          <c:showPercent val="0"/>
          <c:showBubbleSize val="0"/>
        </c:dLbls>
        <c:gapWidth val="150"/>
        <c:axId val="268247552"/>
        <c:axId val="248075904"/>
      </c:barChart>
      <c:catAx>
        <c:axId val="268247552"/>
        <c:scaling>
          <c:orientation val="minMax"/>
        </c:scaling>
        <c:delete val="1"/>
        <c:axPos val="b"/>
        <c:majorTickMark val="out"/>
        <c:minorTickMark val="none"/>
        <c:tickLblPos val="nextTo"/>
        <c:crossAx val="248075904"/>
        <c:crosses val="autoZero"/>
        <c:auto val="1"/>
        <c:lblAlgn val="ctr"/>
        <c:lblOffset val="100"/>
        <c:noMultiLvlLbl val="0"/>
      </c:catAx>
      <c:valAx>
        <c:axId val="248075904"/>
        <c:scaling>
          <c:orientation val="minMax"/>
          <c:max val="5"/>
          <c:min val="0"/>
        </c:scaling>
        <c:delete val="1"/>
        <c:axPos val="l"/>
        <c:majorGridlines/>
        <c:numFmt formatCode="General" sourceLinked="1"/>
        <c:majorTickMark val="out"/>
        <c:minorTickMark val="none"/>
        <c:tickLblPos val="nextTo"/>
        <c:crossAx val="2682475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AD7B-49D0-AAA0-30D3335CAC5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D7B-49D0-AAA0-30D3335CAC5B}"/>
              </c:ext>
            </c:extLst>
          </c:dPt>
          <c:val>
            <c:numRef>
              <c:f>Mechanical!$K$23</c:f>
              <c:numCache>
                <c:formatCode>General</c:formatCode>
                <c:ptCount val="1"/>
                <c:pt idx="0">
                  <c:v>0</c:v>
                </c:pt>
              </c:numCache>
            </c:numRef>
          </c:val>
          <c:extLst>
            <c:ext xmlns:c16="http://schemas.microsoft.com/office/drawing/2014/chart" uri="{C3380CC4-5D6E-409C-BE32-E72D297353CC}">
              <c16:uniqueId val="{00000003-AD7B-49D0-AAA0-30D3335CAC5B}"/>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AD7B-49D0-AAA0-30D3335CAC5B}"/>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AD7B-49D0-AAA0-30D3335CAC5B}"/>
            </c:ext>
          </c:extLst>
        </c:ser>
        <c:dLbls>
          <c:showLegendKey val="0"/>
          <c:showVal val="0"/>
          <c:showCatName val="0"/>
          <c:showSerName val="0"/>
          <c:showPercent val="0"/>
          <c:showBubbleSize val="0"/>
        </c:dLbls>
        <c:gapWidth val="150"/>
        <c:axId val="268248064"/>
        <c:axId val="248077632"/>
      </c:barChart>
      <c:catAx>
        <c:axId val="268248064"/>
        <c:scaling>
          <c:orientation val="minMax"/>
        </c:scaling>
        <c:delete val="1"/>
        <c:axPos val="b"/>
        <c:majorTickMark val="out"/>
        <c:minorTickMark val="none"/>
        <c:tickLblPos val="nextTo"/>
        <c:crossAx val="248077632"/>
        <c:crosses val="autoZero"/>
        <c:auto val="1"/>
        <c:lblAlgn val="ctr"/>
        <c:lblOffset val="100"/>
        <c:noMultiLvlLbl val="0"/>
      </c:catAx>
      <c:valAx>
        <c:axId val="248077632"/>
        <c:scaling>
          <c:orientation val="minMax"/>
          <c:max val="5"/>
          <c:min val="0"/>
        </c:scaling>
        <c:delete val="1"/>
        <c:axPos val="l"/>
        <c:majorGridlines/>
        <c:numFmt formatCode="General" sourceLinked="1"/>
        <c:majorTickMark val="out"/>
        <c:minorTickMark val="none"/>
        <c:tickLblPos val="nextTo"/>
        <c:crossAx val="2682480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E639-4B47-B459-0270BC95B0D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639-4B47-B459-0270BC95B0DD}"/>
              </c:ext>
            </c:extLst>
          </c:dPt>
          <c:val>
            <c:numRef>
              <c:f>Mechanical!$K$17</c:f>
              <c:numCache>
                <c:formatCode>General</c:formatCode>
                <c:ptCount val="1"/>
                <c:pt idx="0">
                  <c:v>0</c:v>
                </c:pt>
              </c:numCache>
            </c:numRef>
          </c:val>
          <c:extLst>
            <c:ext xmlns:c16="http://schemas.microsoft.com/office/drawing/2014/chart" uri="{C3380CC4-5D6E-409C-BE32-E72D297353CC}">
              <c16:uniqueId val="{00000003-E639-4B47-B459-0270BC95B0DD}"/>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E639-4B47-B459-0270BC95B0DD}"/>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E639-4B47-B459-0270BC95B0DD}"/>
            </c:ext>
          </c:extLst>
        </c:ser>
        <c:dLbls>
          <c:showLegendKey val="0"/>
          <c:showVal val="0"/>
          <c:showCatName val="0"/>
          <c:showSerName val="0"/>
          <c:showPercent val="0"/>
          <c:showBubbleSize val="0"/>
        </c:dLbls>
        <c:gapWidth val="150"/>
        <c:axId val="268248576"/>
        <c:axId val="271680640"/>
      </c:barChart>
      <c:catAx>
        <c:axId val="268248576"/>
        <c:scaling>
          <c:orientation val="minMax"/>
        </c:scaling>
        <c:delete val="1"/>
        <c:axPos val="b"/>
        <c:majorTickMark val="out"/>
        <c:minorTickMark val="none"/>
        <c:tickLblPos val="nextTo"/>
        <c:crossAx val="271680640"/>
        <c:crosses val="autoZero"/>
        <c:auto val="1"/>
        <c:lblAlgn val="ctr"/>
        <c:lblOffset val="100"/>
        <c:noMultiLvlLbl val="0"/>
      </c:catAx>
      <c:valAx>
        <c:axId val="271680640"/>
        <c:scaling>
          <c:orientation val="minMax"/>
          <c:max val="5"/>
          <c:min val="0"/>
        </c:scaling>
        <c:delete val="1"/>
        <c:axPos val="l"/>
        <c:majorGridlines/>
        <c:numFmt formatCode="General" sourceLinked="1"/>
        <c:majorTickMark val="out"/>
        <c:minorTickMark val="none"/>
        <c:tickLblPos val="nextTo"/>
        <c:crossAx val="2682485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9B54-469D-8F70-B2B28C091CD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B54-469D-8F70-B2B28C091CDD}"/>
              </c:ext>
            </c:extLst>
          </c:dPt>
          <c:val>
            <c:numRef>
              <c:f>Mechanical!$K$18</c:f>
              <c:numCache>
                <c:formatCode>General</c:formatCode>
                <c:ptCount val="1"/>
                <c:pt idx="0">
                  <c:v>0</c:v>
                </c:pt>
              </c:numCache>
            </c:numRef>
          </c:val>
          <c:extLst>
            <c:ext xmlns:c16="http://schemas.microsoft.com/office/drawing/2014/chart" uri="{C3380CC4-5D6E-409C-BE32-E72D297353CC}">
              <c16:uniqueId val="{00000003-9B54-469D-8F70-B2B28C091CDD}"/>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9B54-469D-8F70-B2B28C091CDD}"/>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9B54-469D-8F70-B2B28C091CDD}"/>
            </c:ext>
          </c:extLst>
        </c:ser>
        <c:dLbls>
          <c:showLegendKey val="0"/>
          <c:showVal val="0"/>
          <c:showCatName val="0"/>
          <c:showSerName val="0"/>
          <c:showPercent val="0"/>
          <c:showBubbleSize val="0"/>
        </c:dLbls>
        <c:gapWidth val="150"/>
        <c:axId val="268249088"/>
        <c:axId val="271682368"/>
      </c:barChart>
      <c:catAx>
        <c:axId val="268249088"/>
        <c:scaling>
          <c:orientation val="minMax"/>
        </c:scaling>
        <c:delete val="1"/>
        <c:axPos val="b"/>
        <c:majorTickMark val="out"/>
        <c:minorTickMark val="none"/>
        <c:tickLblPos val="nextTo"/>
        <c:crossAx val="271682368"/>
        <c:crosses val="autoZero"/>
        <c:auto val="1"/>
        <c:lblAlgn val="ctr"/>
        <c:lblOffset val="100"/>
        <c:noMultiLvlLbl val="0"/>
      </c:catAx>
      <c:valAx>
        <c:axId val="271682368"/>
        <c:scaling>
          <c:orientation val="minMax"/>
          <c:max val="5"/>
          <c:min val="0"/>
        </c:scaling>
        <c:delete val="1"/>
        <c:axPos val="l"/>
        <c:majorGridlines/>
        <c:numFmt formatCode="General" sourceLinked="1"/>
        <c:majorTickMark val="out"/>
        <c:minorTickMark val="none"/>
        <c:tickLblPos val="nextTo"/>
        <c:crossAx val="2682490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68A7-4458-8D1C-AC330B727AB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8A7-4458-8D1C-AC330B727AB6}"/>
              </c:ext>
            </c:extLst>
          </c:dPt>
          <c:val>
            <c:numRef>
              <c:f>Mechanical!$K$19</c:f>
              <c:numCache>
                <c:formatCode>General</c:formatCode>
                <c:ptCount val="1"/>
                <c:pt idx="0">
                  <c:v>0</c:v>
                </c:pt>
              </c:numCache>
            </c:numRef>
          </c:val>
          <c:extLst>
            <c:ext xmlns:c16="http://schemas.microsoft.com/office/drawing/2014/chart" uri="{C3380CC4-5D6E-409C-BE32-E72D297353CC}">
              <c16:uniqueId val="{00000003-68A7-4458-8D1C-AC330B727AB6}"/>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68A7-4458-8D1C-AC330B727AB6}"/>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68A7-4458-8D1C-AC330B727AB6}"/>
            </c:ext>
          </c:extLst>
        </c:ser>
        <c:dLbls>
          <c:showLegendKey val="0"/>
          <c:showVal val="0"/>
          <c:showCatName val="0"/>
          <c:showSerName val="0"/>
          <c:showPercent val="0"/>
          <c:showBubbleSize val="0"/>
        </c:dLbls>
        <c:gapWidth val="150"/>
        <c:axId val="268249600"/>
        <c:axId val="271684096"/>
      </c:barChart>
      <c:catAx>
        <c:axId val="268249600"/>
        <c:scaling>
          <c:orientation val="minMax"/>
        </c:scaling>
        <c:delete val="1"/>
        <c:axPos val="b"/>
        <c:majorTickMark val="out"/>
        <c:minorTickMark val="none"/>
        <c:tickLblPos val="nextTo"/>
        <c:crossAx val="271684096"/>
        <c:crosses val="autoZero"/>
        <c:auto val="1"/>
        <c:lblAlgn val="ctr"/>
        <c:lblOffset val="100"/>
        <c:noMultiLvlLbl val="0"/>
      </c:catAx>
      <c:valAx>
        <c:axId val="271684096"/>
        <c:scaling>
          <c:orientation val="minMax"/>
          <c:max val="5"/>
          <c:min val="0"/>
        </c:scaling>
        <c:delete val="1"/>
        <c:axPos val="l"/>
        <c:majorGridlines/>
        <c:numFmt formatCode="General" sourceLinked="1"/>
        <c:majorTickMark val="out"/>
        <c:minorTickMark val="none"/>
        <c:tickLblPos val="nextTo"/>
        <c:crossAx val="2682496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1F04-43DA-88E3-AF3138DC21D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F04-43DA-88E3-AF3138DC21D0}"/>
              </c:ext>
            </c:extLst>
          </c:dPt>
          <c:val>
            <c:numRef>
              <c:f>Mechanical!$K$20</c:f>
              <c:numCache>
                <c:formatCode>General</c:formatCode>
                <c:ptCount val="1"/>
                <c:pt idx="0">
                  <c:v>0</c:v>
                </c:pt>
              </c:numCache>
            </c:numRef>
          </c:val>
          <c:extLst>
            <c:ext xmlns:c16="http://schemas.microsoft.com/office/drawing/2014/chart" uri="{C3380CC4-5D6E-409C-BE32-E72D297353CC}">
              <c16:uniqueId val="{00000003-1F04-43DA-88E3-AF3138DC21D0}"/>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1F04-43DA-88E3-AF3138DC21D0}"/>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1F04-43DA-88E3-AF3138DC21D0}"/>
            </c:ext>
          </c:extLst>
        </c:ser>
        <c:dLbls>
          <c:showLegendKey val="0"/>
          <c:showVal val="0"/>
          <c:showCatName val="0"/>
          <c:showSerName val="0"/>
          <c:showPercent val="0"/>
          <c:showBubbleSize val="0"/>
        </c:dLbls>
        <c:gapWidth val="150"/>
        <c:axId val="268250624"/>
        <c:axId val="271685824"/>
      </c:barChart>
      <c:catAx>
        <c:axId val="268250624"/>
        <c:scaling>
          <c:orientation val="minMax"/>
        </c:scaling>
        <c:delete val="1"/>
        <c:axPos val="b"/>
        <c:majorTickMark val="out"/>
        <c:minorTickMark val="none"/>
        <c:tickLblPos val="nextTo"/>
        <c:crossAx val="271685824"/>
        <c:crosses val="autoZero"/>
        <c:auto val="1"/>
        <c:lblAlgn val="ctr"/>
        <c:lblOffset val="100"/>
        <c:noMultiLvlLbl val="0"/>
      </c:catAx>
      <c:valAx>
        <c:axId val="271685824"/>
        <c:scaling>
          <c:orientation val="minMax"/>
          <c:max val="5"/>
          <c:min val="0"/>
        </c:scaling>
        <c:delete val="1"/>
        <c:axPos val="l"/>
        <c:majorGridlines/>
        <c:numFmt formatCode="General" sourceLinked="1"/>
        <c:majorTickMark val="out"/>
        <c:minorTickMark val="none"/>
        <c:tickLblPos val="nextTo"/>
        <c:crossAx val="2682506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DD2C-45FB-B908-1B1AA38180F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D2C-45FB-B908-1B1AA38180FA}"/>
              </c:ext>
            </c:extLst>
          </c:dPt>
          <c:val>
            <c:numRef>
              <c:f>Mechanical!$K$21</c:f>
              <c:numCache>
                <c:formatCode>General</c:formatCode>
                <c:ptCount val="1"/>
                <c:pt idx="0">
                  <c:v>0</c:v>
                </c:pt>
              </c:numCache>
            </c:numRef>
          </c:val>
          <c:extLst>
            <c:ext xmlns:c16="http://schemas.microsoft.com/office/drawing/2014/chart" uri="{C3380CC4-5D6E-409C-BE32-E72D297353CC}">
              <c16:uniqueId val="{00000003-DD2C-45FB-B908-1B1AA38180FA}"/>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DD2C-45FB-B908-1B1AA38180FA}"/>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DD2C-45FB-B908-1B1AA38180FA}"/>
            </c:ext>
          </c:extLst>
        </c:ser>
        <c:dLbls>
          <c:showLegendKey val="0"/>
          <c:showVal val="0"/>
          <c:showCatName val="0"/>
          <c:showSerName val="0"/>
          <c:showPercent val="0"/>
          <c:showBubbleSize val="0"/>
        </c:dLbls>
        <c:gapWidth val="150"/>
        <c:axId val="271955456"/>
        <c:axId val="271900672"/>
      </c:barChart>
      <c:catAx>
        <c:axId val="271955456"/>
        <c:scaling>
          <c:orientation val="minMax"/>
        </c:scaling>
        <c:delete val="1"/>
        <c:axPos val="b"/>
        <c:majorTickMark val="out"/>
        <c:minorTickMark val="none"/>
        <c:tickLblPos val="nextTo"/>
        <c:crossAx val="271900672"/>
        <c:crosses val="autoZero"/>
        <c:auto val="1"/>
        <c:lblAlgn val="ctr"/>
        <c:lblOffset val="100"/>
        <c:noMultiLvlLbl val="0"/>
      </c:catAx>
      <c:valAx>
        <c:axId val="271900672"/>
        <c:scaling>
          <c:orientation val="minMax"/>
          <c:max val="5"/>
          <c:min val="0"/>
        </c:scaling>
        <c:delete val="1"/>
        <c:axPos val="l"/>
        <c:majorGridlines/>
        <c:numFmt formatCode="General" sourceLinked="1"/>
        <c:majorTickMark val="out"/>
        <c:minorTickMark val="none"/>
        <c:tickLblPos val="nextTo"/>
        <c:crossAx val="2719554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8BD0-4173-8D3C-D373B15BB03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BD0-4173-8D3C-D373B15BB031}"/>
              </c:ext>
            </c:extLst>
          </c:dPt>
          <c:val>
            <c:numRef>
              <c:f>Mechanical!$K$22</c:f>
              <c:numCache>
                <c:formatCode>General</c:formatCode>
                <c:ptCount val="1"/>
                <c:pt idx="0">
                  <c:v>0</c:v>
                </c:pt>
              </c:numCache>
            </c:numRef>
          </c:val>
          <c:extLst>
            <c:ext xmlns:c16="http://schemas.microsoft.com/office/drawing/2014/chart" uri="{C3380CC4-5D6E-409C-BE32-E72D297353CC}">
              <c16:uniqueId val="{00000003-8BD0-4173-8D3C-D373B15BB031}"/>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8BD0-4173-8D3C-D373B15BB031}"/>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8BD0-4173-8D3C-D373B15BB031}"/>
            </c:ext>
          </c:extLst>
        </c:ser>
        <c:dLbls>
          <c:showLegendKey val="0"/>
          <c:showVal val="0"/>
          <c:showCatName val="0"/>
          <c:showSerName val="0"/>
          <c:showPercent val="0"/>
          <c:showBubbleSize val="0"/>
        </c:dLbls>
        <c:gapWidth val="150"/>
        <c:axId val="271955968"/>
        <c:axId val="271902400"/>
      </c:barChart>
      <c:catAx>
        <c:axId val="271955968"/>
        <c:scaling>
          <c:orientation val="minMax"/>
        </c:scaling>
        <c:delete val="1"/>
        <c:axPos val="b"/>
        <c:majorTickMark val="out"/>
        <c:minorTickMark val="none"/>
        <c:tickLblPos val="nextTo"/>
        <c:crossAx val="271902400"/>
        <c:crosses val="autoZero"/>
        <c:auto val="1"/>
        <c:lblAlgn val="ctr"/>
        <c:lblOffset val="100"/>
        <c:noMultiLvlLbl val="0"/>
      </c:catAx>
      <c:valAx>
        <c:axId val="271902400"/>
        <c:scaling>
          <c:orientation val="minMax"/>
          <c:max val="5"/>
          <c:min val="0"/>
        </c:scaling>
        <c:delete val="1"/>
        <c:axPos val="l"/>
        <c:majorGridlines/>
        <c:numFmt formatCode="General" sourceLinked="1"/>
        <c:majorTickMark val="out"/>
        <c:minorTickMark val="none"/>
        <c:tickLblPos val="nextTo"/>
        <c:crossAx val="2719559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828A-4923-AC6D-9247E9D945E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28A-4923-AC6D-9247E9D945E4}"/>
              </c:ext>
            </c:extLst>
          </c:dPt>
          <c:val>
            <c:numRef>
              <c:f>Mechanical!$K$23</c:f>
              <c:numCache>
                <c:formatCode>General</c:formatCode>
                <c:ptCount val="1"/>
                <c:pt idx="0">
                  <c:v>0</c:v>
                </c:pt>
              </c:numCache>
            </c:numRef>
          </c:val>
          <c:extLst>
            <c:ext xmlns:c16="http://schemas.microsoft.com/office/drawing/2014/chart" uri="{C3380CC4-5D6E-409C-BE32-E72D297353CC}">
              <c16:uniqueId val="{00000003-828A-4923-AC6D-9247E9D945E4}"/>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828A-4923-AC6D-9247E9D945E4}"/>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828A-4923-AC6D-9247E9D945E4}"/>
            </c:ext>
          </c:extLst>
        </c:ser>
        <c:dLbls>
          <c:showLegendKey val="0"/>
          <c:showVal val="0"/>
          <c:showCatName val="0"/>
          <c:showSerName val="0"/>
          <c:showPercent val="0"/>
          <c:showBubbleSize val="0"/>
        </c:dLbls>
        <c:gapWidth val="150"/>
        <c:axId val="271956480"/>
        <c:axId val="271904128"/>
      </c:barChart>
      <c:catAx>
        <c:axId val="271956480"/>
        <c:scaling>
          <c:orientation val="minMax"/>
        </c:scaling>
        <c:delete val="1"/>
        <c:axPos val="b"/>
        <c:majorTickMark val="out"/>
        <c:minorTickMark val="none"/>
        <c:tickLblPos val="nextTo"/>
        <c:crossAx val="271904128"/>
        <c:crosses val="autoZero"/>
        <c:auto val="1"/>
        <c:lblAlgn val="ctr"/>
        <c:lblOffset val="100"/>
        <c:noMultiLvlLbl val="0"/>
      </c:catAx>
      <c:valAx>
        <c:axId val="271904128"/>
        <c:scaling>
          <c:orientation val="minMax"/>
          <c:max val="5"/>
          <c:min val="0"/>
        </c:scaling>
        <c:delete val="1"/>
        <c:axPos val="l"/>
        <c:majorGridlines/>
        <c:numFmt formatCode="General" sourceLinked="1"/>
        <c:majorTickMark val="out"/>
        <c:minorTickMark val="none"/>
        <c:tickLblPos val="nextTo"/>
        <c:crossAx val="2719564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45E9-47AD-B051-D213AD78EF9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5E9-47AD-B051-D213AD78EF90}"/>
              </c:ext>
            </c:extLst>
          </c:dPt>
          <c:val>
            <c:numRef>
              <c:f>Mechanical!$K$17</c:f>
              <c:numCache>
                <c:formatCode>General</c:formatCode>
                <c:ptCount val="1"/>
                <c:pt idx="0">
                  <c:v>0</c:v>
                </c:pt>
              </c:numCache>
            </c:numRef>
          </c:val>
          <c:extLst>
            <c:ext xmlns:c16="http://schemas.microsoft.com/office/drawing/2014/chart" uri="{C3380CC4-5D6E-409C-BE32-E72D297353CC}">
              <c16:uniqueId val="{00000003-45E9-47AD-B051-D213AD78EF90}"/>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45E9-47AD-B051-D213AD78EF90}"/>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45E9-47AD-B051-D213AD78EF90}"/>
            </c:ext>
          </c:extLst>
        </c:ser>
        <c:dLbls>
          <c:showLegendKey val="0"/>
          <c:showVal val="0"/>
          <c:showCatName val="0"/>
          <c:showSerName val="0"/>
          <c:showPercent val="0"/>
          <c:showBubbleSize val="0"/>
        </c:dLbls>
        <c:gapWidth val="150"/>
        <c:axId val="271956992"/>
        <c:axId val="271905856"/>
      </c:barChart>
      <c:catAx>
        <c:axId val="271956992"/>
        <c:scaling>
          <c:orientation val="minMax"/>
        </c:scaling>
        <c:delete val="1"/>
        <c:axPos val="b"/>
        <c:majorTickMark val="out"/>
        <c:minorTickMark val="none"/>
        <c:tickLblPos val="nextTo"/>
        <c:crossAx val="271905856"/>
        <c:crosses val="autoZero"/>
        <c:auto val="1"/>
        <c:lblAlgn val="ctr"/>
        <c:lblOffset val="100"/>
        <c:noMultiLvlLbl val="0"/>
      </c:catAx>
      <c:valAx>
        <c:axId val="271905856"/>
        <c:scaling>
          <c:orientation val="minMax"/>
          <c:max val="5"/>
          <c:min val="0"/>
        </c:scaling>
        <c:delete val="1"/>
        <c:axPos val="l"/>
        <c:majorGridlines/>
        <c:numFmt formatCode="General" sourceLinked="1"/>
        <c:majorTickMark val="out"/>
        <c:minorTickMark val="none"/>
        <c:tickLblPos val="nextTo"/>
        <c:crossAx val="2719569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F8B5-4867-9974-60132D14A0E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8B5-4867-9974-60132D14A0E8}"/>
              </c:ext>
            </c:extLst>
          </c:dPt>
          <c:val>
            <c:numRef>
              <c:f>Mechanical!$K$18</c:f>
              <c:numCache>
                <c:formatCode>General</c:formatCode>
                <c:ptCount val="1"/>
                <c:pt idx="0">
                  <c:v>0</c:v>
                </c:pt>
              </c:numCache>
            </c:numRef>
          </c:val>
          <c:extLst>
            <c:ext xmlns:c16="http://schemas.microsoft.com/office/drawing/2014/chart" uri="{C3380CC4-5D6E-409C-BE32-E72D297353CC}">
              <c16:uniqueId val="{00000003-F8B5-4867-9974-60132D14A0E8}"/>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F8B5-4867-9974-60132D14A0E8}"/>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F8B5-4867-9974-60132D14A0E8}"/>
            </c:ext>
          </c:extLst>
        </c:ser>
        <c:dLbls>
          <c:showLegendKey val="0"/>
          <c:showVal val="0"/>
          <c:showCatName val="0"/>
          <c:showSerName val="0"/>
          <c:showPercent val="0"/>
          <c:showBubbleSize val="0"/>
        </c:dLbls>
        <c:gapWidth val="150"/>
        <c:axId val="271957504"/>
        <c:axId val="271907584"/>
      </c:barChart>
      <c:catAx>
        <c:axId val="271957504"/>
        <c:scaling>
          <c:orientation val="minMax"/>
        </c:scaling>
        <c:delete val="1"/>
        <c:axPos val="b"/>
        <c:majorTickMark val="out"/>
        <c:minorTickMark val="none"/>
        <c:tickLblPos val="nextTo"/>
        <c:crossAx val="271907584"/>
        <c:crosses val="autoZero"/>
        <c:auto val="1"/>
        <c:lblAlgn val="ctr"/>
        <c:lblOffset val="100"/>
        <c:noMultiLvlLbl val="0"/>
      </c:catAx>
      <c:valAx>
        <c:axId val="271907584"/>
        <c:scaling>
          <c:orientation val="minMax"/>
          <c:max val="5"/>
          <c:min val="0"/>
        </c:scaling>
        <c:delete val="1"/>
        <c:axPos val="l"/>
        <c:majorGridlines/>
        <c:numFmt formatCode="General" sourceLinked="1"/>
        <c:majorTickMark val="out"/>
        <c:minorTickMark val="none"/>
        <c:tickLblPos val="nextTo"/>
        <c:crossAx val="2719575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73EF-4760-AD4B-2B6608611E7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3EF-4760-AD4B-2B6608611E7B}"/>
              </c:ext>
            </c:extLst>
          </c:dPt>
          <c:val>
            <c:numRef>
              <c:f>Mechanical!$K$19</c:f>
              <c:numCache>
                <c:formatCode>General</c:formatCode>
                <c:ptCount val="1"/>
                <c:pt idx="0">
                  <c:v>0</c:v>
                </c:pt>
              </c:numCache>
            </c:numRef>
          </c:val>
          <c:extLst>
            <c:ext xmlns:c16="http://schemas.microsoft.com/office/drawing/2014/chart" uri="{C3380CC4-5D6E-409C-BE32-E72D297353CC}">
              <c16:uniqueId val="{00000003-73EF-4760-AD4B-2B6608611E7B}"/>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73EF-4760-AD4B-2B6608611E7B}"/>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73EF-4760-AD4B-2B6608611E7B}"/>
            </c:ext>
          </c:extLst>
        </c:ser>
        <c:dLbls>
          <c:showLegendKey val="0"/>
          <c:showVal val="0"/>
          <c:showCatName val="0"/>
          <c:showSerName val="0"/>
          <c:showPercent val="0"/>
          <c:showBubbleSize val="0"/>
        </c:dLbls>
        <c:gapWidth val="150"/>
        <c:axId val="272388096"/>
        <c:axId val="271573568"/>
      </c:barChart>
      <c:catAx>
        <c:axId val="272388096"/>
        <c:scaling>
          <c:orientation val="minMax"/>
        </c:scaling>
        <c:delete val="1"/>
        <c:axPos val="b"/>
        <c:majorTickMark val="out"/>
        <c:minorTickMark val="none"/>
        <c:tickLblPos val="nextTo"/>
        <c:crossAx val="271573568"/>
        <c:crosses val="autoZero"/>
        <c:auto val="1"/>
        <c:lblAlgn val="ctr"/>
        <c:lblOffset val="100"/>
        <c:noMultiLvlLbl val="0"/>
      </c:catAx>
      <c:valAx>
        <c:axId val="271573568"/>
        <c:scaling>
          <c:orientation val="minMax"/>
          <c:max val="5"/>
          <c:min val="0"/>
        </c:scaling>
        <c:delete val="1"/>
        <c:axPos val="l"/>
        <c:majorGridlines/>
        <c:numFmt formatCode="General" sourceLinked="1"/>
        <c:majorTickMark val="out"/>
        <c:minorTickMark val="none"/>
        <c:tickLblPos val="nextTo"/>
        <c:crossAx val="2723880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3A9A-4D75-9BBD-51162A63D3A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A9A-4D75-9BBD-51162A63D3AA}"/>
              </c:ext>
            </c:extLst>
          </c:dPt>
          <c:val>
            <c:numRef>
              <c:f>Mechanical!$K$20</c:f>
              <c:numCache>
                <c:formatCode>General</c:formatCode>
                <c:ptCount val="1"/>
                <c:pt idx="0">
                  <c:v>0</c:v>
                </c:pt>
              </c:numCache>
            </c:numRef>
          </c:val>
          <c:extLst>
            <c:ext xmlns:c16="http://schemas.microsoft.com/office/drawing/2014/chart" uri="{C3380CC4-5D6E-409C-BE32-E72D297353CC}">
              <c16:uniqueId val="{00000003-3A9A-4D75-9BBD-51162A63D3AA}"/>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3A9A-4D75-9BBD-51162A63D3AA}"/>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3A9A-4D75-9BBD-51162A63D3AA}"/>
            </c:ext>
          </c:extLst>
        </c:ser>
        <c:dLbls>
          <c:showLegendKey val="0"/>
          <c:showVal val="0"/>
          <c:showCatName val="0"/>
          <c:showSerName val="0"/>
          <c:showPercent val="0"/>
          <c:showBubbleSize val="0"/>
        </c:dLbls>
        <c:gapWidth val="150"/>
        <c:axId val="272388608"/>
        <c:axId val="271575296"/>
      </c:barChart>
      <c:catAx>
        <c:axId val="272388608"/>
        <c:scaling>
          <c:orientation val="minMax"/>
        </c:scaling>
        <c:delete val="1"/>
        <c:axPos val="b"/>
        <c:majorTickMark val="out"/>
        <c:minorTickMark val="none"/>
        <c:tickLblPos val="nextTo"/>
        <c:crossAx val="271575296"/>
        <c:crosses val="autoZero"/>
        <c:auto val="1"/>
        <c:lblAlgn val="ctr"/>
        <c:lblOffset val="100"/>
        <c:noMultiLvlLbl val="0"/>
      </c:catAx>
      <c:valAx>
        <c:axId val="271575296"/>
        <c:scaling>
          <c:orientation val="minMax"/>
          <c:max val="5"/>
          <c:min val="0"/>
        </c:scaling>
        <c:delete val="1"/>
        <c:axPos val="l"/>
        <c:majorGridlines/>
        <c:numFmt formatCode="General" sourceLinked="1"/>
        <c:majorTickMark val="out"/>
        <c:minorTickMark val="none"/>
        <c:tickLblPos val="nextTo"/>
        <c:crossAx val="2723886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152D-4998-88DB-89E6E50676E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52D-4998-88DB-89E6E50676ED}"/>
              </c:ext>
            </c:extLst>
          </c:dPt>
          <c:val>
            <c:numRef>
              <c:f>Mechanical!$K$21</c:f>
              <c:numCache>
                <c:formatCode>General</c:formatCode>
                <c:ptCount val="1"/>
                <c:pt idx="0">
                  <c:v>0</c:v>
                </c:pt>
              </c:numCache>
            </c:numRef>
          </c:val>
          <c:extLst>
            <c:ext xmlns:c16="http://schemas.microsoft.com/office/drawing/2014/chart" uri="{C3380CC4-5D6E-409C-BE32-E72D297353CC}">
              <c16:uniqueId val="{00000003-152D-4998-88DB-89E6E50676ED}"/>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152D-4998-88DB-89E6E50676ED}"/>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152D-4998-88DB-89E6E50676ED}"/>
            </c:ext>
          </c:extLst>
        </c:ser>
        <c:dLbls>
          <c:showLegendKey val="0"/>
          <c:showVal val="0"/>
          <c:showCatName val="0"/>
          <c:showSerName val="0"/>
          <c:showPercent val="0"/>
          <c:showBubbleSize val="0"/>
        </c:dLbls>
        <c:gapWidth val="150"/>
        <c:axId val="272389120"/>
        <c:axId val="271577024"/>
      </c:barChart>
      <c:catAx>
        <c:axId val="272389120"/>
        <c:scaling>
          <c:orientation val="minMax"/>
        </c:scaling>
        <c:delete val="1"/>
        <c:axPos val="b"/>
        <c:majorTickMark val="out"/>
        <c:minorTickMark val="none"/>
        <c:tickLblPos val="nextTo"/>
        <c:crossAx val="271577024"/>
        <c:crosses val="autoZero"/>
        <c:auto val="1"/>
        <c:lblAlgn val="ctr"/>
        <c:lblOffset val="100"/>
        <c:noMultiLvlLbl val="0"/>
      </c:catAx>
      <c:valAx>
        <c:axId val="271577024"/>
        <c:scaling>
          <c:orientation val="minMax"/>
          <c:max val="5"/>
          <c:min val="0"/>
        </c:scaling>
        <c:delete val="1"/>
        <c:axPos val="l"/>
        <c:majorGridlines/>
        <c:numFmt formatCode="General" sourceLinked="1"/>
        <c:majorTickMark val="out"/>
        <c:minorTickMark val="none"/>
        <c:tickLblPos val="nextTo"/>
        <c:crossAx val="2723891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54C9-4B45-A544-A847C0FEC55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4C9-4B45-A544-A847C0FEC552}"/>
              </c:ext>
            </c:extLst>
          </c:dPt>
          <c:val>
            <c:numRef>
              <c:f>Mechanical!$K$22</c:f>
              <c:numCache>
                <c:formatCode>General</c:formatCode>
                <c:ptCount val="1"/>
                <c:pt idx="0">
                  <c:v>0</c:v>
                </c:pt>
              </c:numCache>
            </c:numRef>
          </c:val>
          <c:extLst>
            <c:ext xmlns:c16="http://schemas.microsoft.com/office/drawing/2014/chart" uri="{C3380CC4-5D6E-409C-BE32-E72D297353CC}">
              <c16:uniqueId val="{00000003-54C9-4B45-A544-A847C0FEC552}"/>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54C9-4B45-A544-A847C0FEC552}"/>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54C9-4B45-A544-A847C0FEC552}"/>
            </c:ext>
          </c:extLst>
        </c:ser>
        <c:dLbls>
          <c:showLegendKey val="0"/>
          <c:showVal val="0"/>
          <c:showCatName val="0"/>
          <c:showSerName val="0"/>
          <c:showPercent val="0"/>
          <c:showBubbleSize val="0"/>
        </c:dLbls>
        <c:gapWidth val="150"/>
        <c:axId val="272389632"/>
        <c:axId val="271578752"/>
      </c:barChart>
      <c:catAx>
        <c:axId val="272389632"/>
        <c:scaling>
          <c:orientation val="minMax"/>
        </c:scaling>
        <c:delete val="1"/>
        <c:axPos val="b"/>
        <c:majorTickMark val="out"/>
        <c:minorTickMark val="none"/>
        <c:tickLblPos val="nextTo"/>
        <c:crossAx val="271578752"/>
        <c:crosses val="autoZero"/>
        <c:auto val="1"/>
        <c:lblAlgn val="ctr"/>
        <c:lblOffset val="100"/>
        <c:noMultiLvlLbl val="0"/>
      </c:catAx>
      <c:valAx>
        <c:axId val="271578752"/>
        <c:scaling>
          <c:orientation val="minMax"/>
          <c:max val="5"/>
          <c:min val="0"/>
        </c:scaling>
        <c:delete val="1"/>
        <c:axPos val="l"/>
        <c:majorGridlines/>
        <c:numFmt formatCode="General" sourceLinked="1"/>
        <c:majorTickMark val="out"/>
        <c:minorTickMark val="none"/>
        <c:tickLblPos val="nextTo"/>
        <c:crossAx val="2723896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FD06-4AFF-93A9-AAA2B2E5929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D06-4AFF-93A9-AAA2B2E5929B}"/>
              </c:ext>
            </c:extLst>
          </c:dPt>
          <c:val>
            <c:numRef>
              <c:f>Mechanical!$K$23</c:f>
              <c:numCache>
                <c:formatCode>General</c:formatCode>
                <c:ptCount val="1"/>
                <c:pt idx="0">
                  <c:v>0</c:v>
                </c:pt>
              </c:numCache>
            </c:numRef>
          </c:val>
          <c:extLst>
            <c:ext xmlns:c16="http://schemas.microsoft.com/office/drawing/2014/chart" uri="{C3380CC4-5D6E-409C-BE32-E72D297353CC}">
              <c16:uniqueId val="{00000003-FD06-4AFF-93A9-AAA2B2E5929B}"/>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FD06-4AFF-93A9-AAA2B2E5929B}"/>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FD06-4AFF-93A9-AAA2B2E5929B}"/>
            </c:ext>
          </c:extLst>
        </c:ser>
        <c:dLbls>
          <c:showLegendKey val="0"/>
          <c:showVal val="0"/>
          <c:showCatName val="0"/>
          <c:showSerName val="0"/>
          <c:showPercent val="0"/>
          <c:showBubbleSize val="0"/>
        </c:dLbls>
        <c:gapWidth val="150"/>
        <c:axId val="272390144"/>
        <c:axId val="271580480"/>
      </c:barChart>
      <c:catAx>
        <c:axId val="272390144"/>
        <c:scaling>
          <c:orientation val="minMax"/>
        </c:scaling>
        <c:delete val="1"/>
        <c:axPos val="b"/>
        <c:majorTickMark val="out"/>
        <c:minorTickMark val="none"/>
        <c:tickLblPos val="nextTo"/>
        <c:crossAx val="271580480"/>
        <c:crosses val="autoZero"/>
        <c:auto val="1"/>
        <c:lblAlgn val="ctr"/>
        <c:lblOffset val="100"/>
        <c:noMultiLvlLbl val="0"/>
      </c:catAx>
      <c:valAx>
        <c:axId val="271580480"/>
        <c:scaling>
          <c:orientation val="minMax"/>
          <c:max val="5"/>
          <c:min val="0"/>
        </c:scaling>
        <c:delete val="1"/>
        <c:axPos val="l"/>
        <c:majorGridlines/>
        <c:numFmt formatCode="General" sourceLinked="1"/>
        <c:majorTickMark val="out"/>
        <c:minorTickMark val="none"/>
        <c:tickLblPos val="nextTo"/>
        <c:crossAx val="2723901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CFD3-46C6-85E6-B1110B9A2D6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FD3-46C6-85E6-B1110B9A2D68}"/>
              </c:ext>
            </c:extLst>
          </c:dPt>
          <c:val>
            <c:numRef>
              <c:f>Mechanical!$K$17</c:f>
              <c:numCache>
                <c:formatCode>General</c:formatCode>
                <c:ptCount val="1"/>
                <c:pt idx="0">
                  <c:v>0</c:v>
                </c:pt>
              </c:numCache>
            </c:numRef>
          </c:val>
          <c:extLst>
            <c:ext xmlns:c16="http://schemas.microsoft.com/office/drawing/2014/chart" uri="{C3380CC4-5D6E-409C-BE32-E72D297353CC}">
              <c16:uniqueId val="{00000003-CFD3-46C6-85E6-B1110B9A2D68}"/>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CFD3-46C6-85E6-B1110B9A2D68}"/>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CFD3-46C6-85E6-B1110B9A2D68}"/>
            </c:ext>
          </c:extLst>
        </c:ser>
        <c:dLbls>
          <c:showLegendKey val="0"/>
          <c:showVal val="0"/>
          <c:showCatName val="0"/>
          <c:showSerName val="0"/>
          <c:showPercent val="0"/>
          <c:showBubbleSize val="0"/>
        </c:dLbls>
        <c:gapWidth val="150"/>
        <c:axId val="272390656"/>
        <c:axId val="272139392"/>
      </c:barChart>
      <c:catAx>
        <c:axId val="272390656"/>
        <c:scaling>
          <c:orientation val="minMax"/>
        </c:scaling>
        <c:delete val="1"/>
        <c:axPos val="b"/>
        <c:majorTickMark val="out"/>
        <c:minorTickMark val="none"/>
        <c:tickLblPos val="nextTo"/>
        <c:crossAx val="272139392"/>
        <c:crosses val="autoZero"/>
        <c:auto val="1"/>
        <c:lblAlgn val="ctr"/>
        <c:lblOffset val="100"/>
        <c:noMultiLvlLbl val="0"/>
      </c:catAx>
      <c:valAx>
        <c:axId val="272139392"/>
        <c:scaling>
          <c:orientation val="minMax"/>
          <c:max val="5"/>
          <c:min val="0"/>
        </c:scaling>
        <c:delete val="1"/>
        <c:axPos val="l"/>
        <c:majorGridlines/>
        <c:numFmt formatCode="General" sourceLinked="1"/>
        <c:majorTickMark val="out"/>
        <c:minorTickMark val="none"/>
        <c:tickLblPos val="nextTo"/>
        <c:crossAx val="2723906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3913-4DA2-80E8-7FD44E19656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913-4DA2-80E8-7FD44E19656A}"/>
              </c:ext>
            </c:extLst>
          </c:dPt>
          <c:val>
            <c:numRef>
              <c:f>Mechanical!$K$18</c:f>
              <c:numCache>
                <c:formatCode>General</c:formatCode>
                <c:ptCount val="1"/>
                <c:pt idx="0">
                  <c:v>0</c:v>
                </c:pt>
              </c:numCache>
            </c:numRef>
          </c:val>
          <c:extLst>
            <c:ext xmlns:c16="http://schemas.microsoft.com/office/drawing/2014/chart" uri="{C3380CC4-5D6E-409C-BE32-E72D297353CC}">
              <c16:uniqueId val="{00000003-3913-4DA2-80E8-7FD44E19656A}"/>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3913-4DA2-80E8-7FD44E19656A}"/>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3913-4DA2-80E8-7FD44E19656A}"/>
            </c:ext>
          </c:extLst>
        </c:ser>
        <c:dLbls>
          <c:showLegendKey val="0"/>
          <c:showVal val="0"/>
          <c:showCatName val="0"/>
          <c:showSerName val="0"/>
          <c:showPercent val="0"/>
          <c:showBubbleSize val="0"/>
        </c:dLbls>
        <c:gapWidth val="150"/>
        <c:axId val="272391168"/>
        <c:axId val="272141120"/>
      </c:barChart>
      <c:catAx>
        <c:axId val="272391168"/>
        <c:scaling>
          <c:orientation val="minMax"/>
        </c:scaling>
        <c:delete val="1"/>
        <c:axPos val="b"/>
        <c:majorTickMark val="out"/>
        <c:minorTickMark val="none"/>
        <c:tickLblPos val="nextTo"/>
        <c:crossAx val="272141120"/>
        <c:crosses val="autoZero"/>
        <c:auto val="1"/>
        <c:lblAlgn val="ctr"/>
        <c:lblOffset val="100"/>
        <c:noMultiLvlLbl val="0"/>
      </c:catAx>
      <c:valAx>
        <c:axId val="272141120"/>
        <c:scaling>
          <c:orientation val="minMax"/>
          <c:max val="5"/>
          <c:min val="0"/>
        </c:scaling>
        <c:delete val="1"/>
        <c:axPos val="l"/>
        <c:majorGridlines/>
        <c:numFmt formatCode="General" sourceLinked="1"/>
        <c:majorTickMark val="out"/>
        <c:minorTickMark val="none"/>
        <c:tickLblPos val="nextTo"/>
        <c:crossAx val="2723911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ABFC-42AD-A515-8500175B114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BFC-42AD-A515-8500175B1147}"/>
              </c:ext>
            </c:extLst>
          </c:dPt>
          <c:val>
            <c:numRef>
              <c:f>Mechanical!$K$19</c:f>
              <c:numCache>
                <c:formatCode>General</c:formatCode>
                <c:ptCount val="1"/>
                <c:pt idx="0">
                  <c:v>0</c:v>
                </c:pt>
              </c:numCache>
            </c:numRef>
          </c:val>
          <c:extLst>
            <c:ext xmlns:c16="http://schemas.microsoft.com/office/drawing/2014/chart" uri="{C3380CC4-5D6E-409C-BE32-E72D297353CC}">
              <c16:uniqueId val="{00000003-ABFC-42AD-A515-8500175B1147}"/>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ABFC-42AD-A515-8500175B1147}"/>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ABFC-42AD-A515-8500175B1147}"/>
            </c:ext>
          </c:extLst>
        </c:ser>
        <c:dLbls>
          <c:showLegendKey val="0"/>
          <c:showVal val="0"/>
          <c:showCatName val="0"/>
          <c:showSerName val="0"/>
          <c:showPercent val="0"/>
          <c:showBubbleSize val="0"/>
        </c:dLbls>
        <c:gapWidth val="150"/>
        <c:axId val="272391680"/>
        <c:axId val="272143424"/>
      </c:barChart>
      <c:catAx>
        <c:axId val="272391680"/>
        <c:scaling>
          <c:orientation val="minMax"/>
        </c:scaling>
        <c:delete val="1"/>
        <c:axPos val="b"/>
        <c:majorTickMark val="out"/>
        <c:minorTickMark val="none"/>
        <c:tickLblPos val="nextTo"/>
        <c:crossAx val="272143424"/>
        <c:crosses val="autoZero"/>
        <c:auto val="1"/>
        <c:lblAlgn val="ctr"/>
        <c:lblOffset val="100"/>
        <c:noMultiLvlLbl val="0"/>
      </c:catAx>
      <c:valAx>
        <c:axId val="272143424"/>
        <c:scaling>
          <c:orientation val="minMax"/>
          <c:max val="5"/>
          <c:min val="0"/>
        </c:scaling>
        <c:delete val="1"/>
        <c:axPos val="l"/>
        <c:majorGridlines/>
        <c:numFmt formatCode="General" sourceLinked="1"/>
        <c:majorTickMark val="out"/>
        <c:minorTickMark val="none"/>
        <c:tickLblPos val="nextTo"/>
        <c:crossAx val="2723916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92EB-4FF9-A1FB-D39CA5FF766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2EB-4FF9-A1FB-D39CA5FF766C}"/>
              </c:ext>
            </c:extLst>
          </c:dPt>
          <c:val>
            <c:numRef>
              <c:f>Mechanical!$K$20</c:f>
              <c:numCache>
                <c:formatCode>General</c:formatCode>
                <c:ptCount val="1"/>
                <c:pt idx="0">
                  <c:v>0</c:v>
                </c:pt>
              </c:numCache>
            </c:numRef>
          </c:val>
          <c:extLst>
            <c:ext xmlns:c16="http://schemas.microsoft.com/office/drawing/2014/chart" uri="{C3380CC4-5D6E-409C-BE32-E72D297353CC}">
              <c16:uniqueId val="{00000003-92EB-4FF9-A1FB-D39CA5FF766C}"/>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92EB-4FF9-A1FB-D39CA5FF766C}"/>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92EB-4FF9-A1FB-D39CA5FF766C}"/>
            </c:ext>
          </c:extLst>
        </c:ser>
        <c:dLbls>
          <c:showLegendKey val="0"/>
          <c:showVal val="0"/>
          <c:showCatName val="0"/>
          <c:showSerName val="0"/>
          <c:showPercent val="0"/>
          <c:showBubbleSize val="0"/>
        </c:dLbls>
        <c:gapWidth val="150"/>
        <c:axId val="272842752"/>
        <c:axId val="272145152"/>
      </c:barChart>
      <c:catAx>
        <c:axId val="272842752"/>
        <c:scaling>
          <c:orientation val="minMax"/>
        </c:scaling>
        <c:delete val="1"/>
        <c:axPos val="b"/>
        <c:majorTickMark val="out"/>
        <c:minorTickMark val="none"/>
        <c:tickLblPos val="nextTo"/>
        <c:crossAx val="272145152"/>
        <c:crosses val="autoZero"/>
        <c:auto val="1"/>
        <c:lblAlgn val="ctr"/>
        <c:lblOffset val="100"/>
        <c:noMultiLvlLbl val="0"/>
      </c:catAx>
      <c:valAx>
        <c:axId val="272145152"/>
        <c:scaling>
          <c:orientation val="minMax"/>
          <c:max val="5"/>
          <c:min val="0"/>
        </c:scaling>
        <c:delete val="1"/>
        <c:axPos val="l"/>
        <c:majorGridlines/>
        <c:numFmt formatCode="General" sourceLinked="1"/>
        <c:majorTickMark val="out"/>
        <c:minorTickMark val="none"/>
        <c:tickLblPos val="nextTo"/>
        <c:crossAx val="2728427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B2A1-41F1-B204-B79D2919E03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2A1-41F1-B204-B79D2919E033}"/>
              </c:ext>
            </c:extLst>
          </c:dPt>
          <c:val>
            <c:numRef>
              <c:f>Mechanical!$K$21</c:f>
              <c:numCache>
                <c:formatCode>General</c:formatCode>
                <c:ptCount val="1"/>
                <c:pt idx="0">
                  <c:v>0</c:v>
                </c:pt>
              </c:numCache>
            </c:numRef>
          </c:val>
          <c:extLst>
            <c:ext xmlns:c16="http://schemas.microsoft.com/office/drawing/2014/chart" uri="{C3380CC4-5D6E-409C-BE32-E72D297353CC}">
              <c16:uniqueId val="{00000003-B2A1-41F1-B204-B79D2919E033}"/>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B2A1-41F1-B204-B79D2919E033}"/>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B2A1-41F1-B204-B79D2919E033}"/>
            </c:ext>
          </c:extLst>
        </c:ser>
        <c:dLbls>
          <c:showLegendKey val="0"/>
          <c:showVal val="0"/>
          <c:showCatName val="0"/>
          <c:showSerName val="0"/>
          <c:showPercent val="0"/>
          <c:showBubbleSize val="0"/>
        </c:dLbls>
        <c:gapWidth val="150"/>
        <c:axId val="272843264"/>
        <c:axId val="273580608"/>
      </c:barChart>
      <c:catAx>
        <c:axId val="272843264"/>
        <c:scaling>
          <c:orientation val="minMax"/>
        </c:scaling>
        <c:delete val="1"/>
        <c:axPos val="b"/>
        <c:majorTickMark val="out"/>
        <c:minorTickMark val="none"/>
        <c:tickLblPos val="nextTo"/>
        <c:crossAx val="273580608"/>
        <c:crosses val="autoZero"/>
        <c:auto val="1"/>
        <c:lblAlgn val="ctr"/>
        <c:lblOffset val="100"/>
        <c:noMultiLvlLbl val="0"/>
      </c:catAx>
      <c:valAx>
        <c:axId val="273580608"/>
        <c:scaling>
          <c:orientation val="minMax"/>
          <c:max val="5"/>
          <c:min val="0"/>
        </c:scaling>
        <c:delete val="1"/>
        <c:axPos val="l"/>
        <c:majorGridlines/>
        <c:numFmt formatCode="General" sourceLinked="1"/>
        <c:majorTickMark val="out"/>
        <c:minorTickMark val="none"/>
        <c:tickLblPos val="nextTo"/>
        <c:crossAx val="2728432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81C7-45F6-A5AE-9674BD7789F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1C7-45F6-A5AE-9674BD7789F1}"/>
              </c:ext>
            </c:extLst>
          </c:dPt>
          <c:val>
            <c:numRef>
              <c:f>Mechanical!$K$22</c:f>
              <c:numCache>
                <c:formatCode>General</c:formatCode>
                <c:ptCount val="1"/>
                <c:pt idx="0">
                  <c:v>0</c:v>
                </c:pt>
              </c:numCache>
            </c:numRef>
          </c:val>
          <c:extLst>
            <c:ext xmlns:c16="http://schemas.microsoft.com/office/drawing/2014/chart" uri="{C3380CC4-5D6E-409C-BE32-E72D297353CC}">
              <c16:uniqueId val="{00000003-81C7-45F6-A5AE-9674BD7789F1}"/>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81C7-45F6-A5AE-9674BD7789F1}"/>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81C7-45F6-A5AE-9674BD7789F1}"/>
            </c:ext>
          </c:extLst>
        </c:ser>
        <c:dLbls>
          <c:showLegendKey val="0"/>
          <c:showVal val="0"/>
          <c:showCatName val="0"/>
          <c:showSerName val="0"/>
          <c:showPercent val="0"/>
          <c:showBubbleSize val="0"/>
        </c:dLbls>
        <c:gapWidth val="150"/>
        <c:axId val="272843776"/>
        <c:axId val="273582336"/>
      </c:barChart>
      <c:catAx>
        <c:axId val="272843776"/>
        <c:scaling>
          <c:orientation val="minMax"/>
        </c:scaling>
        <c:delete val="1"/>
        <c:axPos val="b"/>
        <c:majorTickMark val="out"/>
        <c:minorTickMark val="none"/>
        <c:tickLblPos val="nextTo"/>
        <c:crossAx val="273582336"/>
        <c:crosses val="autoZero"/>
        <c:auto val="1"/>
        <c:lblAlgn val="ctr"/>
        <c:lblOffset val="100"/>
        <c:noMultiLvlLbl val="0"/>
      </c:catAx>
      <c:valAx>
        <c:axId val="273582336"/>
        <c:scaling>
          <c:orientation val="minMax"/>
          <c:max val="5"/>
          <c:min val="0"/>
        </c:scaling>
        <c:delete val="1"/>
        <c:axPos val="l"/>
        <c:majorGridlines/>
        <c:numFmt formatCode="General" sourceLinked="1"/>
        <c:majorTickMark val="out"/>
        <c:minorTickMark val="none"/>
        <c:tickLblPos val="nextTo"/>
        <c:crossAx val="2728437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625F-4301-B067-B0C8F35C2B5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25F-4301-B067-B0C8F35C2B57}"/>
              </c:ext>
            </c:extLst>
          </c:dPt>
          <c:val>
            <c:numRef>
              <c:f>Mechanical!$K$23</c:f>
              <c:numCache>
                <c:formatCode>General</c:formatCode>
                <c:ptCount val="1"/>
                <c:pt idx="0">
                  <c:v>0</c:v>
                </c:pt>
              </c:numCache>
            </c:numRef>
          </c:val>
          <c:extLst>
            <c:ext xmlns:c16="http://schemas.microsoft.com/office/drawing/2014/chart" uri="{C3380CC4-5D6E-409C-BE32-E72D297353CC}">
              <c16:uniqueId val="{00000003-625F-4301-B067-B0C8F35C2B57}"/>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625F-4301-B067-B0C8F35C2B57}"/>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625F-4301-B067-B0C8F35C2B57}"/>
            </c:ext>
          </c:extLst>
        </c:ser>
        <c:dLbls>
          <c:showLegendKey val="0"/>
          <c:showVal val="0"/>
          <c:showCatName val="0"/>
          <c:showSerName val="0"/>
          <c:showPercent val="0"/>
          <c:showBubbleSize val="0"/>
        </c:dLbls>
        <c:gapWidth val="150"/>
        <c:axId val="272844288"/>
        <c:axId val="273584064"/>
      </c:barChart>
      <c:catAx>
        <c:axId val="272844288"/>
        <c:scaling>
          <c:orientation val="minMax"/>
        </c:scaling>
        <c:delete val="1"/>
        <c:axPos val="b"/>
        <c:majorTickMark val="out"/>
        <c:minorTickMark val="none"/>
        <c:tickLblPos val="nextTo"/>
        <c:crossAx val="273584064"/>
        <c:crosses val="autoZero"/>
        <c:auto val="1"/>
        <c:lblAlgn val="ctr"/>
        <c:lblOffset val="100"/>
        <c:noMultiLvlLbl val="0"/>
      </c:catAx>
      <c:valAx>
        <c:axId val="273584064"/>
        <c:scaling>
          <c:orientation val="minMax"/>
          <c:max val="5"/>
          <c:min val="0"/>
        </c:scaling>
        <c:delete val="1"/>
        <c:axPos val="l"/>
        <c:majorGridlines/>
        <c:numFmt formatCode="General" sourceLinked="1"/>
        <c:majorTickMark val="out"/>
        <c:minorTickMark val="none"/>
        <c:tickLblPos val="nextTo"/>
        <c:crossAx val="2728442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6B2F-4D12-9AC9-0EAE9F75DD3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B2F-4D12-9AC9-0EAE9F75DD3C}"/>
              </c:ext>
            </c:extLst>
          </c:dPt>
          <c:val>
            <c:numRef>
              <c:f>Mechanical!$K$8</c:f>
              <c:numCache>
                <c:formatCode>General</c:formatCode>
                <c:ptCount val="1"/>
              </c:numCache>
            </c:numRef>
          </c:val>
          <c:extLst>
            <c:ext xmlns:c16="http://schemas.microsoft.com/office/drawing/2014/chart" uri="{C3380CC4-5D6E-409C-BE32-E72D297353CC}">
              <c16:uniqueId val="{00000003-6B2F-4D12-9AC9-0EAE9F75DD3C}"/>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6B2F-4D12-9AC9-0EAE9F75DD3C}"/>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6B2F-4D12-9AC9-0EAE9F75DD3C}"/>
            </c:ext>
          </c:extLst>
        </c:ser>
        <c:dLbls>
          <c:showLegendKey val="0"/>
          <c:showVal val="0"/>
          <c:showCatName val="0"/>
          <c:showSerName val="0"/>
          <c:showPercent val="0"/>
          <c:showBubbleSize val="0"/>
        </c:dLbls>
        <c:gapWidth val="150"/>
        <c:axId val="272844800"/>
        <c:axId val="273585792"/>
      </c:barChart>
      <c:catAx>
        <c:axId val="272844800"/>
        <c:scaling>
          <c:orientation val="minMax"/>
        </c:scaling>
        <c:delete val="1"/>
        <c:axPos val="b"/>
        <c:majorTickMark val="out"/>
        <c:minorTickMark val="none"/>
        <c:tickLblPos val="nextTo"/>
        <c:crossAx val="273585792"/>
        <c:crosses val="autoZero"/>
        <c:auto val="1"/>
        <c:lblAlgn val="ctr"/>
        <c:lblOffset val="100"/>
        <c:noMultiLvlLbl val="0"/>
      </c:catAx>
      <c:valAx>
        <c:axId val="273585792"/>
        <c:scaling>
          <c:orientation val="minMax"/>
          <c:max val="5"/>
          <c:min val="0"/>
        </c:scaling>
        <c:delete val="1"/>
        <c:axPos val="l"/>
        <c:majorGridlines/>
        <c:numFmt formatCode="General" sourceLinked="1"/>
        <c:majorTickMark val="out"/>
        <c:minorTickMark val="none"/>
        <c:tickLblPos val="nextTo"/>
        <c:crossAx val="27284480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6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B275-4889-8A2F-1274BB71349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275-4889-8A2F-1274BB713494}"/>
              </c:ext>
            </c:extLst>
          </c:dPt>
          <c:val>
            <c:numRef>
              <c:f>Mechanical!$K$9</c:f>
              <c:numCache>
                <c:formatCode>General</c:formatCode>
                <c:ptCount val="1"/>
                <c:pt idx="0">
                  <c:v>0</c:v>
                </c:pt>
              </c:numCache>
            </c:numRef>
          </c:val>
          <c:extLst>
            <c:ext xmlns:c16="http://schemas.microsoft.com/office/drawing/2014/chart" uri="{C3380CC4-5D6E-409C-BE32-E72D297353CC}">
              <c16:uniqueId val="{00000003-B275-4889-8A2F-1274BB713494}"/>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B275-4889-8A2F-1274BB713494}"/>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B275-4889-8A2F-1274BB713494}"/>
            </c:ext>
          </c:extLst>
        </c:ser>
        <c:dLbls>
          <c:showLegendKey val="0"/>
          <c:showVal val="0"/>
          <c:showCatName val="0"/>
          <c:showSerName val="0"/>
          <c:showPercent val="0"/>
          <c:showBubbleSize val="0"/>
        </c:dLbls>
        <c:gapWidth val="150"/>
        <c:axId val="272846336"/>
        <c:axId val="273587520"/>
      </c:barChart>
      <c:catAx>
        <c:axId val="272846336"/>
        <c:scaling>
          <c:orientation val="minMax"/>
        </c:scaling>
        <c:delete val="1"/>
        <c:axPos val="b"/>
        <c:majorTickMark val="out"/>
        <c:minorTickMark val="none"/>
        <c:tickLblPos val="nextTo"/>
        <c:crossAx val="273587520"/>
        <c:crosses val="autoZero"/>
        <c:auto val="1"/>
        <c:lblAlgn val="ctr"/>
        <c:lblOffset val="100"/>
        <c:noMultiLvlLbl val="0"/>
      </c:catAx>
      <c:valAx>
        <c:axId val="273587520"/>
        <c:scaling>
          <c:orientation val="minMax"/>
          <c:max val="5"/>
          <c:min val="0"/>
        </c:scaling>
        <c:delete val="1"/>
        <c:axPos val="l"/>
        <c:majorGridlines/>
        <c:numFmt formatCode="General" sourceLinked="1"/>
        <c:majorTickMark val="out"/>
        <c:minorTickMark val="none"/>
        <c:tickLblPos val="nextTo"/>
        <c:crossAx val="27284633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6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7F7A-4FB3-B6AC-ED6C3D8A27E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F7A-4FB3-B6AC-ED6C3D8A27E3}"/>
              </c:ext>
            </c:extLst>
          </c:dPt>
          <c:val>
            <c:numRef>
              <c:f>Mechanical!$K$10</c:f>
              <c:numCache>
                <c:formatCode>General</c:formatCode>
                <c:ptCount val="1"/>
                <c:pt idx="0">
                  <c:v>0</c:v>
                </c:pt>
              </c:numCache>
            </c:numRef>
          </c:val>
          <c:extLst>
            <c:ext xmlns:c16="http://schemas.microsoft.com/office/drawing/2014/chart" uri="{C3380CC4-5D6E-409C-BE32-E72D297353CC}">
              <c16:uniqueId val="{00000003-7F7A-4FB3-B6AC-ED6C3D8A27E3}"/>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7F7A-4FB3-B6AC-ED6C3D8A27E3}"/>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7F7A-4FB3-B6AC-ED6C3D8A27E3}"/>
            </c:ext>
          </c:extLst>
        </c:ser>
        <c:dLbls>
          <c:showLegendKey val="0"/>
          <c:showVal val="0"/>
          <c:showCatName val="0"/>
          <c:showSerName val="0"/>
          <c:showPercent val="0"/>
          <c:showBubbleSize val="0"/>
        </c:dLbls>
        <c:gapWidth val="150"/>
        <c:axId val="273414144"/>
        <c:axId val="273417344"/>
      </c:barChart>
      <c:catAx>
        <c:axId val="273414144"/>
        <c:scaling>
          <c:orientation val="minMax"/>
        </c:scaling>
        <c:delete val="1"/>
        <c:axPos val="b"/>
        <c:majorTickMark val="out"/>
        <c:minorTickMark val="none"/>
        <c:tickLblPos val="nextTo"/>
        <c:crossAx val="273417344"/>
        <c:crosses val="autoZero"/>
        <c:auto val="1"/>
        <c:lblAlgn val="ctr"/>
        <c:lblOffset val="100"/>
        <c:noMultiLvlLbl val="0"/>
      </c:catAx>
      <c:valAx>
        <c:axId val="273417344"/>
        <c:scaling>
          <c:orientation val="minMax"/>
          <c:max val="5"/>
          <c:min val="0"/>
        </c:scaling>
        <c:delete val="1"/>
        <c:axPos val="l"/>
        <c:majorGridlines/>
        <c:numFmt formatCode="General" sourceLinked="1"/>
        <c:majorTickMark val="out"/>
        <c:minorTickMark val="none"/>
        <c:tickLblPos val="nextTo"/>
        <c:crossAx val="27341414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6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86BA-47F0-968E-8B8F88CFEFD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6BA-47F0-968E-8B8F88CFEFD2}"/>
              </c:ext>
            </c:extLst>
          </c:dPt>
          <c:val>
            <c:numRef>
              <c:f>Mechanical!$K$11</c:f>
              <c:numCache>
                <c:formatCode>General</c:formatCode>
                <c:ptCount val="1"/>
                <c:pt idx="0">
                  <c:v>0</c:v>
                </c:pt>
              </c:numCache>
            </c:numRef>
          </c:val>
          <c:extLst>
            <c:ext xmlns:c16="http://schemas.microsoft.com/office/drawing/2014/chart" uri="{C3380CC4-5D6E-409C-BE32-E72D297353CC}">
              <c16:uniqueId val="{00000003-86BA-47F0-968E-8B8F88CFEFD2}"/>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86BA-47F0-968E-8B8F88CFEFD2}"/>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86BA-47F0-968E-8B8F88CFEFD2}"/>
            </c:ext>
          </c:extLst>
        </c:ser>
        <c:dLbls>
          <c:showLegendKey val="0"/>
          <c:showVal val="0"/>
          <c:showCatName val="0"/>
          <c:showSerName val="0"/>
          <c:showPercent val="0"/>
          <c:showBubbleSize val="0"/>
        </c:dLbls>
        <c:gapWidth val="150"/>
        <c:axId val="274028032"/>
        <c:axId val="273419072"/>
      </c:barChart>
      <c:catAx>
        <c:axId val="274028032"/>
        <c:scaling>
          <c:orientation val="minMax"/>
        </c:scaling>
        <c:delete val="1"/>
        <c:axPos val="b"/>
        <c:majorTickMark val="out"/>
        <c:minorTickMark val="none"/>
        <c:tickLblPos val="nextTo"/>
        <c:crossAx val="273419072"/>
        <c:crosses val="autoZero"/>
        <c:auto val="1"/>
        <c:lblAlgn val="ctr"/>
        <c:lblOffset val="100"/>
        <c:noMultiLvlLbl val="0"/>
      </c:catAx>
      <c:valAx>
        <c:axId val="273419072"/>
        <c:scaling>
          <c:orientation val="minMax"/>
          <c:max val="5"/>
          <c:min val="0"/>
        </c:scaling>
        <c:delete val="1"/>
        <c:axPos val="l"/>
        <c:majorGridlines/>
        <c:numFmt formatCode="General" sourceLinked="1"/>
        <c:majorTickMark val="out"/>
        <c:minorTickMark val="none"/>
        <c:tickLblPos val="nextTo"/>
        <c:crossAx val="27402803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6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Logistics!$Q$8:$Q$18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34B5-4ED0-9A14-CD19CABAAE5D}"/>
            </c:ext>
          </c:extLst>
        </c:ser>
        <c:dLbls>
          <c:showLegendKey val="0"/>
          <c:showVal val="0"/>
          <c:showCatName val="0"/>
          <c:showSerName val="0"/>
          <c:showPercent val="0"/>
          <c:showBubbleSize val="0"/>
        </c:dLbls>
        <c:axId val="271101952"/>
        <c:axId val="273421376"/>
      </c:radarChart>
      <c:catAx>
        <c:axId val="271101952"/>
        <c:scaling>
          <c:orientation val="minMax"/>
        </c:scaling>
        <c:delete val="1"/>
        <c:axPos val="b"/>
        <c:majorGridlines/>
        <c:majorTickMark val="none"/>
        <c:minorTickMark val="none"/>
        <c:tickLblPos val="nextTo"/>
        <c:crossAx val="273421376"/>
        <c:crosses val="autoZero"/>
        <c:auto val="1"/>
        <c:lblAlgn val="ctr"/>
        <c:lblOffset val="100"/>
        <c:noMultiLvlLbl val="0"/>
      </c:catAx>
      <c:valAx>
        <c:axId val="273421376"/>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71101952"/>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6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A0DC-4F3B-8E21-B55A519B969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0DC-4F3B-8E21-B55A519B9696}"/>
              </c:ext>
            </c:extLst>
          </c:dPt>
          <c:val>
            <c:numRef>
              <c:f>Mechanical!$K$17</c:f>
              <c:numCache>
                <c:formatCode>General</c:formatCode>
                <c:ptCount val="1"/>
                <c:pt idx="0">
                  <c:v>0</c:v>
                </c:pt>
              </c:numCache>
            </c:numRef>
          </c:val>
          <c:extLst>
            <c:ext xmlns:c16="http://schemas.microsoft.com/office/drawing/2014/chart" uri="{C3380CC4-5D6E-409C-BE32-E72D297353CC}">
              <c16:uniqueId val="{00000003-A0DC-4F3B-8E21-B55A519B9696}"/>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A0DC-4F3B-8E21-B55A519B9696}"/>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A0DC-4F3B-8E21-B55A519B9696}"/>
            </c:ext>
          </c:extLst>
        </c:ser>
        <c:dLbls>
          <c:showLegendKey val="0"/>
          <c:showVal val="0"/>
          <c:showCatName val="0"/>
          <c:showSerName val="0"/>
          <c:showPercent val="0"/>
          <c:showBubbleSize val="0"/>
        </c:dLbls>
        <c:gapWidth val="150"/>
        <c:axId val="271102464"/>
        <c:axId val="273423104"/>
      </c:barChart>
      <c:catAx>
        <c:axId val="271102464"/>
        <c:scaling>
          <c:orientation val="minMax"/>
        </c:scaling>
        <c:delete val="1"/>
        <c:axPos val="b"/>
        <c:majorTickMark val="out"/>
        <c:minorTickMark val="none"/>
        <c:tickLblPos val="nextTo"/>
        <c:crossAx val="273423104"/>
        <c:crosses val="autoZero"/>
        <c:auto val="1"/>
        <c:lblAlgn val="ctr"/>
        <c:lblOffset val="100"/>
        <c:noMultiLvlLbl val="0"/>
      </c:catAx>
      <c:valAx>
        <c:axId val="273423104"/>
        <c:scaling>
          <c:orientation val="minMax"/>
          <c:max val="5"/>
          <c:min val="0"/>
        </c:scaling>
        <c:delete val="1"/>
        <c:axPos val="l"/>
        <c:majorGridlines/>
        <c:numFmt formatCode="General" sourceLinked="1"/>
        <c:majorTickMark val="out"/>
        <c:minorTickMark val="none"/>
        <c:tickLblPos val="nextTo"/>
        <c:crossAx val="271102464"/>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6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0F71-4CB2-AB9E-036E8F12798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F71-4CB2-AB9E-036E8F12798E}"/>
              </c:ext>
            </c:extLst>
          </c:dPt>
          <c:val>
            <c:numRef>
              <c:f>Mechanical!$K$18</c:f>
              <c:numCache>
                <c:formatCode>General</c:formatCode>
                <c:ptCount val="1"/>
                <c:pt idx="0">
                  <c:v>0</c:v>
                </c:pt>
              </c:numCache>
            </c:numRef>
          </c:val>
          <c:extLst>
            <c:ext xmlns:c16="http://schemas.microsoft.com/office/drawing/2014/chart" uri="{C3380CC4-5D6E-409C-BE32-E72D297353CC}">
              <c16:uniqueId val="{00000003-0F71-4CB2-AB9E-036E8F12798E}"/>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0F71-4CB2-AB9E-036E8F12798E}"/>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0F71-4CB2-AB9E-036E8F12798E}"/>
            </c:ext>
          </c:extLst>
        </c:ser>
        <c:dLbls>
          <c:showLegendKey val="0"/>
          <c:showVal val="0"/>
          <c:showCatName val="0"/>
          <c:showSerName val="0"/>
          <c:showPercent val="0"/>
          <c:showBubbleSize val="0"/>
        </c:dLbls>
        <c:gapWidth val="150"/>
        <c:axId val="271102976"/>
        <c:axId val="274129472"/>
      </c:barChart>
      <c:catAx>
        <c:axId val="271102976"/>
        <c:scaling>
          <c:orientation val="minMax"/>
        </c:scaling>
        <c:delete val="1"/>
        <c:axPos val="b"/>
        <c:majorTickMark val="out"/>
        <c:minorTickMark val="none"/>
        <c:tickLblPos val="nextTo"/>
        <c:crossAx val="274129472"/>
        <c:crosses val="autoZero"/>
        <c:auto val="1"/>
        <c:lblAlgn val="ctr"/>
        <c:lblOffset val="100"/>
        <c:noMultiLvlLbl val="0"/>
      </c:catAx>
      <c:valAx>
        <c:axId val="274129472"/>
        <c:scaling>
          <c:orientation val="minMax"/>
          <c:max val="5"/>
          <c:min val="0"/>
        </c:scaling>
        <c:delete val="1"/>
        <c:axPos val="l"/>
        <c:majorGridlines/>
        <c:numFmt formatCode="General" sourceLinked="1"/>
        <c:majorTickMark val="out"/>
        <c:minorTickMark val="none"/>
        <c:tickLblPos val="nextTo"/>
        <c:crossAx val="271102976"/>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6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5ED4-42D1-A529-212660615D7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ED4-42D1-A529-212660615D73}"/>
              </c:ext>
            </c:extLst>
          </c:dPt>
          <c:val>
            <c:numRef>
              <c:f>Mechanical!$K$19</c:f>
              <c:numCache>
                <c:formatCode>General</c:formatCode>
                <c:ptCount val="1"/>
                <c:pt idx="0">
                  <c:v>0</c:v>
                </c:pt>
              </c:numCache>
            </c:numRef>
          </c:val>
          <c:extLst>
            <c:ext xmlns:c16="http://schemas.microsoft.com/office/drawing/2014/chart" uri="{C3380CC4-5D6E-409C-BE32-E72D297353CC}">
              <c16:uniqueId val="{00000003-5ED4-42D1-A529-212660615D73}"/>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5ED4-42D1-A529-212660615D73}"/>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5ED4-42D1-A529-212660615D73}"/>
            </c:ext>
          </c:extLst>
        </c:ser>
        <c:dLbls>
          <c:showLegendKey val="0"/>
          <c:showVal val="0"/>
          <c:showCatName val="0"/>
          <c:showSerName val="0"/>
          <c:showPercent val="0"/>
          <c:showBubbleSize val="0"/>
        </c:dLbls>
        <c:gapWidth val="150"/>
        <c:axId val="273748992"/>
        <c:axId val="274131200"/>
      </c:barChart>
      <c:catAx>
        <c:axId val="273748992"/>
        <c:scaling>
          <c:orientation val="minMax"/>
        </c:scaling>
        <c:delete val="1"/>
        <c:axPos val="b"/>
        <c:majorTickMark val="out"/>
        <c:minorTickMark val="none"/>
        <c:tickLblPos val="nextTo"/>
        <c:crossAx val="274131200"/>
        <c:crosses val="autoZero"/>
        <c:auto val="1"/>
        <c:lblAlgn val="ctr"/>
        <c:lblOffset val="100"/>
        <c:noMultiLvlLbl val="0"/>
      </c:catAx>
      <c:valAx>
        <c:axId val="274131200"/>
        <c:scaling>
          <c:orientation val="minMax"/>
          <c:max val="5"/>
          <c:min val="0"/>
        </c:scaling>
        <c:delete val="1"/>
        <c:axPos val="l"/>
        <c:majorGridlines/>
        <c:numFmt formatCode="General" sourceLinked="1"/>
        <c:majorTickMark val="out"/>
        <c:minorTickMark val="none"/>
        <c:tickLblPos val="nextTo"/>
        <c:crossAx val="2737489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5EE6-41C0-827F-080203D1C3D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EE6-41C0-827F-080203D1C3D1}"/>
              </c:ext>
            </c:extLst>
          </c:dPt>
          <c:val>
            <c:numRef>
              <c:f>Mechanical!$K$20</c:f>
              <c:numCache>
                <c:formatCode>General</c:formatCode>
                <c:ptCount val="1"/>
                <c:pt idx="0">
                  <c:v>0</c:v>
                </c:pt>
              </c:numCache>
            </c:numRef>
          </c:val>
          <c:extLst>
            <c:ext xmlns:c16="http://schemas.microsoft.com/office/drawing/2014/chart" uri="{C3380CC4-5D6E-409C-BE32-E72D297353CC}">
              <c16:uniqueId val="{00000003-5EE6-41C0-827F-080203D1C3D1}"/>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5EE6-41C0-827F-080203D1C3D1}"/>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5EE6-41C0-827F-080203D1C3D1}"/>
            </c:ext>
          </c:extLst>
        </c:ser>
        <c:dLbls>
          <c:showLegendKey val="0"/>
          <c:showVal val="0"/>
          <c:showCatName val="0"/>
          <c:showSerName val="0"/>
          <c:showPercent val="0"/>
          <c:showBubbleSize val="0"/>
        </c:dLbls>
        <c:gapWidth val="150"/>
        <c:axId val="271103488"/>
        <c:axId val="274132928"/>
      </c:barChart>
      <c:catAx>
        <c:axId val="271103488"/>
        <c:scaling>
          <c:orientation val="minMax"/>
        </c:scaling>
        <c:delete val="1"/>
        <c:axPos val="b"/>
        <c:majorTickMark val="out"/>
        <c:minorTickMark val="none"/>
        <c:tickLblPos val="nextTo"/>
        <c:crossAx val="274132928"/>
        <c:crosses val="autoZero"/>
        <c:auto val="1"/>
        <c:lblAlgn val="ctr"/>
        <c:lblOffset val="100"/>
        <c:noMultiLvlLbl val="0"/>
      </c:catAx>
      <c:valAx>
        <c:axId val="274132928"/>
        <c:scaling>
          <c:orientation val="minMax"/>
          <c:max val="5"/>
          <c:min val="0"/>
        </c:scaling>
        <c:delete val="1"/>
        <c:axPos val="l"/>
        <c:majorGridlines/>
        <c:numFmt formatCode="General" sourceLinked="1"/>
        <c:majorTickMark val="out"/>
        <c:minorTickMark val="none"/>
        <c:tickLblPos val="nextTo"/>
        <c:crossAx val="2711034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A8DE-4EB6-9374-EF4AF5C5B21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8DE-4EB6-9374-EF4AF5C5B21A}"/>
              </c:ext>
            </c:extLst>
          </c:dPt>
          <c:val>
            <c:numRef>
              <c:f>Mechanical!$K$21</c:f>
              <c:numCache>
                <c:formatCode>General</c:formatCode>
                <c:ptCount val="1"/>
                <c:pt idx="0">
                  <c:v>0</c:v>
                </c:pt>
              </c:numCache>
            </c:numRef>
          </c:val>
          <c:extLst>
            <c:ext xmlns:c16="http://schemas.microsoft.com/office/drawing/2014/chart" uri="{C3380CC4-5D6E-409C-BE32-E72D297353CC}">
              <c16:uniqueId val="{00000003-A8DE-4EB6-9374-EF4AF5C5B21A}"/>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A8DE-4EB6-9374-EF4AF5C5B21A}"/>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A8DE-4EB6-9374-EF4AF5C5B21A}"/>
            </c:ext>
          </c:extLst>
        </c:ser>
        <c:dLbls>
          <c:showLegendKey val="0"/>
          <c:showVal val="0"/>
          <c:showCatName val="0"/>
          <c:showSerName val="0"/>
          <c:showPercent val="0"/>
          <c:showBubbleSize val="0"/>
        </c:dLbls>
        <c:gapWidth val="150"/>
        <c:axId val="271105024"/>
        <c:axId val="274134656"/>
      </c:barChart>
      <c:catAx>
        <c:axId val="271105024"/>
        <c:scaling>
          <c:orientation val="minMax"/>
        </c:scaling>
        <c:delete val="1"/>
        <c:axPos val="b"/>
        <c:majorTickMark val="out"/>
        <c:minorTickMark val="none"/>
        <c:tickLblPos val="nextTo"/>
        <c:crossAx val="274134656"/>
        <c:crosses val="autoZero"/>
        <c:auto val="1"/>
        <c:lblAlgn val="ctr"/>
        <c:lblOffset val="100"/>
        <c:noMultiLvlLbl val="0"/>
      </c:catAx>
      <c:valAx>
        <c:axId val="274134656"/>
        <c:scaling>
          <c:orientation val="minMax"/>
          <c:max val="5"/>
          <c:min val="0"/>
        </c:scaling>
        <c:delete val="1"/>
        <c:axPos val="l"/>
        <c:majorGridlines/>
        <c:numFmt formatCode="General" sourceLinked="1"/>
        <c:majorTickMark val="out"/>
        <c:minorTickMark val="none"/>
        <c:tickLblPos val="nextTo"/>
        <c:crossAx val="2711050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F28D-4290-B30D-941C5CA8C3C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28D-4290-B30D-941C5CA8C3C9}"/>
              </c:ext>
            </c:extLst>
          </c:dPt>
          <c:val>
            <c:numRef>
              <c:f>Mechanical!$K$22</c:f>
              <c:numCache>
                <c:formatCode>General</c:formatCode>
                <c:ptCount val="1"/>
                <c:pt idx="0">
                  <c:v>0</c:v>
                </c:pt>
              </c:numCache>
            </c:numRef>
          </c:val>
          <c:extLst>
            <c:ext xmlns:c16="http://schemas.microsoft.com/office/drawing/2014/chart" uri="{C3380CC4-5D6E-409C-BE32-E72D297353CC}">
              <c16:uniqueId val="{00000003-F28D-4290-B30D-941C5CA8C3C9}"/>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F28D-4290-B30D-941C5CA8C3C9}"/>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F28D-4290-B30D-941C5CA8C3C9}"/>
            </c:ext>
          </c:extLst>
        </c:ser>
        <c:dLbls>
          <c:showLegendKey val="0"/>
          <c:showVal val="0"/>
          <c:showCatName val="0"/>
          <c:showSerName val="0"/>
          <c:showPercent val="0"/>
          <c:showBubbleSize val="0"/>
        </c:dLbls>
        <c:gapWidth val="150"/>
        <c:axId val="271105536"/>
        <c:axId val="274136384"/>
      </c:barChart>
      <c:catAx>
        <c:axId val="271105536"/>
        <c:scaling>
          <c:orientation val="minMax"/>
        </c:scaling>
        <c:delete val="1"/>
        <c:axPos val="b"/>
        <c:majorTickMark val="out"/>
        <c:minorTickMark val="none"/>
        <c:tickLblPos val="nextTo"/>
        <c:crossAx val="274136384"/>
        <c:crosses val="autoZero"/>
        <c:auto val="1"/>
        <c:lblAlgn val="ctr"/>
        <c:lblOffset val="100"/>
        <c:noMultiLvlLbl val="0"/>
      </c:catAx>
      <c:valAx>
        <c:axId val="274136384"/>
        <c:scaling>
          <c:orientation val="minMax"/>
          <c:max val="5"/>
          <c:min val="0"/>
        </c:scaling>
        <c:delete val="1"/>
        <c:axPos val="l"/>
        <c:majorGridlines/>
        <c:numFmt formatCode="General" sourceLinked="1"/>
        <c:majorTickMark val="out"/>
        <c:minorTickMark val="none"/>
        <c:tickLblPos val="nextTo"/>
        <c:crossAx val="2711055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8DC1-471D-8BE3-6C8971DEDF5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DC1-471D-8BE3-6C8971DEDF53}"/>
              </c:ext>
            </c:extLst>
          </c:dPt>
          <c:val>
            <c:numRef>
              <c:f>Mechanical!$K$23</c:f>
              <c:numCache>
                <c:formatCode>General</c:formatCode>
                <c:ptCount val="1"/>
                <c:pt idx="0">
                  <c:v>0</c:v>
                </c:pt>
              </c:numCache>
            </c:numRef>
          </c:val>
          <c:extLst>
            <c:ext xmlns:c16="http://schemas.microsoft.com/office/drawing/2014/chart" uri="{C3380CC4-5D6E-409C-BE32-E72D297353CC}">
              <c16:uniqueId val="{00000003-8DC1-471D-8BE3-6C8971DEDF53}"/>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8DC1-471D-8BE3-6C8971DEDF53}"/>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8DC1-471D-8BE3-6C8971DEDF53}"/>
            </c:ext>
          </c:extLst>
        </c:ser>
        <c:dLbls>
          <c:showLegendKey val="0"/>
          <c:showVal val="0"/>
          <c:showCatName val="0"/>
          <c:showSerName val="0"/>
          <c:showPercent val="0"/>
          <c:showBubbleSize val="0"/>
        </c:dLbls>
        <c:gapWidth val="150"/>
        <c:axId val="273997824"/>
        <c:axId val="274171008"/>
      </c:barChart>
      <c:catAx>
        <c:axId val="273997824"/>
        <c:scaling>
          <c:orientation val="minMax"/>
        </c:scaling>
        <c:delete val="1"/>
        <c:axPos val="b"/>
        <c:majorTickMark val="out"/>
        <c:minorTickMark val="none"/>
        <c:tickLblPos val="nextTo"/>
        <c:crossAx val="274171008"/>
        <c:crosses val="autoZero"/>
        <c:auto val="1"/>
        <c:lblAlgn val="ctr"/>
        <c:lblOffset val="100"/>
        <c:noMultiLvlLbl val="0"/>
      </c:catAx>
      <c:valAx>
        <c:axId val="274171008"/>
        <c:scaling>
          <c:orientation val="minMax"/>
          <c:max val="5"/>
          <c:min val="0"/>
        </c:scaling>
        <c:delete val="1"/>
        <c:axPos val="l"/>
        <c:majorGridlines/>
        <c:numFmt formatCode="General" sourceLinked="1"/>
        <c:majorTickMark val="out"/>
        <c:minorTickMark val="none"/>
        <c:tickLblPos val="nextTo"/>
        <c:crossAx val="2739978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E480-4131-A06C-4D2AF6976B8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480-4131-A06C-4D2AF6976B8A}"/>
              </c:ext>
            </c:extLst>
          </c:dPt>
          <c:val>
            <c:numRef>
              <c:f>Mechanical!$K$17</c:f>
              <c:numCache>
                <c:formatCode>General</c:formatCode>
                <c:ptCount val="1"/>
                <c:pt idx="0">
                  <c:v>0</c:v>
                </c:pt>
              </c:numCache>
            </c:numRef>
          </c:val>
          <c:extLst>
            <c:ext xmlns:c16="http://schemas.microsoft.com/office/drawing/2014/chart" uri="{C3380CC4-5D6E-409C-BE32-E72D297353CC}">
              <c16:uniqueId val="{00000003-E480-4131-A06C-4D2AF6976B8A}"/>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E480-4131-A06C-4D2AF6976B8A}"/>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E480-4131-A06C-4D2AF6976B8A}"/>
            </c:ext>
          </c:extLst>
        </c:ser>
        <c:dLbls>
          <c:showLegendKey val="0"/>
          <c:showVal val="0"/>
          <c:showCatName val="0"/>
          <c:showSerName val="0"/>
          <c:showPercent val="0"/>
          <c:showBubbleSize val="0"/>
        </c:dLbls>
        <c:gapWidth val="150"/>
        <c:axId val="273999360"/>
        <c:axId val="274172736"/>
      </c:barChart>
      <c:catAx>
        <c:axId val="273999360"/>
        <c:scaling>
          <c:orientation val="minMax"/>
        </c:scaling>
        <c:delete val="1"/>
        <c:axPos val="b"/>
        <c:majorTickMark val="out"/>
        <c:minorTickMark val="none"/>
        <c:tickLblPos val="nextTo"/>
        <c:crossAx val="274172736"/>
        <c:crosses val="autoZero"/>
        <c:auto val="1"/>
        <c:lblAlgn val="ctr"/>
        <c:lblOffset val="100"/>
        <c:noMultiLvlLbl val="0"/>
      </c:catAx>
      <c:valAx>
        <c:axId val="274172736"/>
        <c:scaling>
          <c:orientation val="minMax"/>
          <c:max val="5"/>
          <c:min val="0"/>
        </c:scaling>
        <c:delete val="1"/>
        <c:axPos val="l"/>
        <c:majorGridlines/>
        <c:numFmt formatCode="General" sourceLinked="1"/>
        <c:majorTickMark val="out"/>
        <c:minorTickMark val="none"/>
        <c:tickLblPos val="nextTo"/>
        <c:crossAx val="2739993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8186-4E3E-94F4-83A9309499F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186-4E3E-94F4-83A9309499FD}"/>
              </c:ext>
            </c:extLst>
          </c:dPt>
          <c:val>
            <c:numRef>
              <c:f>Mechanical!$K$18</c:f>
              <c:numCache>
                <c:formatCode>General</c:formatCode>
                <c:ptCount val="1"/>
                <c:pt idx="0">
                  <c:v>0</c:v>
                </c:pt>
              </c:numCache>
            </c:numRef>
          </c:val>
          <c:extLst>
            <c:ext xmlns:c16="http://schemas.microsoft.com/office/drawing/2014/chart" uri="{C3380CC4-5D6E-409C-BE32-E72D297353CC}">
              <c16:uniqueId val="{00000003-8186-4E3E-94F4-83A9309499FD}"/>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8186-4E3E-94F4-83A9309499FD}"/>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8186-4E3E-94F4-83A9309499FD}"/>
            </c:ext>
          </c:extLst>
        </c:ser>
        <c:dLbls>
          <c:showLegendKey val="0"/>
          <c:showVal val="0"/>
          <c:showCatName val="0"/>
          <c:showSerName val="0"/>
          <c:showPercent val="0"/>
          <c:showBubbleSize val="0"/>
        </c:dLbls>
        <c:gapWidth val="150"/>
        <c:axId val="273999872"/>
        <c:axId val="274174464"/>
      </c:barChart>
      <c:catAx>
        <c:axId val="273999872"/>
        <c:scaling>
          <c:orientation val="minMax"/>
        </c:scaling>
        <c:delete val="1"/>
        <c:axPos val="b"/>
        <c:majorTickMark val="out"/>
        <c:minorTickMark val="none"/>
        <c:tickLblPos val="nextTo"/>
        <c:crossAx val="274174464"/>
        <c:crosses val="autoZero"/>
        <c:auto val="1"/>
        <c:lblAlgn val="ctr"/>
        <c:lblOffset val="100"/>
        <c:noMultiLvlLbl val="0"/>
      </c:catAx>
      <c:valAx>
        <c:axId val="274174464"/>
        <c:scaling>
          <c:orientation val="minMax"/>
          <c:max val="5"/>
          <c:min val="0"/>
        </c:scaling>
        <c:delete val="1"/>
        <c:axPos val="l"/>
        <c:majorGridlines/>
        <c:numFmt formatCode="General" sourceLinked="1"/>
        <c:majorTickMark val="out"/>
        <c:minorTickMark val="none"/>
        <c:tickLblPos val="nextTo"/>
        <c:crossAx val="2739998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E014-434E-8265-827E90965D1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014-434E-8265-827E90965D18}"/>
              </c:ext>
            </c:extLst>
          </c:dPt>
          <c:val>
            <c:numRef>
              <c:f>Mechanical!$K$19</c:f>
              <c:numCache>
                <c:formatCode>General</c:formatCode>
                <c:ptCount val="1"/>
                <c:pt idx="0">
                  <c:v>0</c:v>
                </c:pt>
              </c:numCache>
            </c:numRef>
          </c:val>
          <c:extLst>
            <c:ext xmlns:c16="http://schemas.microsoft.com/office/drawing/2014/chart" uri="{C3380CC4-5D6E-409C-BE32-E72D297353CC}">
              <c16:uniqueId val="{00000003-E014-434E-8265-827E90965D18}"/>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E014-434E-8265-827E90965D18}"/>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E014-434E-8265-827E90965D18}"/>
            </c:ext>
          </c:extLst>
        </c:ser>
        <c:dLbls>
          <c:showLegendKey val="0"/>
          <c:showVal val="0"/>
          <c:showCatName val="0"/>
          <c:showSerName val="0"/>
          <c:showPercent val="0"/>
          <c:showBubbleSize val="0"/>
        </c:dLbls>
        <c:gapWidth val="150"/>
        <c:axId val="274000384"/>
        <c:axId val="274176192"/>
      </c:barChart>
      <c:catAx>
        <c:axId val="274000384"/>
        <c:scaling>
          <c:orientation val="minMax"/>
        </c:scaling>
        <c:delete val="1"/>
        <c:axPos val="b"/>
        <c:majorTickMark val="out"/>
        <c:minorTickMark val="none"/>
        <c:tickLblPos val="nextTo"/>
        <c:crossAx val="274176192"/>
        <c:crosses val="autoZero"/>
        <c:auto val="1"/>
        <c:lblAlgn val="ctr"/>
        <c:lblOffset val="100"/>
        <c:noMultiLvlLbl val="0"/>
      </c:catAx>
      <c:valAx>
        <c:axId val="274176192"/>
        <c:scaling>
          <c:orientation val="minMax"/>
          <c:max val="5"/>
          <c:min val="0"/>
        </c:scaling>
        <c:delete val="1"/>
        <c:axPos val="l"/>
        <c:majorGridlines/>
        <c:numFmt formatCode="General" sourceLinked="1"/>
        <c:majorTickMark val="out"/>
        <c:minorTickMark val="none"/>
        <c:tickLblPos val="nextTo"/>
        <c:crossAx val="2740003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34C3-4671-BEE2-5CD4A180158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4C3-4671-BEE2-5CD4A1801587}"/>
              </c:ext>
            </c:extLst>
          </c:dPt>
          <c:val>
            <c:numRef>
              <c:f>Mechanical!$K$20</c:f>
              <c:numCache>
                <c:formatCode>General</c:formatCode>
                <c:ptCount val="1"/>
                <c:pt idx="0">
                  <c:v>0</c:v>
                </c:pt>
              </c:numCache>
            </c:numRef>
          </c:val>
          <c:extLst>
            <c:ext xmlns:c16="http://schemas.microsoft.com/office/drawing/2014/chart" uri="{C3380CC4-5D6E-409C-BE32-E72D297353CC}">
              <c16:uniqueId val="{00000003-34C3-4671-BEE2-5CD4A1801587}"/>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34C3-4671-BEE2-5CD4A1801587}"/>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34C3-4671-BEE2-5CD4A1801587}"/>
            </c:ext>
          </c:extLst>
        </c:ser>
        <c:dLbls>
          <c:showLegendKey val="0"/>
          <c:showVal val="0"/>
          <c:showCatName val="0"/>
          <c:showSerName val="0"/>
          <c:showPercent val="0"/>
          <c:showBubbleSize val="0"/>
        </c:dLbls>
        <c:gapWidth val="150"/>
        <c:axId val="274000896"/>
        <c:axId val="275218432"/>
      </c:barChart>
      <c:catAx>
        <c:axId val="274000896"/>
        <c:scaling>
          <c:orientation val="minMax"/>
        </c:scaling>
        <c:delete val="1"/>
        <c:axPos val="b"/>
        <c:majorTickMark val="out"/>
        <c:minorTickMark val="none"/>
        <c:tickLblPos val="nextTo"/>
        <c:crossAx val="275218432"/>
        <c:crosses val="autoZero"/>
        <c:auto val="1"/>
        <c:lblAlgn val="ctr"/>
        <c:lblOffset val="100"/>
        <c:noMultiLvlLbl val="0"/>
      </c:catAx>
      <c:valAx>
        <c:axId val="275218432"/>
        <c:scaling>
          <c:orientation val="minMax"/>
          <c:max val="5"/>
          <c:min val="0"/>
        </c:scaling>
        <c:delete val="1"/>
        <c:axPos val="l"/>
        <c:majorGridlines/>
        <c:numFmt formatCode="General" sourceLinked="1"/>
        <c:majorTickMark val="out"/>
        <c:minorTickMark val="none"/>
        <c:tickLblPos val="nextTo"/>
        <c:crossAx val="2740008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6B68-4402-A30C-C4A116570E7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B68-4402-A30C-C4A116570E73}"/>
              </c:ext>
            </c:extLst>
          </c:dPt>
          <c:val>
            <c:numRef>
              <c:f>Mechanical!$K$21</c:f>
              <c:numCache>
                <c:formatCode>General</c:formatCode>
                <c:ptCount val="1"/>
                <c:pt idx="0">
                  <c:v>0</c:v>
                </c:pt>
              </c:numCache>
            </c:numRef>
          </c:val>
          <c:extLst>
            <c:ext xmlns:c16="http://schemas.microsoft.com/office/drawing/2014/chart" uri="{C3380CC4-5D6E-409C-BE32-E72D297353CC}">
              <c16:uniqueId val="{00000003-6B68-4402-A30C-C4A116570E73}"/>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6B68-4402-A30C-C4A116570E73}"/>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6B68-4402-A30C-C4A116570E73}"/>
            </c:ext>
          </c:extLst>
        </c:ser>
        <c:dLbls>
          <c:showLegendKey val="0"/>
          <c:showVal val="0"/>
          <c:showCatName val="0"/>
          <c:showSerName val="0"/>
          <c:showPercent val="0"/>
          <c:showBubbleSize val="0"/>
        </c:dLbls>
        <c:gapWidth val="150"/>
        <c:axId val="274001408"/>
        <c:axId val="275220160"/>
      </c:barChart>
      <c:catAx>
        <c:axId val="274001408"/>
        <c:scaling>
          <c:orientation val="minMax"/>
        </c:scaling>
        <c:delete val="1"/>
        <c:axPos val="b"/>
        <c:majorTickMark val="out"/>
        <c:minorTickMark val="none"/>
        <c:tickLblPos val="nextTo"/>
        <c:crossAx val="275220160"/>
        <c:crosses val="autoZero"/>
        <c:auto val="1"/>
        <c:lblAlgn val="ctr"/>
        <c:lblOffset val="100"/>
        <c:noMultiLvlLbl val="0"/>
      </c:catAx>
      <c:valAx>
        <c:axId val="275220160"/>
        <c:scaling>
          <c:orientation val="minMax"/>
          <c:max val="5"/>
          <c:min val="0"/>
        </c:scaling>
        <c:delete val="1"/>
        <c:axPos val="l"/>
        <c:majorGridlines/>
        <c:numFmt formatCode="General" sourceLinked="1"/>
        <c:majorTickMark val="out"/>
        <c:minorTickMark val="none"/>
        <c:tickLblPos val="nextTo"/>
        <c:crossAx val="2740014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16BA-45A1-9846-B7EC71EEB1F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6BA-45A1-9846-B7EC71EEB1F3}"/>
              </c:ext>
            </c:extLst>
          </c:dPt>
          <c:val>
            <c:numRef>
              <c:f>Mechanical!$K$22</c:f>
              <c:numCache>
                <c:formatCode>General</c:formatCode>
                <c:ptCount val="1"/>
                <c:pt idx="0">
                  <c:v>0</c:v>
                </c:pt>
              </c:numCache>
            </c:numRef>
          </c:val>
          <c:extLst>
            <c:ext xmlns:c16="http://schemas.microsoft.com/office/drawing/2014/chart" uri="{C3380CC4-5D6E-409C-BE32-E72D297353CC}">
              <c16:uniqueId val="{00000003-16BA-45A1-9846-B7EC71EEB1F3}"/>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16BA-45A1-9846-B7EC71EEB1F3}"/>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16BA-45A1-9846-B7EC71EEB1F3}"/>
            </c:ext>
          </c:extLst>
        </c:ser>
        <c:dLbls>
          <c:showLegendKey val="0"/>
          <c:showVal val="0"/>
          <c:showCatName val="0"/>
          <c:showSerName val="0"/>
          <c:showPercent val="0"/>
          <c:showBubbleSize val="0"/>
        </c:dLbls>
        <c:gapWidth val="150"/>
        <c:axId val="275300352"/>
        <c:axId val="275221888"/>
      </c:barChart>
      <c:catAx>
        <c:axId val="275300352"/>
        <c:scaling>
          <c:orientation val="minMax"/>
        </c:scaling>
        <c:delete val="1"/>
        <c:axPos val="b"/>
        <c:majorTickMark val="out"/>
        <c:minorTickMark val="none"/>
        <c:tickLblPos val="nextTo"/>
        <c:crossAx val="275221888"/>
        <c:crosses val="autoZero"/>
        <c:auto val="1"/>
        <c:lblAlgn val="ctr"/>
        <c:lblOffset val="100"/>
        <c:noMultiLvlLbl val="0"/>
      </c:catAx>
      <c:valAx>
        <c:axId val="275221888"/>
        <c:scaling>
          <c:orientation val="minMax"/>
          <c:max val="5"/>
          <c:min val="0"/>
        </c:scaling>
        <c:delete val="1"/>
        <c:axPos val="l"/>
        <c:majorGridlines/>
        <c:numFmt formatCode="General" sourceLinked="1"/>
        <c:majorTickMark val="out"/>
        <c:minorTickMark val="none"/>
        <c:tickLblPos val="nextTo"/>
        <c:crossAx val="2753003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22C0-4BF2-813B-12EFAB753CC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2C0-4BF2-813B-12EFAB753CC8}"/>
              </c:ext>
            </c:extLst>
          </c:dPt>
          <c:val>
            <c:numRef>
              <c:f>Mechanical!$K$23</c:f>
              <c:numCache>
                <c:formatCode>General</c:formatCode>
                <c:ptCount val="1"/>
                <c:pt idx="0">
                  <c:v>0</c:v>
                </c:pt>
              </c:numCache>
            </c:numRef>
          </c:val>
          <c:extLst>
            <c:ext xmlns:c16="http://schemas.microsoft.com/office/drawing/2014/chart" uri="{C3380CC4-5D6E-409C-BE32-E72D297353CC}">
              <c16:uniqueId val="{00000003-22C0-4BF2-813B-12EFAB753CC8}"/>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22C0-4BF2-813B-12EFAB753CC8}"/>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22C0-4BF2-813B-12EFAB753CC8}"/>
            </c:ext>
          </c:extLst>
        </c:ser>
        <c:dLbls>
          <c:showLegendKey val="0"/>
          <c:showVal val="0"/>
          <c:showCatName val="0"/>
          <c:showSerName val="0"/>
          <c:showPercent val="0"/>
          <c:showBubbleSize val="0"/>
        </c:dLbls>
        <c:gapWidth val="150"/>
        <c:axId val="275300864"/>
        <c:axId val="275223616"/>
      </c:barChart>
      <c:catAx>
        <c:axId val="275300864"/>
        <c:scaling>
          <c:orientation val="minMax"/>
        </c:scaling>
        <c:delete val="1"/>
        <c:axPos val="b"/>
        <c:majorTickMark val="out"/>
        <c:minorTickMark val="none"/>
        <c:tickLblPos val="nextTo"/>
        <c:crossAx val="275223616"/>
        <c:crosses val="autoZero"/>
        <c:auto val="1"/>
        <c:lblAlgn val="ctr"/>
        <c:lblOffset val="100"/>
        <c:noMultiLvlLbl val="0"/>
      </c:catAx>
      <c:valAx>
        <c:axId val="275223616"/>
        <c:scaling>
          <c:orientation val="minMax"/>
          <c:max val="5"/>
          <c:min val="0"/>
        </c:scaling>
        <c:delete val="1"/>
        <c:axPos val="l"/>
        <c:majorGridlines/>
        <c:numFmt formatCode="General" sourceLinked="1"/>
        <c:majorTickMark val="out"/>
        <c:minorTickMark val="none"/>
        <c:tickLblPos val="nextTo"/>
        <c:crossAx val="2753008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D9B1-4589-A028-54E7AE390D7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9B1-4589-A028-54E7AE390D74}"/>
              </c:ext>
            </c:extLst>
          </c:dPt>
          <c:val>
            <c:numRef>
              <c:f>Mechanical!$K$17</c:f>
              <c:numCache>
                <c:formatCode>General</c:formatCode>
                <c:ptCount val="1"/>
                <c:pt idx="0">
                  <c:v>0</c:v>
                </c:pt>
              </c:numCache>
            </c:numRef>
          </c:val>
          <c:extLst>
            <c:ext xmlns:c16="http://schemas.microsoft.com/office/drawing/2014/chart" uri="{C3380CC4-5D6E-409C-BE32-E72D297353CC}">
              <c16:uniqueId val="{00000003-D9B1-4589-A028-54E7AE390D74}"/>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D9B1-4589-A028-54E7AE390D74}"/>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D9B1-4589-A028-54E7AE390D74}"/>
            </c:ext>
          </c:extLst>
        </c:ser>
        <c:dLbls>
          <c:showLegendKey val="0"/>
          <c:showVal val="0"/>
          <c:showCatName val="0"/>
          <c:showSerName val="0"/>
          <c:showPercent val="0"/>
          <c:showBubbleSize val="0"/>
        </c:dLbls>
        <c:gapWidth val="150"/>
        <c:axId val="275301376"/>
        <c:axId val="275225344"/>
      </c:barChart>
      <c:catAx>
        <c:axId val="275301376"/>
        <c:scaling>
          <c:orientation val="minMax"/>
        </c:scaling>
        <c:delete val="1"/>
        <c:axPos val="b"/>
        <c:majorTickMark val="out"/>
        <c:minorTickMark val="none"/>
        <c:tickLblPos val="nextTo"/>
        <c:crossAx val="275225344"/>
        <c:crosses val="autoZero"/>
        <c:auto val="1"/>
        <c:lblAlgn val="ctr"/>
        <c:lblOffset val="100"/>
        <c:noMultiLvlLbl val="0"/>
      </c:catAx>
      <c:valAx>
        <c:axId val="275225344"/>
        <c:scaling>
          <c:orientation val="minMax"/>
          <c:max val="5"/>
          <c:min val="0"/>
        </c:scaling>
        <c:delete val="1"/>
        <c:axPos val="l"/>
        <c:majorGridlines/>
        <c:numFmt formatCode="General" sourceLinked="1"/>
        <c:majorTickMark val="out"/>
        <c:minorTickMark val="none"/>
        <c:tickLblPos val="nextTo"/>
        <c:crossAx val="2753013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34B8-456C-B768-127C2B7AEFB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4B8-456C-B768-127C2B7AEFB5}"/>
              </c:ext>
            </c:extLst>
          </c:dPt>
          <c:val>
            <c:numRef>
              <c:f>Mechanical!$K$18</c:f>
              <c:numCache>
                <c:formatCode>General</c:formatCode>
                <c:ptCount val="1"/>
                <c:pt idx="0">
                  <c:v>0</c:v>
                </c:pt>
              </c:numCache>
            </c:numRef>
          </c:val>
          <c:extLst>
            <c:ext xmlns:c16="http://schemas.microsoft.com/office/drawing/2014/chart" uri="{C3380CC4-5D6E-409C-BE32-E72D297353CC}">
              <c16:uniqueId val="{00000003-34B8-456C-B768-127C2B7AEFB5}"/>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34B8-456C-B768-127C2B7AEFB5}"/>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34B8-456C-B768-127C2B7AEFB5}"/>
            </c:ext>
          </c:extLst>
        </c:ser>
        <c:dLbls>
          <c:showLegendKey val="0"/>
          <c:showVal val="0"/>
          <c:showCatName val="0"/>
          <c:showSerName val="0"/>
          <c:showPercent val="0"/>
          <c:showBubbleSize val="0"/>
        </c:dLbls>
        <c:gapWidth val="150"/>
        <c:axId val="275301888"/>
        <c:axId val="275505728"/>
      </c:barChart>
      <c:catAx>
        <c:axId val="275301888"/>
        <c:scaling>
          <c:orientation val="minMax"/>
        </c:scaling>
        <c:delete val="1"/>
        <c:axPos val="b"/>
        <c:majorTickMark val="out"/>
        <c:minorTickMark val="none"/>
        <c:tickLblPos val="nextTo"/>
        <c:crossAx val="275505728"/>
        <c:crosses val="autoZero"/>
        <c:auto val="1"/>
        <c:lblAlgn val="ctr"/>
        <c:lblOffset val="100"/>
        <c:noMultiLvlLbl val="0"/>
      </c:catAx>
      <c:valAx>
        <c:axId val="275505728"/>
        <c:scaling>
          <c:orientation val="minMax"/>
          <c:max val="5"/>
          <c:min val="0"/>
        </c:scaling>
        <c:delete val="1"/>
        <c:axPos val="l"/>
        <c:majorGridlines/>
        <c:numFmt formatCode="General" sourceLinked="1"/>
        <c:majorTickMark val="out"/>
        <c:minorTickMark val="none"/>
        <c:tickLblPos val="nextTo"/>
        <c:crossAx val="2753018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0108-4AE8-88D9-C6A32B7223A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108-4AE8-88D9-C6A32B7223A4}"/>
              </c:ext>
            </c:extLst>
          </c:dPt>
          <c:val>
            <c:numRef>
              <c:f>Mechanical!$K$19</c:f>
              <c:numCache>
                <c:formatCode>General</c:formatCode>
                <c:ptCount val="1"/>
                <c:pt idx="0">
                  <c:v>0</c:v>
                </c:pt>
              </c:numCache>
            </c:numRef>
          </c:val>
          <c:extLst>
            <c:ext xmlns:c16="http://schemas.microsoft.com/office/drawing/2014/chart" uri="{C3380CC4-5D6E-409C-BE32-E72D297353CC}">
              <c16:uniqueId val="{00000003-0108-4AE8-88D9-C6A32B7223A4}"/>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0108-4AE8-88D9-C6A32B7223A4}"/>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0108-4AE8-88D9-C6A32B7223A4}"/>
            </c:ext>
          </c:extLst>
        </c:ser>
        <c:dLbls>
          <c:showLegendKey val="0"/>
          <c:showVal val="0"/>
          <c:showCatName val="0"/>
          <c:showSerName val="0"/>
          <c:showPercent val="0"/>
          <c:showBubbleSize val="0"/>
        </c:dLbls>
        <c:gapWidth val="150"/>
        <c:axId val="275302400"/>
        <c:axId val="275507456"/>
      </c:barChart>
      <c:catAx>
        <c:axId val="275302400"/>
        <c:scaling>
          <c:orientation val="minMax"/>
        </c:scaling>
        <c:delete val="1"/>
        <c:axPos val="b"/>
        <c:majorTickMark val="out"/>
        <c:minorTickMark val="none"/>
        <c:tickLblPos val="nextTo"/>
        <c:crossAx val="275507456"/>
        <c:crosses val="autoZero"/>
        <c:auto val="1"/>
        <c:lblAlgn val="ctr"/>
        <c:lblOffset val="100"/>
        <c:noMultiLvlLbl val="0"/>
      </c:catAx>
      <c:valAx>
        <c:axId val="275507456"/>
        <c:scaling>
          <c:orientation val="minMax"/>
          <c:max val="5"/>
          <c:min val="0"/>
        </c:scaling>
        <c:delete val="1"/>
        <c:axPos val="l"/>
        <c:majorGridlines/>
        <c:numFmt formatCode="General" sourceLinked="1"/>
        <c:majorTickMark val="out"/>
        <c:minorTickMark val="none"/>
        <c:tickLblPos val="nextTo"/>
        <c:crossAx val="2753024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270E-4B16-B8B5-F7F7352E53C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70E-4B16-B8B5-F7F7352E53CE}"/>
              </c:ext>
            </c:extLst>
          </c:dPt>
          <c:val>
            <c:numRef>
              <c:f>Mechanical!$K$20</c:f>
              <c:numCache>
                <c:formatCode>General</c:formatCode>
                <c:ptCount val="1"/>
                <c:pt idx="0">
                  <c:v>0</c:v>
                </c:pt>
              </c:numCache>
            </c:numRef>
          </c:val>
          <c:extLst>
            <c:ext xmlns:c16="http://schemas.microsoft.com/office/drawing/2014/chart" uri="{C3380CC4-5D6E-409C-BE32-E72D297353CC}">
              <c16:uniqueId val="{00000003-270E-4B16-B8B5-F7F7352E53CE}"/>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270E-4B16-B8B5-F7F7352E53CE}"/>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270E-4B16-B8B5-F7F7352E53CE}"/>
            </c:ext>
          </c:extLst>
        </c:ser>
        <c:dLbls>
          <c:showLegendKey val="0"/>
          <c:showVal val="0"/>
          <c:showCatName val="0"/>
          <c:showSerName val="0"/>
          <c:showPercent val="0"/>
          <c:showBubbleSize val="0"/>
        </c:dLbls>
        <c:gapWidth val="150"/>
        <c:axId val="275302912"/>
        <c:axId val="275509184"/>
      </c:barChart>
      <c:catAx>
        <c:axId val="275302912"/>
        <c:scaling>
          <c:orientation val="minMax"/>
        </c:scaling>
        <c:delete val="1"/>
        <c:axPos val="b"/>
        <c:majorTickMark val="out"/>
        <c:minorTickMark val="none"/>
        <c:tickLblPos val="nextTo"/>
        <c:crossAx val="275509184"/>
        <c:crosses val="autoZero"/>
        <c:auto val="1"/>
        <c:lblAlgn val="ctr"/>
        <c:lblOffset val="100"/>
        <c:noMultiLvlLbl val="0"/>
      </c:catAx>
      <c:valAx>
        <c:axId val="275509184"/>
        <c:scaling>
          <c:orientation val="minMax"/>
          <c:max val="5"/>
          <c:min val="0"/>
        </c:scaling>
        <c:delete val="1"/>
        <c:axPos val="l"/>
        <c:majorGridlines/>
        <c:numFmt formatCode="General" sourceLinked="1"/>
        <c:majorTickMark val="out"/>
        <c:minorTickMark val="none"/>
        <c:tickLblPos val="nextTo"/>
        <c:crossAx val="2753029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F5D1-4635-B6AD-B6AF78A1AE0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5D1-4635-B6AD-B6AF78A1AE0E}"/>
              </c:ext>
            </c:extLst>
          </c:dPt>
          <c:val>
            <c:numRef>
              <c:f>Mechanical!$K$21</c:f>
              <c:numCache>
                <c:formatCode>General</c:formatCode>
                <c:ptCount val="1"/>
                <c:pt idx="0">
                  <c:v>0</c:v>
                </c:pt>
              </c:numCache>
            </c:numRef>
          </c:val>
          <c:extLst>
            <c:ext xmlns:c16="http://schemas.microsoft.com/office/drawing/2014/chart" uri="{C3380CC4-5D6E-409C-BE32-E72D297353CC}">
              <c16:uniqueId val="{00000003-F5D1-4635-B6AD-B6AF78A1AE0E}"/>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F5D1-4635-B6AD-B6AF78A1AE0E}"/>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F5D1-4635-B6AD-B6AF78A1AE0E}"/>
            </c:ext>
          </c:extLst>
        </c:ser>
        <c:dLbls>
          <c:showLegendKey val="0"/>
          <c:showVal val="0"/>
          <c:showCatName val="0"/>
          <c:showSerName val="0"/>
          <c:showPercent val="0"/>
          <c:showBubbleSize val="0"/>
        </c:dLbls>
        <c:gapWidth val="150"/>
        <c:axId val="275303424"/>
        <c:axId val="275510912"/>
      </c:barChart>
      <c:catAx>
        <c:axId val="275303424"/>
        <c:scaling>
          <c:orientation val="minMax"/>
        </c:scaling>
        <c:delete val="1"/>
        <c:axPos val="b"/>
        <c:majorTickMark val="out"/>
        <c:minorTickMark val="none"/>
        <c:tickLblPos val="nextTo"/>
        <c:crossAx val="275510912"/>
        <c:crosses val="autoZero"/>
        <c:auto val="1"/>
        <c:lblAlgn val="ctr"/>
        <c:lblOffset val="100"/>
        <c:noMultiLvlLbl val="0"/>
      </c:catAx>
      <c:valAx>
        <c:axId val="275510912"/>
        <c:scaling>
          <c:orientation val="minMax"/>
          <c:max val="5"/>
          <c:min val="0"/>
        </c:scaling>
        <c:delete val="1"/>
        <c:axPos val="l"/>
        <c:majorGridlines/>
        <c:numFmt formatCode="General" sourceLinked="1"/>
        <c:majorTickMark val="out"/>
        <c:minorTickMark val="none"/>
        <c:tickLblPos val="nextTo"/>
        <c:crossAx val="2753034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DCA9-41BC-8E0D-32B974F8BEA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CA9-41BC-8E0D-32B974F8BEA6}"/>
              </c:ext>
            </c:extLst>
          </c:dPt>
          <c:val>
            <c:numRef>
              <c:f>Mechanical!$K$22</c:f>
              <c:numCache>
                <c:formatCode>General</c:formatCode>
                <c:ptCount val="1"/>
                <c:pt idx="0">
                  <c:v>0</c:v>
                </c:pt>
              </c:numCache>
            </c:numRef>
          </c:val>
          <c:extLst>
            <c:ext xmlns:c16="http://schemas.microsoft.com/office/drawing/2014/chart" uri="{C3380CC4-5D6E-409C-BE32-E72D297353CC}">
              <c16:uniqueId val="{00000003-DCA9-41BC-8E0D-32B974F8BEA6}"/>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DCA9-41BC-8E0D-32B974F8BEA6}"/>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DCA9-41BC-8E0D-32B974F8BEA6}"/>
            </c:ext>
          </c:extLst>
        </c:ser>
        <c:dLbls>
          <c:showLegendKey val="0"/>
          <c:showVal val="0"/>
          <c:showCatName val="0"/>
          <c:showSerName val="0"/>
          <c:showPercent val="0"/>
          <c:showBubbleSize val="0"/>
        </c:dLbls>
        <c:gapWidth val="150"/>
        <c:axId val="275303936"/>
        <c:axId val="275512640"/>
      </c:barChart>
      <c:catAx>
        <c:axId val="275303936"/>
        <c:scaling>
          <c:orientation val="minMax"/>
        </c:scaling>
        <c:delete val="1"/>
        <c:axPos val="b"/>
        <c:majorTickMark val="out"/>
        <c:minorTickMark val="none"/>
        <c:tickLblPos val="nextTo"/>
        <c:crossAx val="275512640"/>
        <c:crosses val="autoZero"/>
        <c:auto val="1"/>
        <c:lblAlgn val="ctr"/>
        <c:lblOffset val="100"/>
        <c:noMultiLvlLbl val="0"/>
      </c:catAx>
      <c:valAx>
        <c:axId val="275512640"/>
        <c:scaling>
          <c:orientation val="minMax"/>
          <c:max val="5"/>
          <c:min val="0"/>
        </c:scaling>
        <c:delete val="1"/>
        <c:axPos val="l"/>
        <c:majorGridlines/>
        <c:numFmt formatCode="General" sourceLinked="1"/>
        <c:majorTickMark val="out"/>
        <c:minorTickMark val="none"/>
        <c:tickLblPos val="nextTo"/>
        <c:crossAx val="2753039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69B1-4F4D-859E-EF9E5AB7E26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9B1-4F4D-859E-EF9E5AB7E265}"/>
              </c:ext>
            </c:extLst>
          </c:dPt>
          <c:val>
            <c:numRef>
              <c:f>Mechanical!$K$23</c:f>
              <c:numCache>
                <c:formatCode>General</c:formatCode>
                <c:ptCount val="1"/>
                <c:pt idx="0">
                  <c:v>0</c:v>
                </c:pt>
              </c:numCache>
            </c:numRef>
          </c:val>
          <c:extLst>
            <c:ext xmlns:c16="http://schemas.microsoft.com/office/drawing/2014/chart" uri="{C3380CC4-5D6E-409C-BE32-E72D297353CC}">
              <c16:uniqueId val="{00000003-69B1-4F4D-859E-EF9E5AB7E265}"/>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69B1-4F4D-859E-EF9E5AB7E265}"/>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69B1-4F4D-859E-EF9E5AB7E265}"/>
            </c:ext>
          </c:extLst>
        </c:ser>
        <c:dLbls>
          <c:showLegendKey val="0"/>
          <c:showVal val="0"/>
          <c:showCatName val="0"/>
          <c:showSerName val="0"/>
          <c:showPercent val="0"/>
          <c:showBubbleSize val="0"/>
        </c:dLbls>
        <c:gapWidth val="150"/>
        <c:axId val="276144128"/>
        <c:axId val="276243584"/>
      </c:barChart>
      <c:catAx>
        <c:axId val="276144128"/>
        <c:scaling>
          <c:orientation val="minMax"/>
        </c:scaling>
        <c:delete val="1"/>
        <c:axPos val="b"/>
        <c:majorTickMark val="out"/>
        <c:minorTickMark val="none"/>
        <c:tickLblPos val="nextTo"/>
        <c:crossAx val="276243584"/>
        <c:crosses val="autoZero"/>
        <c:auto val="1"/>
        <c:lblAlgn val="ctr"/>
        <c:lblOffset val="100"/>
        <c:noMultiLvlLbl val="0"/>
      </c:catAx>
      <c:valAx>
        <c:axId val="276243584"/>
        <c:scaling>
          <c:orientation val="minMax"/>
          <c:max val="5"/>
          <c:min val="0"/>
        </c:scaling>
        <c:delete val="1"/>
        <c:axPos val="l"/>
        <c:majorGridlines/>
        <c:numFmt formatCode="General" sourceLinked="1"/>
        <c:majorTickMark val="out"/>
        <c:minorTickMark val="none"/>
        <c:tickLblPos val="nextTo"/>
        <c:crossAx val="2761441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3E00-429A-9AA2-81DCC18FDDB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E00-429A-9AA2-81DCC18FDDBF}"/>
              </c:ext>
            </c:extLst>
          </c:dPt>
          <c:val>
            <c:numRef>
              <c:f>Mechanical!$K$17</c:f>
              <c:numCache>
                <c:formatCode>General</c:formatCode>
                <c:ptCount val="1"/>
                <c:pt idx="0">
                  <c:v>0</c:v>
                </c:pt>
              </c:numCache>
            </c:numRef>
          </c:val>
          <c:extLst>
            <c:ext xmlns:c16="http://schemas.microsoft.com/office/drawing/2014/chart" uri="{C3380CC4-5D6E-409C-BE32-E72D297353CC}">
              <c16:uniqueId val="{00000003-3E00-429A-9AA2-81DCC18FDDBF}"/>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3E00-429A-9AA2-81DCC18FDDBF}"/>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3E00-429A-9AA2-81DCC18FDDBF}"/>
            </c:ext>
          </c:extLst>
        </c:ser>
        <c:dLbls>
          <c:showLegendKey val="0"/>
          <c:showVal val="0"/>
          <c:showCatName val="0"/>
          <c:showSerName val="0"/>
          <c:showPercent val="0"/>
          <c:showBubbleSize val="0"/>
        </c:dLbls>
        <c:gapWidth val="150"/>
        <c:axId val="276144640"/>
        <c:axId val="276245312"/>
      </c:barChart>
      <c:catAx>
        <c:axId val="276144640"/>
        <c:scaling>
          <c:orientation val="minMax"/>
        </c:scaling>
        <c:delete val="1"/>
        <c:axPos val="b"/>
        <c:majorTickMark val="out"/>
        <c:minorTickMark val="none"/>
        <c:tickLblPos val="nextTo"/>
        <c:crossAx val="276245312"/>
        <c:crosses val="autoZero"/>
        <c:auto val="1"/>
        <c:lblAlgn val="ctr"/>
        <c:lblOffset val="100"/>
        <c:noMultiLvlLbl val="0"/>
      </c:catAx>
      <c:valAx>
        <c:axId val="276245312"/>
        <c:scaling>
          <c:orientation val="minMax"/>
          <c:max val="5"/>
          <c:min val="0"/>
        </c:scaling>
        <c:delete val="1"/>
        <c:axPos val="l"/>
        <c:majorGridlines/>
        <c:numFmt formatCode="General" sourceLinked="1"/>
        <c:majorTickMark val="out"/>
        <c:minorTickMark val="none"/>
        <c:tickLblPos val="nextTo"/>
        <c:crossAx val="2761446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E3A6-4846-B9B7-F9B4C77D73F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3A6-4846-B9B7-F9B4C77D73F6}"/>
              </c:ext>
            </c:extLst>
          </c:dPt>
          <c:val>
            <c:numRef>
              <c:f>Mechanical!$K$18</c:f>
              <c:numCache>
                <c:formatCode>General</c:formatCode>
                <c:ptCount val="1"/>
                <c:pt idx="0">
                  <c:v>0</c:v>
                </c:pt>
              </c:numCache>
            </c:numRef>
          </c:val>
          <c:extLst>
            <c:ext xmlns:c16="http://schemas.microsoft.com/office/drawing/2014/chart" uri="{C3380CC4-5D6E-409C-BE32-E72D297353CC}">
              <c16:uniqueId val="{00000003-E3A6-4846-B9B7-F9B4C77D73F6}"/>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E3A6-4846-B9B7-F9B4C77D73F6}"/>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E3A6-4846-B9B7-F9B4C77D73F6}"/>
            </c:ext>
          </c:extLst>
        </c:ser>
        <c:dLbls>
          <c:showLegendKey val="0"/>
          <c:showVal val="0"/>
          <c:showCatName val="0"/>
          <c:showSerName val="0"/>
          <c:showPercent val="0"/>
          <c:showBubbleSize val="0"/>
        </c:dLbls>
        <c:gapWidth val="150"/>
        <c:axId val="276145152"/>
        <c:axId val="276247040"/>
      </c:barChart>
      <c:catAx>
        <c:axId val="276145152"/>
        <c:scaling>
          <c:orientation val="minMax"/>
        </c:scaling>
        <c:delete val="1"/>
        <c:axPos val="b"/>
        <c:majorTickMark val="out"/>
        <c:minorTickMark val="none"/>
        <c:tickLblPos val="nextTo"/>
        <c:crossAx val="276247040"/>
        <c:crosses val="autoZero"/>
        <c:auto val="1"/>
        <c:lblAlgn val="ctr"/>
        <c:lblOffset val="100"/>
        <c:noMultiLvlLbl val="0"/>
      </c:catAx>
      <c:valAx>
        <c:axId val="276247040"/>
        <c:scaling>
          <c:orientation val="minMax"/>
          <c:max val="5"/>
          <c:min val="0"/>
        </c:scaling>
        <c:delete val="1"/>
        <c:axPos val="l"/>
        <c:majorGridlines/>
        <c:numFmt formatCode="General" sourceLinked="1"/>
        <c:majorTickMark val="out"/>
        <c:minorTickMark val="none"/>
        <c:tickLblPos val="nextTo"/>
        <c:crossAx val="2761451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AA6F-4735-8434-CCB39BA3007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A6F-4735-8434-CCB39BA30071}"/>
              </c:ext>
            </c:extLst>
          </c:dPt>
          <c:val>
            <c:numRef>
              <c:f>Mechanical!$K$19</c:f>
              <c:numCache>
                <c:formatCode>General</c:formatCode>
                <c:ptCount val="1"/>
                <c:pt idx="0">
                  <c:v>0</c:v>
                </c:pt>
              </c:numCache>
            </c:numRef>
          </c:val>
          <c:extLst>
            <c:ext xmlns:c16="http://schemas.microsoft.com/office/drawing/2014/chart" uri="{C3380CC4-5D6E-409C-BE32-E72D297353CC}">
              <c16:uniqueId val="{00000003-AA6F-4735-8434-CCB39BA30071}"/>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AA6F-4735-8434-CCB39BA30071}"/>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AA6F-4735-8434-CCB39BA30071}"/>
            </c:ext>
          </c:extLst>
        </c:ser>
        <c:dLbls>
          <c:showLegendKey val="0"/>
          <c:showVal val="0"/>
          <c:showCatName val="0"/>
          <c:showSerName val="0"/>
          <c:showPercent val="0"/>
          <c:showBubbleSize val="0"/>
        </c:dLbls>
        <c:gapWidth val="150"/>
        <c:axId val="276145664"/>
        <c:axId val="276249344"/>
      </c:barChart>
      <c:catAx>
        <c:axId val="276145664"/>
        <c:scaling>
          <c:orientation val="minMax"/>
        </c:scaling>
        <c:delete val="1"/>
        <c:axPos val="b"/>
        <c:majorTickMark val="out"/>
        <c:minorTickMark val="none"/>
        <c:tickLblPos val="nextTo"/>
        <c:crossAx val="276249344"/>
        <c:crosses val="autoZero"/>
        <c:auto val="1"/>
        <c:lblAlgn val="ctr"/>
        <c:lblOffset val="100"/>
        <c:noMultiLvlLbl val="0"/>
      </c:catAx>
      <c:valAx>
        <c:axId val="276249344"/>
        <c:scaling>
          <c:orientation val="minMax"/>
          <c:max val="5"/>
          <c:min val="0"/>
        </c:scaling>
        <c:delete val="1"/>
        <c:axPos val="l"/>
        <c:majorGridlines/>
        <c:numFmt formatCode="General" sourceLinked="1"/>
        <c:majorTickMark val="out"/>
        <c:minorTickMark val="none"/>
        <c:tickLblPos val="nextTo"/>
        <c:crossAx val="2761456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C933-4397-BCF8-294EA790E47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933-4397-BCF8-294EA790E471}"/>
              </c:ext>
            </c:extLst>
          </c:dPt>
          <c:val>
            <c:numRef>
              <c:f>Mechanical!$K$20</c:f>
              <c:numCache>
                <c:formatCode>General</c:formatCode>
                <c:ptCount val="1"/>
                <c:pt idx="0">
                  <c:v>0</c:v>
                </c:pt>
              </c:numCache>
            </c:numRef>
          </c:val>
          <c:extLst>
            <c:ext xmlns:c16="http://schemas.microsoft.com/office/drawing/2014/chart" uri="{C3380CC4-5D6E-409C-BE32-E72D297353CC}">
              <c16:uniqueId val="{00000003-C933-4397-BCF8-294EA790E471}"/>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C933-4397-BCF8-294EA790E471}"/>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C933-4397-BCF8-294EA790E471}"/>
            </c:ext>
          </c:extLst>
        </c:ser>
        <c:dLbls>
          <c:showLegendKey val="0"/>
          <c:showVal val="0"/>
          <c:showCatName val="0"/>
          <c:showSerName val="0"/>
          <c:showPercent val="0"/>
          <c:showBubbleSize val="0"/>
        </c:dLbls>
        <c:gapWidth val="150"/>
        <c:axId val="276146176"/>
        <c:axId val="276070976"/>
      </c:barChart>
      <c:catAx>
        <c:axId val="276146176"/>
        <c:scaling>
          <c:orientation val="minMax"/>
        </c:scaling>
        <c:delete val="1"/>
        <c:axPos val="b"/>
        <c:majorTickMark val="out"/>
        <c:minorTickMark val="none"/>
        <c:tickLblPos val="nextTo"/>
        <c:crossAx val="276070976"/>
        <c:crosses val="autoZero"/>
        <c:auto val="1"/>
        <c:lblAlgn val="ctr"/>
        <c:lblOffset val="100"/>
        <c:noMultiLvlLbl val="0"/>
      </c:catAx>
      <c:valAx>
        <c:axId val="276070976"/>
        <c:scaling>
          <c:orientation val="minMax"/>
          <c:max val="5"/>
          <c:min val="0"/>
        </c:scaling>
        <c:delete val="1"/>
        <c:axPos val="l"/>
        <c:majorGridlines/>
        <c:numFmt formatCode="General" sourceLinked="1"/>
        <c:majorTickMark val="out"/>
        <c:minorTickMark val="none"/>
        <c:tickLblPos val="nextTo"/>
        <c:crossAx val="2761461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64AE-47B5-B869-8DC210ABC6D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4AE-47B5-B869-8DC210ABC6D4}"/>
              </c:ext>
            </c:extLst>
          </c:dPt>
          <c:val>
            <c:numRef>
              <c:f>Mechanical!$K$21</c:f>
              <c:numCache>
                <c:formatCode>General</c:formatCode>
                <c:ptCount val="1"/>
                <c:pt idx="0">
                  <c:v>0</c:v>
                </c:pt>
              </c:numCache>
            </c:numRef>
          </c:val>
          <c:extLst>
            <c:ext xmlns:c16="http://schemas.microsoft.com/office/drawing/2014/chart" uri="{C3380CC4-5D6E-409C-BE32-E72D297353CC}">
              <c16:uniqueId val="{00000003-64AE-47B5-B869-8DC210ABC6D4}"/>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64AE-47B5-B869-8DC210ABC6D4}"/>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64AE-47B5-B869-8DC210ABC6D4}"/>
            </c:ext>
          </c:extLst>
        </c:ser>
        <c:dLbls>
          <c:showLegendKey val="0"/>
          <c:showVal val="0"/>
          <c:showCatName val="0"/>
          <c:showSerName val="0"/>
          <c:showPercent val="0"/>
          <c:showBubbleSize val="0"/>
        </c:dLbls>
        <c:gapWidth val="150"/>
        <c:axId val="276146688"/>
        <c:axId val="276072704"/>
      </c:barChart>
      <c:catAx>
        <c:axId val="276146688"/>
        <c:scaling>
          <c:orientation val="minMax"/>
        </c:scaling>
        <c:delete val="1"/>
        <c:axPos val="b"/>
        <c:majorTickMark val="out"/>
        <c:minorTickMark val="none"/>
        <c:tickLblPos val="nextTo"/>
        <c:crossAx val="276072704"/>
        <c:crosses val="autoZero"/>
        <c:auto val="1"/>
        <c:lblAlgn val="ctr"/>
        <c:lblOffset val="100"/>
        <c:noMultiLvlLbl val="0"/>
      </c:catAx>
      <c:valAx>
        <c:axId val="276072704"/>
        <c:scaling>
          <c:orientation val="minMax"/>
          <c:max val="5"/>
          <c:min val="0"/>
        </c:scaling>
        <c:delete val="1"/>
        <c:axPos val="l"/>
        <c:majorGridlines/>
        <c:numFmt formatCode="General" sourceLinked="1"/>
        <c:majorTickMark val="out"/>
        <c:minorTickMark val="none"/>
        <c:tickLblPos val="nextTo"/>
        <c:crossAx val="2761466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E3D3-4500-890A-EB1DF9E9073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3D3-4500-890A-EB1DF9E9073D}"/>
              </c:ext>
            </c:extLst>
          </c:dPt>
          <c:val>
            <c:numRef>
              <c:f>Mechanical!$K$22</c:f>
              <c:numCache>
                <c:formatCode>General</c:formatCode>
                <c:ptCount val="1"/>
                <c:pt idx="0">
                  <c:v>0</c:v>
                </c:pt>
              </c:numCache>
            </c:numRef>
          </c:val>
          <c:extLst>
            <c:ext xmlns:c16="http://schemas.microsoft.com/office/drawing/2014/chart" uri="{C3380CC4-5D6E-409C-BE32-E72D297353CC}">
              <c16:uniqueId val="{00000003-E3D3-4500-890A-EB1DF9E9073D}"/>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E3D3-4500-890A-EB1DF9E9073D}"/>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E3D3-4500-890A-EB1DF9E9073D}"/>
            </c:ext>
          </c:extLst>
        </c:ser>
        <c:dLbls>
          <c:showLegendKey val="0"/>
          <c:showVal val="0"/>
          <c:showCatName val="0"/>
          <c:showSerName val="0"/>
          <c:showPercent val="0"/>
          <c:showBubbleSize val="0"/>
        </c:dLbls>
        <c:gapWidth val="150"/>
        <c:axId val="276147200"/>
        <c:axId val="276074432"/>
      </c:barChart>
      <c:catAx>
        <c:axId val="276147200"/>
        <c:scaling>
          <c:orientation val="minMax"/>
        </c:scaling>
        <c:delete val="1"/>
        <c:axPos val="b"/>
        <c:majorTickMark val="out"/>
        <c:minorTickMark val="none"/>
        <c:tickLblPos val="nextTo"/>
        <c:crossAx val="276074432"/>
        <c:crosses val="autoZero"/>
        <c:auto val="1"/>
        <c:lblAlgn val="ctr"/>
        <c:lblOffset val="100"/>
        <c:noMultiLvlLbl val="0"/>
      </c:catAx>
      <c:valAx>
        <c:axId val="276074432"/>
        <c:scaling>
          <c:orientation val="minMax"/>
          <c:max val="5"/>
          <c:min val="0"/>
        </c:scaling>
        <c:delete val="1"/>
        <c:axPos val="l"/>
        <c:majorGridlines/>
        <c:numFmt formatCode="General" sourceLinked="1"/>
        <c:majorTickMark val="out"/>
        <c:minorTickMark val="none"/>
        <c:tickLblPos val="nextTo"/>
        <c:crossAx val="2761472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156C-428C-B9C6-FA4D3827BCA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56C-428C-B9C6-FA4D3827BCAC}"/>
              </c:ext>
            </c:extLst>
          </c:dPt>
          <c:val>
            <c:numRef>
              <c:f>Mechanical!$K$23</c:f>
              <c:numCache>
                <c:formatCode>General</c:formatCode>
                <c:ptCount val="1"/>
                <c:pt idx="0">
                  <c:v>0</c:v>
                </c:pt>
              </c:numCache>
            </c:numRef>
          </c:val>
          <c:extLst>
            <c:ext xmlns:c16="http://schemas.microsoft.com/office/drawing/2014/chart" uri="{C3380CC4-5D6E-409C-BE32-E72D297353CC}">
              <c16:uniqueId val="{00000003-156C-428C-B9C6-FA4D3827BCAC}"/>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156C-428C-B9C6-FA4D3827BCAC}"/>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156C-428C-B9C6-FA4D3827BCAC}"/>
            </c:ext>
          </c:extLst>
        </c:ser>
        <c:dLbls>
          <c:showLegendKey val="0"/>
          <c:showVal val="0"/>
          <c:showCatName val="0"/>
          <c:showSerName val="0"/>
          <c:showPercent val="0"/>
          <c:showBubbleSize val="0"/>
        </c:dLbls>
        <c:gapWidth val="150"/>
        <c:axId val="276147712"/>
        <c:axId val="276076160"/>
      </c:barChart>
      <c:catAx>
        <c:axId val="276147712"/>
        <c:scaling>
          <c:orientation val="minMax"/>
        </c:scaling>
        <c:delete val="1"/>
        <c:axPos val="b"/>
        <c:majorTickMark val="out"/>
        <c:minorTickMark val="none"/>
        <c:tickLblPos val="nextTo"/>
        <c:crossAx val="276076160"/>
        <c:crosses val="autoZero"/>
        <c:auto val="1"/>
        <c:lblAlgn val="ctr"/>
        <c:lblOffset val="100"/>
        <c:noMultiLvlLbl val="0"/>
      </c:catAx>
      <c:valAx>
        <c:axId val="276076160"/>
        <c:scaling>
          <c:orientation val="minMax"/>
          <c:max val="5"/>
          <c:min val="0"/>
        </c:scaling>
        <c:delete val="1"/>
        <c:axPos val="l"/>
        <c:majorGridlines/>
        <c:numFmt formatCode="General" sourceLinked="1"/>
        <c:majorTickMark val="out"/>
        <c:minorTickMark val="none"/>
        <c:tickLblPos val="nextTo"/>
        <c:crossAx val="2761477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9D1F-4E79-B2F9-723E606BF40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D1F-4E79-B2F9-723E606BF404}"/>
              </c:ext>
            </c:extLst>
          </c:dPt>
          <c:val>
            <c:numRef>
              <c:f>Mechanical!$K$8</c:f>
              <c:numCache>
                <c:formatCode>General</c:formatCode>
                <c:ptCount val="1"/>
              </c:numCache>
            </c:numRef>
          </c:val>
          <c:extLst>
            <c:ext xmlns:c16="http://schemas.microsoft.com/office/drawing/2014/chart" uri="{C3380CC4-5D6E-409C-BE32-E72D297353CC}">
              <c16:uniqueId val="{00000003-9D1F-4E79-B2F9-723E606BF404}"/>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9D1F-4E79-B2F9-723E606BF404}"/>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9D1F-4E79-B2F9-723E606BF404}"/>
            </c:ext>
          </c:extLst>
        </c:ser>
        <c:dLbls>
          <c:showLegendKey val="0"/>
          <c:showVal val="0"/>
          <c:showCatName val="0"/>
          <c:showSerName val="0"/>
          <c:showPercent val="0"/>
          <c:showBubbleSize val="0"/>
        </c:dLbls>
        <c:gapWidth val="150"/>
        <c:axId val="276799488"/>
        <c:axId val="276077888"/>
      </c:barChart>
      <c:catAx>
        <c:axId val="276799488"/>
        <c:scaling>
          <c:orientation val="minMax"/>
        </c:scaling>
        <c:delete val="1"/>
        <c:axPos val="b"/>
        <c:majorTickMark val="out"/>
        <c:minorTickMark val="none"/>
        <c:tickLblPos val="nextTo"/>
        <c:crossAx val="276077888"/>
        <c:crosses val="autoZero"/>
        <c:auto val="1"/>
        <c:lblAlgn val="ctr"/>
        <c:lblOffset val="100"/>
        <c:noMultiLvlLbl val="0"/>
      </c:catAx>
      <c:valAx>
        <c:axId val="276077888"/>
        <c:scaling>
          <c:orientation val="minMax"/>
          <c:max val="5"/>
          <c:min val="0"/>
        </c:scaling>
        <c:delete val="1"/>
        <c:axPos val="l"/>
        <c:majorGridlines/>
        <c:numFmt formatCode="General" sourceLinked="1"/>
        <c:majorTickMark val="out"/>
        <c:minorTickMark val="none"/>
        <c:tickLblPos val="nextTo"/>
        <c:crossAx val="276799488"/>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6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2D49-41F3-AC97-0F8037E4BA1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D49-41F3-AC97-0F8037E4BA19}"/>
              </c:ext>
            </c:extLst>
          </c:dPt>
          <c:val>
            <c:numRef>
              <c:f>Mechanical!$K$9</c:f>
              <c:numCache>
                <c:formatCode>General</c:formatCode>
                <c:ptCount val="1"/>
                <c:pt idx="0">
                  <c:v>0</c:v>
                </c:pt>
              </c:numCache>
            </c:numRef>
          </c:val>
          <c:extLst>
            <c:ext xmlns:c16="http://schemas.microsoft.com/office/drawing/2014/chart" uri="{C3380CC4-5D6E-409C-BE32-E72D297353CC}">
              <c16:uniqueId val="{00000003-2D49-41F3-AC97-0F8037E4BA19}"/>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2D49-41F3-AC97-0F8037E4BA19}"/>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2D49-41F3-AC97-0F8037E4BA19}"/>
            </c:ext>
          </c:extLst>
        </c:ser>
        <c:dLbls>
          <c:showLegendKey val="0"/>
          <c:showVal val="0"/>
          <c:showCatName val="0"/>
          <c:showSerName val="0"/>
          <c:showPercent val="0"/>
          <c:showBubbleSize val="0"/>
        </c:dLbls>
        <c:gapWidth val="150"/>
        <c:axId val="276800000"/>
        <c:axId val="276857984"/>
      </c:barChart>
      <c:catAx>
        <c:axId val="276800000"/>
        <c:scaling>
          <c:orientation val="minMax"/>
        </c:scaling>
        <c:delete val="1"/>
        <c:axPos val="b"/>
        <c:majorTickMark val="out"/>
        <c:minorTickMark val="none"/>
        <c:tickLblPos val="nextTo"/>
        <c:crossAx val="276857984"/>
        <c:crosses val="autoZero"/>
        <c:auto val="1"/>
        <c:lblAlgn val="ctr"/>
        <c:lblOffset val="100"/>
        <c:noMultiLvlLbl val="0"/>
      </c:catAx>
      <c:valAx>
        <c:axId val="276857984"/>
        <c:scaling>
          <c:orientation val="minMax"/>
          <c:max val="5"/>
          <c:min val="0"/>
        </c:scaling>
        <c:delete val="1"/>
        <c:axPos val="l"/>
        <c:majorGridlines/>
        <c:numFmt formatCode="General" sourceLinked="1"/>
        <c:majorTickMark val="out"/>
        <c:minorTickMark val="none"/>
        <c:tickLblPos val="nextTo"/>
        <c:crossAx val="27680000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6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9701-4008-8552-90E19AC11CB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701-4008-8552-90E19AC11CBD}"/>
              </c:ext>
            </c:extLst>
          </c:dPt>
          <c:val>
            <c:numRef>
              <c:f>Mechanical!$K$10</c:f>
              <c:numCache>
                <c:formatCode>General</c:formatCode>
                <c:ptCount val="1"/>
                <c:pt idx="0">
                  <c:v>0</c:v>
                </c:pt>
              </c:numCache>
            </c:numRef>
          </c:val>
          <c:extLst>
            <c:ext xmlns:c16="http://schemas.microsoft.com/office/drawing/2014/chart" uri="{C3380CC4-5D6E-409C-BE32-E72D297353CC}">
              <c16:uniqueId val="{00000003-9701-4008-8552-90E19AC11CBD}"/>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9701-4008-8552-90E19AC11CBD}"/>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9701-4008-8552-90E19AC11CBD}"/>
            </c:ext>
          </c:extLst>
        </c:ser>
        <c:dLbls>
          <c:showLegendKey val="0"/>
          <c:showVal val="0"/>
          <c:showCatName val="0"/>
          <c:showSerName val="0"/>
          <c:showPercent val="0"/>
          <c:showBubbleSize val="0"/>
        </c:dLbls>
        <c:gapWidth val="150"/>
        <c:axId val="276800512"/>
        <c:axId val="276859712"/>
      </c:barChart>
      <c:catAx>
        <c:axId val="276800512"/>
        <c:scaling>
          <c:orientation val="minMax"/>
        </c:scaling>
        <c:delete val="1"/>
        <c:axPos val="b"/>
        <c:majorTickMark val="out"/>
        <c:minorTickMark val="none"/>
        <c:tickLblPos val="nextTo"/>
        <c:crossAx val="276859712"/>
        <c:crosses val="autoZero"/>
        <c:auto val="1"/>
        <c:lblAlgn val="ctr"/>
        <c:lblOffset val="100"/>
        <c:noMultiLvlLbl val="0"/>
      </c:catAx>
      <c:valAx>
        <c:axId val="276859712"/>
        <c:scaling>
          <c:orientation val="minMax"/>
          <c:max val="5"/>
          <c:min val="0"/>
        </c:scaling>
        <c:delete val="1"/>
        <c:axPos val="l"/>
        <c:majorGridlines/>
        <c:numFmt formatCode="General" sourceLinked="1"/>
        <c:majorTickMark val="out"/>
        <c:minorTickMark val="none"/>
        <c:tickLblPos val="nextTo"/>
        <c:crossAx val="27680051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6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2AE7-451C-9B46-527664F4E57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AE7-451C-9B46-527664F4E57E}"/>
              </c:ext>
            </c:extLst>
          </c:dPt>
          <c:val>
            <c:numRef>
              <c:f>Mechanical!$K$11</c:f>
              <c:numCache>
                <c:formatCode>General</c:formatCode>
                <c:ptCount val="1"/>
                <c:pt idx="0">
                  <c:v>0</c:v>
                </c:pt>
              </c:numCache>
            </c:numRef>
          </c:val>
          <c:extLst>
            <c:ext xmlns:c16="http://schemas.microsoft.com/office/drawing/2014/chart" uri="{C3380CC4-5D6E-409C-BE32-E72D297353CC}">
              <c16:uniqueId val="{00000003-2AE7-451C-9B46-527664F4E57E}"/>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2AE7-451C-9B46-527664F4E57E}"/>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2AE7-451C-9B46-527664F4E57E}"/>
            </c:ext>
          </c:extLst>
        </c:ser>
        <c:dLbls>
          <c:showLegendKey val="0"/>
          <c:showVal val="0"/>
          <c:showCatName val="0"/>
          <c:showSerName val="0"/>
          <c:showPercent val="0"/>
          <c:showBubbleSize val="0"/>
        </c:dLbls>
        <c:gapWidth val="150"/>
        <c:axId val="276801024"/>
        <c:axId val="276861440"/>
      </c:barChart>
      <c:catAx>
        <c:axId val="276801024"/>
        <c:scaling>
          <c:orientation val="minMax"/>
        </c:scaling>
        <c:delete val="1"/>
        <c:axPos val="b"/>
        <c:majorTickMark val="out"/>
        <c:minorTickMark val="none"/>
        <c:tickLblPos val="nextTo"/>
        <c:crossAx val="276861440"/>
        <c:crosses val="autoZero"/>
        <c:auto val="1"/>
        <c:lblAlgn val="ctr"/>
        <c:lblOffset val="100"/>
        <c:noMultiLvlLbl val="0"/>
      </c:catAx>
      <c:valAx>
        <c:axId val="276861440"/>
        <c:scaling>
          <c:orientation val="minMax"/>
          <c:max val="5"/>
          <c:min val="0"/>
        </c:scaling>
        <c:delete val="1"/>
        <c:axPos val="l"/>
        <c:majorGridlines/>
        <c:numFmt formatCode="General" sourceLinked="1"/>
        <c:majorTickMark val="out"/>
        <c:minorTickMark val="none"/>
        <c:tickLblPos val="nextTo"/>
        <c:crossAx val="27680102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6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'Mgmt Consulting'!$Q$8:$Q$18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77F8-4325-94D5-C9183BD10FAE}"/>
            </c:ext>
          </c:extLst>
        </c:ser>
        <c:dLbls>
          <c:showLegendKey val="0"/>
          <c:showVal val="0"/>
          <c:showCatName val="0"/>
          <c:showSerName val="0"/>
          <c:showPercent val="0"/>
          <c:showBubbleSize val="0"/>
        </c:dLbls>
        <c:axId val="274518016"/>
        <c:axId val="250560512"/>
      </c:radarChart>
      <c:catAx>
        <c:axId val="274518016"/>
        <c:scaling>
          <c:orientation val="minMax"/>
        </c:scaling>
        <c:delete val="1"/>
        <c:axPos val="b"/>
        <c:majorGridlines/>
        <c:majorTickMark val="none"/>
        <c:minorTickMark val="none"/>
        <c:tickLblPos val="nextTo"/>
        <c:crossAx val="250560512"/>
        <c:crosses val="autoZero"/>
        <c:auto val="1"/>
        <c:lblAlgn val="ctr"/>
        <c:lblOffset val="100"/>
        <c:noMultiLvlLbl val="0"/>
      </c:catAx>
      <c:valAx>
        <c:axId val="250560512"/>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74518016"/>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6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0AD3-4B83-A68B-B0846E4FA73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AD3-4B83-A68B-B0846E4FA731}"/>
              </c:ext>
            </c:extLst>
          </c:dPt>
          <c:val>
            <c:numRef>
              <c:f>Mechanical!$K$17</c:f>
              <c:numCache>
                <c:formatCode>General</c:formatCode>
                <c:ptCount val="1"/>
                <c:pt idx="0">
                  <c:v>0</c:v>
                </c:pt>
              </c:numCache>
            </c:numRef>
          </c:val>
          <c:extLst>
            <c:ext xmlns:c16="http://schemas.microsoft.com/office/drawing/2014/chart" uri="{C3380CC4-5D6E-409C-BE32-E72D297353CC}">
              <c16:uniqueId val="{00000003-0AD3-4B83-A68B-B0846E4FA731}"/>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0AD3-4B83-A68B-B0846E4FA731}"/>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0AD3-4B83-A68B-B0846E4FA731}"/>
            </c:ext>
          </c:extLst>
        </c:ser>
        <c:dLbls>
          <c:showLegendKey val="0"/>
          <c:showVal val="0"/>
          <c:showCatName val="0"/>
          <c:showSerName val="0"/>
          <c:showPercent val="0"/>
          <c:showBubbleSize val="0"/>
        </c:dLbls>
        <c:gapWidth val="150"/>
        <c:axId val="274518528"/>
        <c:axId val="250561088"/>
      </c:barChart>
      <c:catAx>
        <c:axId val="274518528"/>
        <c:scaling>
          <c:orientation val="minMax"/>
        </c:scaling>
        <c:delete val="1"/>
        <c:axPos val="b"/>
        <c:majorTickMark val="out"/>
        <c:minorTickMark val="none"/>
        <c:tickLblPos val="nextTo"/>
        <c:crossAx val="250561088"/>
        <c:crosses val="autoZero"/>
        <c:auto val="1"/>
        <c:lblAlgn val="ctr"/>
        <c:lblOffset val="100"/>
        <c:noMultiLvlLbl val="0"/>
      </c:catAx>
      <c:valAx>
        <c:axId val="250561088"/>
        <c:scaling>
          <c:orientation val="minMax"/>
          <c:max val="5"/>
          <c:min val="0"/>
        </c:scaling>
        <c:delete val="1"/>
        <c:axPos val="l"/>
        <c:majorGridlines/>
        <c:numFmt formatCode="General" sourceLinked="1"/>
        <c:majorTickMark val="out"/>
        <c:minorTickMark val="none"/>
        <c:tickLblPos val="nextTo"/>
        <c:crossAx val="274518528"/>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6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2129-44F2-9A71-FE8B3C2C85B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129-44F2-9A71-FE8B3C2C85B9}"/>
              </c:ext>
            </c:extLst>
          </c:dPt>
          <c:val>
            <c:numRef>
              <c:f>Mechanical!$K$18</c:f>
              <c:numCache>
                <c:formatCode>General</c:formatCode>
                <c:ptCount val="1"/>
                <c:pt idx="0">
                  <c:v>0</c:v>
                </c:pt>
              </c:numCache>
            </c:numRef>
          </c:val>
          <c:extLst>
            <c:ext xmlns:c16="http://schemas.microsoft.com/office/drawing/2014/chart" uri="{C3380CC4-5D6E-409C-BE32-E72D297353CC}">
              <c16:uniqueId val="{00000003-2129-44F2-9A71-FE8B3C2C85B9}"/>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2129-44F2-9A71-FE8B3C2C85B9}"/>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2129-44F2-9A71-FE8B3C2C85B9}"/>
            </c:ext>
          </c:extLst>
        </c:ser>
        <c:dLbls>
          <c:showLegendKey val="0"/>
          <c:showVal val="0"/>
          <c:showCatName val="0"/>
          <c:showSerName val="0"/>
          <c:showPercent val="0"/>
          <c:showBubbleSize val="0"/>
        </c:dLbls>
        <c:gapWidth val="150"/>
        <c:axId val="274519040"/>
        <c:axId val="250562816"/>
      </c:barChart>
      <c:catAx>
        <c:axId val="274519040"/>
        <c:scaling>
          <c:orientation val="minMax"/>
        </c:scaling>
        <c:delete val="1"/>
        <c:axPos val="b"/>
        <c:majorTickMark val="out"/>
        <c:minorTickMark val="none"/>
        <c:tickLblPos val="nextTo"/>
        <c:crossAx val="250562816"/>
        <c:crosses val="autoZero"/>
        <c:auto val="1"/>
        <c:lblAlgn val="ctr"/>
        <c:lblOffset val="100"/>
        <c:noMultiLvlLbl val="0"/>
      </c:catAx>
      <c:valAx>
        <c:axId val="250562816"/>
        <c:scaling>
          <c:orientation val="minMax"/>
          <c:max val="5"/>
          <c:min val="0"/>
        </c:scaling>
        <c:delete val="1"/>
        <c:axPos val="l"/>
        <c:majorGridlines/>
        <c:numFmt formatCode="General" sourceLinked="1"/>
        <c:majorTickMark val="out"/>
        <c:minorTickMark val="none"/>
        <c:tickLblPos val="nextTo"/>
        <c:crossAx val="274519040"/>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6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041D-4126-A1FB-B6767F57E22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41D-4126-A1FB-B6767F57E227}"/>
              </c:ext>
            </c:extLst>
          </c:dPt>
          <c:val>
            <c:numRef>
              <c:f>Mechanical!$K$19</c:f>
              <c:numCache>
                <c:formatCode>General</c:formatCode>
                <c:ptCount val="1"/>
                <c:pt idx="0">
                  <c:v>0</c:v>
                </c:pt>
              </c:numCache>
            </c:numRef>
          </c:val>
          <c:extLst>
            <c:ext xmlns:c16="http://schemas.microsoft.com/office/drawing/2014/chart" uri="{C3380CC4-5D6E-409C-BE32-E72D297353CC}">
              <c16:uniqueId val="{00000003-041D-4126-A1FB-B6767F57E227}"/>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041D-4126-A1FB-B6767F57E227}"/>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041D-4126-A1FB-B6767F57E227}"/>
            </c:ext>
          </c:extLst>
        </c:ser>
        <c:dLbls>
          <c:showLegendKey val="0"/>
          <c:showVal val="0"/>
          <c:showCatName val="0"/>
          <c:showSerName val="0"/>
          <c:showPercent val="0"/>
          <c:showBubbleSize val="0"/>
        </c:dLbls>
        <c:gapWidth val="150"/>
        <c:axId val="274573824"/>
        <c:axId val="250564544"/>
      </c:barChart>
      <c:catAx>
        <c:axId val="274573824"/>
        <c:scaling>
          <c:orientation val="minMax"/>
        </c:scaling>
        <c:delete val="1"/>
        <c:axPos val="b"/>
        <c:majorTickMark val="out"/>
        <c:minorTickMark val="none"/>
        <c:tickLblPos val="nextTo"/>
        <c:crossAx val="250564544"/>
        <c:crosses val="autoZero"/>
        <c:auto val="1"/>
        <c:lblAlgn val="ctr"/>
        <c:lblOffset val="100"/>
        <c:noMultiLvlLbl val="0"/>
      </c:catAx>
      <c:valAx>
        <c:axId val="250564544"/>
        <c:scaling>
          <c:orientation val="minMax"/>
          <c:max val="5"/>
          <c:min val="0"/>
        </c:scaling>
        <c:delete val="1"/>
        <c:axPos val="l"/>
        <c:majorGridlines/>
        <c:numFmt formatCode="General" sourceLinked="1"/>
        <c:majorTickMark val="out"/>
        <c:minorTickMark val="none"/>
        <c:tickLblPos val="nextTo"/>
        <c:crossAx val="2745738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1CDC-4D76-B0A4-AFA6269CFAC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CDC-4D76-B0A4-AFA6269CFACE}"/>
              </c:ext>
            </c:extLst>
          </c:dPt>
          <c:val>
            <c:numRef>
              <c:f>Mechanical!$K$20</c:f>
              <c:numCache>
                <c:formatCode>General</c:formatCode>
                <c:ptCount val="1"/>
                <c:pt idx="0">
                  <c:v>0</c:v>
                </c:pt>
              </c:numCache>
            </c:numRef>
          </c:val>
          <c:extLst>
            <c:ext xmlns:c16="http://schemas.microsoft.com/office/drawing/2014/chart" uri="{C3380CC4-5D6E-409C-BE32-E72D297353CC}">
              <c16:uniqueId val="{00000003-1CDC-4D76-B0A4-AFA6269CFACE}"/>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1CDC-4D76-B0A4-AFA6269CFACE}"/>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1CDC-4D76-B0A4-AFA6269CFACE}"/>
            </c:ext>
          </c:extLst>
        </c:ser>
        <c:dLbls>
          <c:showLegendKey val="0"/>
          <c:showVal val="0"/>
          <c:showCatName val="0"/>
          <c:showSerName val="0"/>
          <c:showPercent val="0"/>
          <c:showBubbleSize val="0"/>
        </c:dLbls>
        <c:gapWidth val="150"/>
        <c:axId val="274519552"/>
        <c:axId val="250566272"/>
      </c:barChart>
      <c:catAx>
        <c:axId val="274519552"/>
        <c:scaling>
          <c:orientation val="minMax"/>
        </c:scaling>
        <c:delete val="1"/>
        <c:axPos val="b"/>
        <c:majorTickMark val="out"/>
        <c:minorTickMark val="none"/>
        <c:tickLblPos val="nextTo"/>
        <c:crossAx val="250566272"/>
        <c:crosses val="autoZero"/>
        <c:auto val="1"/>
        <c:lblAlgn val="ctr"/>
        <c:lblOffset val="100"/>
        <c:noMultiLvlLbl val="0"/>
      </c:catAx>
      <c:valAx>
        <c:axId val="250566272"/>
        <c:scaling>
          <c:orientation val="minMax"/>
          <c:max val="5"/>
          <c:min val="0"/>
        </c:scaling>
        <c:delete val="1"/>
        <c:axPos val="l"/>
        <c:majorGridlines/>
        <c:numFmt formatCode="General" sourceLinked="1"/>
        <c:majorTickMark val="out"/>
        <c:minorTickMark val="none"/>
        <c:tickLblPos val="nextTo"/>
        <c:crossAx val="2745195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0FF7-42D6-9B31-2473C779E72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FF7-42D6-9B31-2473C779E727}"/>
              </c:ext>
            </c:extLst>
          </c:dPt>
          <c:val>
            <c:numRef>
              <c:f>Mechanical!$K$21</c:f>
              <c:numCache>
                <c:formatCode>General</c:formatCode>
                <c:ptCount val="1"/>
                <c:pt idx="0">
                  <c:v>0</c:v>
                </c:pt>
              </c:numCache>
            </c:numRef>
          </c:val>
          <c:extLst>
            <c:ext xmlns:c16="http://schemas.microsoft.com/office/drawing/2014/chart" uri="{C3380CC4-5D6E-409C-BE32-E72D297353CC}">
              <c16:uniqueId val="{00000003-0FF7-42D6-9B31-2473C779E727}"/>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0FF7-42D6-9B31-2473C779E727}"/>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0FF7-42D6-9B31-2473C779E727}"/>
            </c:ext>
          </c:extLst>
        </c:ser>
        <c:dLbls>
          <c:showLegendKey val="0"/>
          <c:showVal val="0"/>
          <c:showCatName val="0"/>
          <c:showSerName val="0"/>
          <c:showPercent val="0"/>
          <c:showBubbleSize val="0"/>
        </c:dLbls>
        <c:gapWidth val="150"/>
        <c:axId val="274520064"/>
        <c:axId val="250568000"/>
      </c:barChart>
      <c:catAx>
        <c:axId val="274520064"/>
        <c:scaling>
          <c:orientation val="minMax"/>
        </c:scaling>
        <c:delete val="1"/>
        <c:axPos val="b"/>
        <c:majorTickMark val="out"/>
        <c:minorTickMark val="none"/>
        <c:tickLblPos val="nextTo"/>
        <c:crossAx val="250568000"/>
        <c:crosses val="autoZero"/>
        <c:auto val="1"/>
        <c:lblAlgn val="ctr"/>
        <c:lblOffset val="100"/>
        <c:noMultiLvlLbl val="0"/>
      </c:catAx>
      <c:valAx>
        <c:axId val="250568000"/>
        <c:scaling>
          <c:orientation val="minMax"/>
          <c:max val="5"/>
          <c:min val="0"/>
        </c:scaling>
        <c:delete val="1"/>
        <c:axPos val="l"/>
        <c:majorGridlines/>
        <c:numFmt formatCode="General" sourceLinked="1"/>
        <c:majorTickMark val="out"/>
        <c:minorTickMark val="none"/>
        <c:tickLblPos val="nextTo"/>
        <c:crossAx val="2745200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2F56-4AE5-9E32-1BBDDFC2254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F56-4AE5-9E32-1BBDDFC22543}"/>
              </c:ext>
            </c:extLst>
          </c:dPt>
          <c:val>
            <c:numRef>
              <c:f>Mechanical!$K$22</c:f>
              <c:numCache>
                <c:formatCode>General</c:formatCode>
                <c:ptCount val="1"/>
                <c:pt idx="0">
                  <c:v>0</c:v>
                </c:pt>
              </c:numCache>
            </c:numRef>
          </c:val>
          <c:extLst>
            <c:ext xmlns:c16="http://schemas.microsoft.com/office/drawing/2014/chart" uri="{C3380CC4-5D6E-409C-BE32-E72D297353CC}">
              <c16:uniqueId val="{00000003-2F56-4AE5-9E32-1BBDDFC22543}"/>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2F56-4AE5-9E32-1BBDDFC22543}"/>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2F56-4AE5-9E32-1BBDDFC22543}"/>
            </c:ext>
          </c:extLst>
        </c:ser>
        <c:dLbls>
          <c:showLegendKey val="0"/>
          <c:showVal val="0"/>
          <c:showCatName val="0"/>
          <c:showSerName val="0"/>
          <c:showPercent val="0"/>
          <c:showBubbleSize val="0"/>
        </c:dLbls>
        <c:gapWidth val="150"/>
        <c:axId val="274520576"/>
        <c:axId val="277947520"/>
      </c:barChart>
      <c:catAx>
        <c:axId val="274520576"/>
        <c:scaling>
          <c:orientation val="minMax"/>
        </c:scaling>
        <c:delete val="1"/>
        <c:axPos val="b"/>
        <c:majorTickMark val="out"/>
        <c:minorTickMark val="none"/>
        <c:tickLblPos val="nextTo"/>
        <c:crossAx val="277947520"/>
        <c:crosses val="autoZero"/>
        <c:auto val="1"/>
        <c:lblAlgn val="ctr"/>
        <c:lblOffset val="100"/>
        <c:noMultiLvlLbl val="0"/>
      </c:catAx>
      <c:valAx>
        <c:axId val="277947520"/>
        <c:scaling>
          <c:orientation val="minMax"/>
          <c:max val="5"/>
          <c:min val="0"/>
        </c:scaling>
        <c:delete val="1"/>
        <c:axPos val="l"/>
        <c:majorGridlines/>
        <c:numFmt formatCode="General" sourceLinked="1"/>
        <c:majorTickMark val="out"/>
        <c:minorTickMark val="none"/>
        <c:tickLblPos val="nextTo"/>
        <c:crossAx val="2745205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6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596B-4DD9-8070-391794EEA62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96B-4DD9-8070-391794EEA62D}"/>
              </c:ext>
            </c:extLst>
          </c:dPt>
          <c:val>
            <c:numRef>
              <c:f>Mechanical!$K$23</c:f>
              <c:numCache>
                <c:formatCode>General</c:formatCode>
                <c:ptCount val="1"/>
                <c:pt idx="0">
                  <c:v>0</c:v>
                </c:pt>
              </c:numCache>
            </c:numRef>
          </c:val>
          <c:extLst>
            <c:ext xmlns:c16="http://schemas.microsoft.com/office/drawing/2014/chart" uri="{C3380CC4-5D6E-409C-BE32-E72D297353CC}">
              <c16:uniqueId val="{00000003-596B-4DD9-8070-391794EEA62D}"/>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596B-4DD9-8070-391794EEA62D}"/>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596B-4DD9-8070-391794EEA62D}"/>
            </c:ext>
          </c:extLst>
        </c:ser>
        <c:dLbls>
          <c:showLegendKey val="0"/>
          <c:showVal val="0"/>
          <c:showCatName val="0"/>
          <c:showSerName val="0"/>
          <c:showPercent val="0"/>
          <c:showBubbleSize val="0"/>
        </c:dLbls>
        <c:gapWidth val="150"/>
        <c:axId val="274521088"/>
        <c:axId val="277949248"/>
      </c:barChart>
      <c:catAx>
        <c:axId val="274521088"/>
        <c:scaling>
          <c:orientation val="minMax"/>
        </c:scaling>
        <c:delete val="1"/>
        <c:axPos val="b"/>
        <c:majorTickMark val="out"/>
        <c:minorTickMark val="none"/>
        <c:tickLblPos val="nextTo"/>
        <c:crossAx val="277949248"/>
        <c:crosses val="autoZero"/>
        <c:auto val="1"/>
        <c:lblAlgn val="ctr"/>
        <c:lblOffset val="100"/>
        <c:noMultiLvlLbl val="0"/>
      </c:catAx>
      <c:valAx>
        <c:axId val="277949248"/>
        <c:scaling>
          <c:orientation val="minMax"/>
          <c:max val="5"/>
          <c:min val="0"/>
        </c:scaling>
        <c:delete val="1"/>
        <c:axPos val="l"/>
        <c:majorGridlines/>
        <c:numFmt formatCode="General" sourceLinked="1"/>
        <c:majorTickMark val="out"/>
        <c:minorTickMark val="none"/>
        <c:tickLblPos val="nextTo"/>
        <c:crossAx val="2745210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AF36-454F-BEDC-439718E6A13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F36-454F-BEDC-439718E6A13F}"/>
              </c:ext>
            </c:extLst>
          </c:dPt>
          <c:val>
            <c:numRef>
              <c:f>Mechanical!$K$17</c:f>
              <c:numCache>
                <c:formatCode>General</c:formatCode>
                <c:ptCount val="1"/>
                <c:pt idx="0">
                  <c:v>0</c:v>
                </c:pt>
              </c:numCache>
            </c:numRef>
          </c:val>
          <c:extLst>
            <c:ext xmlns:c16="http://schemas.microsoft.com/office/drawing/2014/chart" uri="{C3380CC4-5D6E-409C-BE32-E72D297353CC}">
              <c16:uniqueId val="{00000003-AF36-454F-BEDC-439718E6A13F}"/>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AF36-454F-BEDC-439718E6A13F}"/>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AF36-454F-BEDC-439718E6A13F}"/>
            </c:ext>
          </c:extLst>
        </c:ser>
        <c:dLbls>
          <c:showLegendKey val="0"/>
          <c:showVal val="0"/>
          <c:showCatName val="0"/>
          <c:showSerName val="0"/>
          <c:showPercent val="0"/>
          <c:showBubbleSize val="0"/>
        </c:dLbls>
        <c:gapWidth val="150"/>
        <c:axId val="274521600"/>
        <c:axId val="277950976"/>
      </c:barChart>
      <c:catAx>
        <c:axId val="274521600"/>
        <c:scaling>
          <c:orientation val="minMax"/>
        </c:scaling>
        <c:delete val="1"/>
        <c:axPos val="b"/>
        <c:majorTickMark val="out"/>
        <c:minorTickMark val="none"/>
        <c:tickLblPos val="nextTo"/>
        <c:crossAx val="277950976"/>
        <c:crosses val="autoZero"/>
        <c:auto val="1"/>
        <c:lblAlgn val="ctr"/>
        <c:lblOffset val="100"/>
        <c:noMultiLvlLbl val="0"/>
      </c:catAx>
      <c:valAx>
        <c:axId val="277950976"/>
        <c:scaling>
          <c:orientation val="minMax"/>
          <c:max val="5"/>
          <c:min val="0"/>
        </c:scaling>
        <c:delete val="1"/>
        <c:axPos val="l"/>
        <c:majorGridlines/>
        <c:numFmt formatCode="General" sourceLinked="1"/>
        <c:majorTickMark val="out"/>
        <c:minorTickMark val="none"/>
        <c:tickLblPos val="nextTo"/>
        <c:crossAx val="2745216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F78B-4D83-82EA-D26300F3F33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78B-4D83-82EA-D26300F3F336}"/>
              </c:ext>
            </c:extLst>
          </c:dPt>
          <c:val>
            <c:numRef>
              <c:f>Mechanical!$K$18</c:f>
              <c:numCache>
                <c:formatCode>General</c:formatCode>
                <c:ptCount val="1"/>
                <c:pt idx="0">
                  <c:v>0</c:v>
                </c:pt>
              </c:numCache>
            </c:numRef>
          </c:val>
          <c:extLst>
            <c:ext xmlns:c16="http://schemas.microsoft.com/office/drawing/2014/chart" uri="{C3380CC4-5D6E-409C-BE32-E72D297353CC}">
              <c16:uniqueId val="{00000003-F78B-4D83-82EA-D26300F3F336}"/>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F78B-4D83-82EA-D26300F3F336}"/>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F78B-4D83-82EA-D26300F3F336}"/>
            </c:ext>
          </c:extLst>
        </c:ser>
        <c:dLbls>
          <c:showLegendKey val="0"/>
          <c:showVal val="0"/>
          <c:showCatName val="0"/>
          <c:showSerName val="0"/>
          <c:showPercent val="0"/>
          <c:showBubbleSize val="0"/>
        </c:dLbls>
        <c:gapWidth val="150"/>
        <c:axId val="277729280"/>
        <c:axId val="277952704"/>
      </c:barChart>
      <c:catAx>
        <c:axId val="277729280"/>
        <c:scaling>
          <c:orientation val="minMax"/>
        </c:scaling>
        <c:delete val="1"/>
        <c:axPos val="b"/>
        <c:majorTickMark val="out"/>
        <c:minorTickMark val="none"/>
        <c:tickLblPos val="nextTo"/>
        <c:crossAx val="277952704"/>
        <c:crosses val="autoZero"/>
        <c:auto val="1"/>
        <c:lblAlgn val="ctr"/>
        <c:lblOffset val="100"/>
        <c:noMultiLvlLbl val="0"/>
      </c:catAx>
      <c:valAx>
        <c:axId val="277952704"/>
        <c:scaling>
          <c:orientation val="minMax"/>
          <c:max val="5"/>
          <c:min val="0"/>
        </c:scaling>
        <c:delete val="1"/>
        <c:axPos val="l"/>
        <c:majorGridlines/>
        <c:numFmt formatCode="General" sourceLinked="1"/>
        <c:majorTickMark val="out"/>
        <c:minorTickMark val="none"/>
        <c:tickLblPos val="nextTo"/>
        <c:crossAx val="2777292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5137-40CD-80BA-E4E1956ABD5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137-40CD-80BA-E4E1956ABD51}"/>
              </c:ext>
            </c:extLst>
          </c:dPt>
          <c:val>
            <c:numRef>
              <c:f>Mechanical!$K$19</c:f>
              <c:numCache>
                <c:formatCode>General</c:formatCode>
                <c:ptCount val="1"/>
                <c:pt idx="0">
                  <c:v>0</c:v>
                </c:pt>
              </c:numCache>
            </c:numRef>
          </c:val>
          <c:extLst>
            <c:ext xmlns:c16="http://schemas.microsoft.com/office/drawing/2014/chart" uri="{C3380CC4-5D6E-409C-BE32-E72D297353CC}">
              <c16:uniqueId val="{00000003-5137-40CD-80BA-E4E1956ABD51}"/>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5137-40CD-80BA-E4E1956ABD51}"/>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5137-40CD-80BA-E4E1956ABD51}"/>
            </c:ext>
          </c:extLst>
        </c:ser>
        <c:dLbls>
          <c:showLegendKey val="0"/>
          <c:showVal val="0"/>
          <c:showCatName val="0"/>
          <c:showSerName val="0"/>
          <c:showPercent val="0"/>
          <c:showBubbleSize val="0"/>
        </c:dLbls>
        <c:gapWidth val="150"/>
        <c:axId val="277729792"/>
        <c:axId val="277774336"/>
      </c:barChart>
      <c:catAx>
        <c:axId val="277729792"/>
        <c:scaling>
          <c:orientation val="minMax"/>
        </c:scaling>
        <c:delete val="1"/>
        <c:axPos val="b"/>
        <c:majorTickMark val="out"/>
        <c:minorTickMark val="none"/>
        <c:tickLblPos val="nextTo"/>
        <c:crossAx val="277774336"/>
        <c:crosses val="autoZero"/>
        <c:auto val="1"/>
        <c:lblAlgn val="ctr"/>
        <c:lblOffset val="100"/>
        <c:noMultiLvlLbl val="0"/>
      </c:catAx>
      <c:valAx>
        <c:axId val="277774336"/>
        <c:scaling>
          <c:orientation val="minMax"/>
          <c:max val="5"/>
          <c:min val="0"/>
        </c:scaling>
        <c:delete val="1"/>
        <c:axPos val="l"/>
        <c:majorGridlines/>
        <c:numFmt formatCode="General" sourceLinked="1"/>
        <c:majorTickMark val="out"/>
        <c:minorTickMark val="none"/>
        <c:tickLblPos val="nextTo"/>
        <c:crossAx val="2777297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B2DA-4A24-873C-628E98818B4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2DA-4A24-873C-628E98818B49}"/>
              </c:ext>
            </c:extLst>
          </c:dPt>
          <c:val>
            <c:numRef>
              <c:f>Mechanical!$K$20</c:f>
              <c:numCache>
                <c:formatCode>General</c:formatCode>
                <c:ptCount val="1"/>
                <c:pt idx="0">
                  <c:v>0</c:v>
                </c:pt>
              </c:numCache>
            </c:numRef>
          </c:val>
          <c:extLst>
            <c:ext xmlns:c16="http://schemas.microsoft.com/office/drawing/2014/chart" uri="{C3380CC4-5D6E-409C-BE32-E72D297353CC}">
              <c16:uniqueId val="{00000003-B2DA-4A24-873C-628E98818B49}"/>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B2DA-4A24-873C-628E98818B49}"/>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B2DA-4A24-873C-628E98818B49}"/>
            </c:ext>
          </c:extLst>
        </c:ser>
        <c:dLbls>
          <c:showLegendKey val="0"/>
          <c:showVal val="0"/>
          <c:showCatName val="0"/>
          <c:showSerName val="0"/>
          <c:showPercent val="0"/>
          <c:showBubbleSize val="0"/>
        </c:dLbls>
        <c:gapWidth val="150"/>
        <c:axId val="277730304"/>
        <c:axId val="277776064"/>
      </c:barChart>
      <c:catAx>
        <c:axId val="277730304"/>
        <c:scaling>
          <c:orientation val="minMax"/>
        </c:scaling>
        <c:delete val="1"/>
        <c:axPos val="b"/>
        <c:majorTickMark val="out"/>
        <c:minorTickMark val="none"/>
        <c:tickLblPos val="nextTo"/>
        <c:crossAx val="277776064"/>
        <c:crosses val="autoZero"/>
        <c:auto val="1"/>
        <c:lblAlgn val="ctr"/>
        <c:lblOffset val="100"/>
        <c:noMultiLvlLbl val="0"/>
      </c:catAx>
      <c:valAx>
        <c:axId val="277776064"/>
        <c:scaling>
          <c:orientation val="minMax"/>
          <c:max val="5"/>
          <c:min val="0"/>
        </c:scaling>
        <c:delete val="1"/>
        <c:axPos val="l"/>
        <c:majorGridlines/>
        <c:numFmt formatCode="General" sourceLinked="1"/>
        <c:majorTickMark val="out"/>
        <c:minorTickMark val="none"/>
        <c:tickLblPos val="nextTo"/>
        <c:crossAx val="2777303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8DA8-4415-AAA0-5ADC802B772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DA8-4415-AAA0-5ADC802B7722}"/>
              </c:ext>
            </c:extLst>
          </c:dPt>
          <c:val>
            <c:numRef>
              <c:f>Mechanical!$K$21</c:f>
              <c:numCache>
                <c:formatCode>General</c:formatCode>
                <c:ptCount val="1"/>
                <c:pt idx="0">
                  <c:v>0</c:v>
                </c:pt>
              </c:numCache>
            </c:numRef>
          </c:val>
          <c:extLst>
            <c:ext xmlns:c16="http://schemas.microsoft.com/office/drawing/2014/chart" uri="{C3380CC4-5D6E-409C-BE32-E72D297353CC}">
              <c16:uniqueId val="{00000003-8DA8-4415-AAA0-5ADC802B7722}"/>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8DA8-4415-AAA0-5ADC802B7722}"/>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8DA8-4415-AAA0-5ADC802B7722}"/>
            </c:ext>
          </c:extLst>
        </c:ser>
        <c:dLbls>
          <c:showLegendKey val="0"/>
          <c:showVal val="0"/>
          <c:showCatName val="0"/>
          <c:showSerName val="0"/>
          <c:showPercent val="0"/>
          <c:showBubbleSize val="0"/>
        </c:dLbls>
        <c:gapWidth val="150"/>
        <c:axId val="277730816"/>
        <c:axId val="277777792"/>
      </c:barChart>
      <c:catAx>
        <c:axId val="277730816"/>
        <c:scaling>
          <c:orientation val="minMax"/>
        </c:scaling>
        <c:delete val="1"/>
        <c:axPos val="b"/>
        <c:majorTickMark val="out"/>
        <c:minorTickMark val="none"/>
        <c:tickLblPos val="nextTo"/>
        <c:crossAx val="277777792"/>
        <c:crosses val="autoZero"/>
        <c:auto val="1"/>
        <c:lblAlgn val="ctr"/>
        <c:lblOffset val="100"/>
        <c:noMultiLvlLbl val="0"/>
      </c:catAx>
      <c:valAx>
        <c:axId val="277777792"/>
        <c:scaling>
          <c:orientation val="minMax"/>
          <c:max val="5"/>
          <c:min val="0"/>
        </c:scaling>
        <c:delete val="1"/>
        <c:axPos val="l"/>
        <c:majorGridlines/>
        <c:numFmt formatCode="General" sourceLinked="1"/>
        <c:majorTickMark val="out"/>
        <c:minorTickMark val="none"/>
        <c:tickLblPos val="nextTo"/>
        <c:crossAx val="2777308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78FD-4F24-B642-58D1D96AFFE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8FD-4F24-B642-58D1D96AFFE4}"/>
              </c:ext>
            </c:extLst>
          </c:dPt>
          <c:val>
            <c:numRef>
              <c:f>Mechanical!$K$22</c:f>
              <c:numCache>
                <c:formatCode>General</c:formatCode>
                <c:ptCount val="1"/>
                <c:pt idx="0">
                  <c:v>0</c:v>
                </c:pt>
              </c:numCache>
            </c:numRef>
          </c:val>
          <c:extLst>
            <c:ext xmlns:c16="http://schemas.microsoft.com/office/drawing/2014/chart" uri="{C3380CC4-5D6E-409C-BE32-E72D297353CC}">
              <c16:uniqueId val="{00000003-78FD-4F24-B642-58D1D96AFFE4}"/>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78FD-4F24-B642-58D1D96AFFE4}"/>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78FD-4F24-B642-58D1D96AFFE4}"/>
            </c:ext>
          </c:extLst>
        </c:ser>
        <c:dLbls>
          <c:showLegendKey val="0"/>
          <c:showVal val="0"/>
          <c:showCatName val="0"/>
          <c:showSerName val="0"/>
          <c:showPercent val="0"/>
          <c:showBubbleSize val="0"/>
        </c:dLbls>
        <c:gapWidth val="150"/>
        <c:axId val="277731328"/>
        <c:axId val="277779520"/>
      </c:barChart>
      <c:catAx>
        <c:axId val="277731328"/>
        <c:scaling>
          <c:orientation val="minMax"/>
        </c:scaling>
        <c:delete val="1"/>
        <c:axPos val="b"/>
        <c:majorTickMark val="out"/>
        <c:minorTickMark val="none"/>
        <c:tickLblPos val="nextTo"/>
        <c:crossAx val="277779520"/>
        <c:crosses val="autoZero"/>
        <c:auto val="1"/>
        <c:lblAlgn val="ctr"/>
        <c:lblOffset val="100"/>
        <c:noMultiLvlLbl val="0"/>
      </c:catAx>
      <c:valAx>
        <c:axId val="277779520"/>
        <c:scaling>
          <c:orientation val="minMax"/>
          <c:max val="5"/>
          <c:min val="0"/>
        </c:scaling>
        <c:delete val="1"/>
        <c:axPos val="l"/>
        <c:majorGridlines/>
        <c:numFmt formatCode="General" sourceLinked="1"/>
        <c:majorTickMark val="out"/>
        <c:minorTickMark val="none"/>
        <c:tickLblPos val="nextTo"/>
        <c:crossAx val="2777313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751B-4DEE-B6E6-B48C810F0DA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51B-4DEE-B6E6-B48C810F0DA6}"/>
              </c:ext>
            </c:extLst>
          </c:dPt>
          <c:val>
            <c:numRef>
              <c:f>Mechanical!$K$23</c:f>
              <c:numCache>
                <c:formatCode>General</c:formatCode>
                <c:ptCount val="1"/>
                <c:pt idx="0">
                  <c:v>0</c:v>
                </c:pt>
              </c:numCache>
            </c:numRef>
          </c:val>
          <c:extLst>
            <c:ext xmlns:c16="http://schemas.microsoft.com/office/drawing/2014/chart" uri="{C3380CC4-5D6E-409C-BE32-E72D297353CC}">
              <c16:uniqueId val="{00000003-751B-4DEE-B6E6-B48C810F0DA6}"/>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751B-4DEE-B6E6-B48C810F0DA6}"/>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751B-4DEE-B6E6-B48C810F0DA6}"/>
            </c:ext>
          </c:extLst>
        </c:ser>
        <c:dLbls>
          <c:showLegendKey val="0"/>
          <c:showVal val="0"/>
          <c:showCatName val="0"/>
          <c:showSerName val="0"/>
          <c:showPercent val="0"/>
          <c:showBubbleSize val="0"/>
        </c:dLbls>
        <c:gapWidth val="150"/>
        <c:axId val="277731840"/>
        <c:axId val="277781248"/>
      </c:barChart>
      <c:catAx>
        <c:axId val="277731840"/>
        <c:scaling>
          <c:orientation val="minMax"/>
        </c:scaling>
        <c:delete val="1"/>
        <c:axPos val="b"/>
        <c:majorTickMark val="out"/>
        <c:minorTickMark val="none"/>
        <c:tickLblPos val="nextTo"/>
        <c:crossAx val="277781248"/>
        <c:crosses val="autoZero"/>
        <c:auto val="1"/>
        <c:lblAlgn val="ctr"/>
        <c:lblOffset val="100"/>
        <c:noMultiLvlLbl val="0"/>
      </c:catAx>
      <c:valAx>
        <c:axId val="277781248"/>
        <c:scaling>
          <c:orientation val="minMax"/>
          <c:max val="5"/>
          <c:min val="0"/>
        </c:scaling>
        <c:delete val="1"/>
        <c:axPos val="l"/>
        <c:majorGridlines/>
        <c:numFmt formatCode="General" sourceLinked="1"/>
        <c:majorTickMark val="out"/>
        <c:minorTickMark val="none"/>
        <c:tickLblPos val="nextTo"/>
        <c:crossAx val="2777318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B9F9-4F94-A64C-EBE2A4A7FFA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9F9-4F94-A64C-EBE2A4A7FFA8}"/>
              </c:ext>
            </c:extLst>
          </c:dPt>
          <c:val>
            <c:numRef>
              <c:f>Mechanical!$K$17</c:f>
              <c:numCache>
                <c:formatCode>General</c:formatCode>
                <c:ptCount val="1"/>
                <c:pt idx="0">
                  <c:v>0</c:v>
                </c:pt>
              </c:numCache>
            </c:numRef>
          </c:val>
          <c:extLst>
            <c:ext xmlns:c16="http://schemas.microsoft.com/office/drawing/2014/chart" uri="{C3380CC4-5D6E-409C-BE32-E72D297353CC}">
              <c16:uniqueId val="{00000003-B9F9-4F94-A64C-EBE2A4A7FFA8}"/>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B9F9-4F94-A64C-EBE2A4A7FFA8}"/>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B9F9-4F94-A64C-EBE2A4A7FFA8}"/>
            </c:ext>
          </c:extLst>
        </c:ser>
        <c:dLbls>
          <c:showLegendKey val="0"/>
          <c:showVal val="0"/>
          <c:showCatName val="0"/>
          <c:showSerName val="0"/>
          <c:showPercent val="0"/>
          <c:showBubbleSize val="0"/>
        </c:dLbls>
        <c:gapWidth val="150"/>
        <c:axId val="277732352"/>
        <c:axId val="278577728"/>
      </c:barChart>
      <c:catAx>
        <c:axId val="277732352"/>
        <c:scaling>
          <c:orientation val="minMax"/>
        </c:scaling>
        <c:delete val="1"/>
        <c:axPos val="b"/>
        <c:majorTickMark val="out"/>
        <c:minorTickMark val="none"/>
        <c:tickLblPos val="nextTo"/>
        <c:crossAx val="278577728"/>
        <c:crosses val="autoZero"/>
        <c:auto val="1"/>
        <c:lblAlgn val="ctr"/>
        <c:lblOffset val="100"/>
        <c:noMultiLvlLbl val="0"/>
      </c:catAx>
      <c:valAx>
        <c:axId val="278577728"/>
        <c:scaling>
          <c:orientation val="minMax"/>
          <c:max val="5"/>
          <c:min val="0"/>
        </c:scaling>
        <c:delete val="1"/>
        <c:axPos val="l"/>
        <c:majorGridlines/>
        <c:numFmt formatCode="General" sourceLinked="1"/>
        <c:majorTickMark val="out"/>
        <c:minorTickMark val="none"/>
        <c:tickLblPos val="nextTo"/>
        <c:crossAx val="2777323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BEC8-44DA-9804-C99A9D619F9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EC8-44DA-9804-C99A9D619F9C}"/>
              </c:ext>
            </c:extLst>
          </c:dPt>
          <c:val>
            <c:numRef>
              <c:f>Mechanical!$K$18</c:f>
              <c:numCache>
                <c:formatCode>General</c:formatCode>
                <c:ptCount val="1"/>
                <c:pt idx="0">
                  <c:v>0</c:v>
                </c:pt>
              </c:numCache>
            </c:numRef>
          </c:val>
          <c:extLst>
            <c:ext xmlns:c16="http://schemas.microsoft.com/office/drawing/2014/chart" uri="{C3380CC4-5D6E-409C-BE32-E72D297353CC}">
              <c16:uniqueId val="{00000003-BEC8-44DA-9804-C99A9D619F9C}"/>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BEC8-44DA-9804-C99A9D619F9C}"/>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BEC8-44DA-9804-C99A9D619F9C}"/>
            </c:ext>
          </c:extLst>
        </c:ser>
        <c:dLbls>
          <c:showLegendKey val="0"/>
          <c:showVal val="0"/>
          <c:showCatName val="0"/>
          <c:showSerName val="0"/>
          <c:showPercent val="0"/>
          <c:showBubbleSize val="0"/>
        </c:dLbls>
        <c:gapWidth val="150"/>
        <c:axId val="277732864"/>
        <c:axId val="278579456"/>
      </c:barChart>
      <c:catAx>
        <c:axId val="277732864"/>
        <c:scaling>
          <c:orientation val="minMax"/>
        </c:scaling>
        <c:delete val="1"/>
        <c:axPos val="b"/>
        <c:majorTickMark val="out"/>
        <c:minorTickMark val="none"/>
        <c:tickLblPos val="nextTo"/>
        <c:crossAx val="278579456"/>
        <c:crosses val="autoZero"/>
        <c:auto val="1"/>
        <c:lblAlgn val="ctr"/>
        <c:lblOffset val="100"/>
        <c:noMultiLvlLbl val="0"/>
      </c:catAx>
      <c:valAx>
        <c:axId val="278579456"/>
        <c:scaling>
          <c:orientation val="minMax"/>
          <c:max val="5"/>
          <c:min val="0"/>
        </c:scaling>
        <c:delete val="1"/>
        <c:axPos val="l"/>
        <c:majorGridlines/>
        <c:numFmt formatCode="General" sourceLinked="1"/>
        <c:majorTickMark val="out"/>
        <c:minorTickMark val="none"/>
        <c:tickLblPos val="nextTo"/>
        <c:crossAx val="2777328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8C9D-4507-A020-FF973037390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C9D-4507-A020-FF973037390A}"/>
              </c:ext>
            </c:extLst>
          </c:dPt>
          <c:val>
            <c:numRef>
              <c:f>Mechanical!$K$19</c:f>
              <c:numCache>
                <c:formatCode>General</c:formatCode>
                <c:ptCount val="1"/>
                <c:pt idx="0">
                  <c:v>0</c:v>
                </c:pt>
              </c:numCache>
            </c:numRef>
          </c:val>
          <c:extLst>
            <c:ext xmlns:c16="http://schemas.microsoft.com/office/drawing/2014/chart" uri="{C3380CC4-5D6E-409C-BE32-E72D297353CC}">
              <c16:uniqueId val="{00000003-8C9D-4507-A020-FF973037390A}"/>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8C9D-4507-A020-FF973037390A}"/>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8C9D-4507-A020-FF973037390A}"/>
            </c:ext>
          </c:extLst>
        </c:ser>
        <c:dLbls>
          <c:showLegendKey val="0"/>
          <c:showVal val="0"/>
          <c:showCatName val="0"/>
          <c:showSerName val="0"/>
          <c:showPercent val="0"/>
          <c:showBubbleSize val="0"/>
        </c:dLbls>
        <c:gapWidth val="150"/>
        <c:axId val="279097344"/>
        <c:axId val="278581184"/>
      </c:barChart>
      <c:catAx>
        <c:axId val="279097344"/>
        <c:scaling>
          <c:orientation val="minMax"/>
        </c:scaling>
        <c:delete val="1"/>
        <c:axPos val="b"/>
        <c:majorTickMark val="out"/>
        <c:minorTickMark val="none"/>
        <c:tickLblPos val="nextTo"/>
        <c:crossAx val="278581184"/>
        <c:crosses val="autoZero"/>
        <c:auto val="1"/>
        <c:lblAlgn val="ctr"/>
        <c:lblOffset val="100"/>
        <c:noMultiLvlLbl val="0"/>
      </c:catAx>
      <c:valAx>
        <c:axId val="278581184"/>
        <c:scaling>
          <c:orientation val="minMax"/>
          <c:max val="5"/>
          <c:min val="0"/>
        </c:scaling>
        <c:delete val="1"/>
        <c:axPos val="l"/>
        <c:majorGridlines/>
        <c:numFmt formatCode="General" sourceLinked="1"/>
        <c:majorTickMark val="out"/>
        <c:minorTickMark val="none"/>
        <c:tickLblPos val="nextTo"/>
        <c:crossAx val="2790973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7985-45F9-B1DD-5E07E645643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985-45F9-B1DD-5E07E6456438}"/>
              </c:ext>
            </c:extLst>
          </c:dPt>
          <c:val>
            <c:numRef>
              <c:f>Mechanical!$K$20</c:f>
              <c:numCache>
                <c:formatCode>General</c:formatCode>
                <c:ptCount val="1"/>
                <c:pt idx="0">
                  <c:v>0</c:v>
                </c:pt>
              </c:numCache>
            </c:numRef>
          </c:val>
          <c:extLst>
            <c:ext xmlns:c16="http://schemas.microsoft.com/office/drawing/2014/chart" uri="{C3380CC4-5D6E-409C-BE32-E72D297353CC}">
              <c16:uniqueId val="{00000003-7985-45F9-B1DD-5E07E6456438}"/>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7985-45F9-B1DD-5E07E6456438}"/>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7985-45F9-B1DD-5E07E6456438}"/>
            </c:ext>
          </c:extLst>
        </c:ser>
        <c:dLbls>
          <c:showLegendKey val="0"/>
          <c:showVal val="0"/>
          <c:showCatName val="0"/>
          <c:showSerName val="0"/>
          <c:showPercent val="0"/>
          <c:showBubbleSize val="0"/>
        </c:dLbls>
        <c:gapWidth val="150"/>
        <c:axId val="279097856"/>
        <c:axId val="278582912"/>
      </c:barChart>
      <c:catAx>
        <c:axId val="279097856"/>
        <c:scaling>
          <c:orientation val="minMax"/>
        </c:scaling>
        <c:delete val="1"/>
        <c:axPos val="b"/>
        <c:majorTickMark val="out"/>
        <c:minorTickMark val="none"/>
        <c:tickLblPos val="nextTo"/>
        <c:crossAx val="278582912"/>
        <c:crosses val="autoZero"/>
        <c:auto val="1"/>
        <c:lblAlgn val="ctr"/>
        <c:lblOffset val="100"/>
        <c:noMultiLvlLbl val="0"/>
      </c:catAx>
      <c:valAx>
        <c:axId val="278582912"/>
        <c:scaling>
          <c:orientation val="minMax"/>
          <c:max val="5"/>
          <c:min val="0"/>
        </c:scaling>
        <c:delete val="1"/>
        <c:axPos val="l"/>
        <c:majorGridlines/>
        <c:numFmt formatCode="General" sourceLinked="1"/>
        <c:majorTickMark val="out"/>
        <c:minorTickMark val="none"/>
        <c:tickLblPos val="nextTo"/>
        <c:crossAx val="2790978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88F5-472D-BD9B-A33A4041C2B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8F5-472D-BD9B-A33A4041C2BE}"/>
              </c:ext>
            </c:extLst>
          </c:dPt>
          <c:val>
            <c:numRef>
              <c:f>Mechanical!$K$21</c:f>
              <c:numCache>
                <c:formatCode>General</c:formatCode>
                <c:ptCount val="1"/>
                <c:pt idx="0">
                  <c:v>0</c:v>
                </c:pt>
              </c:numCache>
            </c:numRef>
          </c:val>
          <c:extLst>
            <c:ext xmlns:c16="http://schemas.microsoft.com/office/drawing/2014/chart" uri="{C3380CC4-5D6E-409C-BE32-E72D297353CC}">
              <c16:uniqueId val="{00000003-88F5-472D-BD9B-A33A4041C2BE}"/>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88F5-472D-BD9B-A33A4041C2BE}"/>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88F5-472D-BD9B-A33A4041C2BE}"/>
            </c:ext>
          </c:extLst>
        </c:ser>
        <c:dLbls>
          <c:showLegendKey val="0"/>
          <c:showVal val="0"/>
          <c:showCatName val="0"/>
          <c:showSerName val="0"/>
          <c:showPercent val="0"/>
          <c:showBubbleSize val="0"/>
        </c:dLbls>
        <c:gapWidth val="150"/>
        <c:axId val="279098368"/>
        <c:axId val="278584640"/>
      </c:barChart>
      <c:catAx>
        <c:axId val="279098368"/>
        <c:scaling>
          <c:orientation val="minMax"/>
        </c:scaling>
        <c:delete val="1"/>
        <c:axPos val="b"/>
        <c:majorTickMark val="out"/>
        <c:minorTickMark val="none"/>
        <c:tickLblPos val="nextTo"/>
        <c:crossAx val="278584640"/>
        <c:crosses val="autoZero"/>
        <c:auto val="1"/>
        <c:lblAlgn val="ctr"/>
        <c:lblOffset val="100"/>
        <c:noMultiLvlLbl val="0"/>
      </c:catAx>
      <c:valAx>
        <c:axId val="278584640"/>
        <c:scaling>
          <c:orientation val="minMax"/>
          <c:max val="5"/>
          <c:min val="0"/>
        </c:scaling>
        <c:delete val="1"/>
        <c:axPos val="l"/>
        <c:majorGridlines/>
        <c:numFmt formatCode="General" sourceLinked="1"/>
        <c:majorTickMark val="out"/>
        <c:minorTickMark val="none"/>
        <c:tickLblPos val="nextTo"/>
        <c:crossAx val="2790983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8FD1-46EA-A1BF-E857EFC6BC9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FD1-46EA-A1BF-E857EFC6BC90}"/>
              </c:ext>
            </c:extLst>
          </c:dPt>
          <c:val>
            <c:numRef>
              <c:f>Mechanical!$K$22</c:f>
              <c:numCache>
                <c:formatCode>General</c:formatCode>
                <c:ptCount val="1"/>
                <c:pt idx="0">
                  <c:v>0</c:v>
                </c:pt>
              </c:numCache>
            </c:numRef>
          </c:val>
          <c:extLst>
            <c:ext xmlns:c16="http://schemas.microsoft.com/office/drawing/2014/chart" uri="{C3380CC4-5D6E-409C-BE32-E72D297353CC}">
              <c16:uniqueId val="{00000003-8FD1-46EA-A1BF-E857EFC6BC90}"/>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8FD1-46EA-A1BF-E857EFC6BC90}"/>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8FD1-46EA-A1BF-E857EFC6BC90}"/>
            </c:ext>
          </c:extLst>
        </c:ser>
        <c:dLbls>
          <c:showLegendKey val="0"/>
          <c:showVal val="0"/>
          <c:showCatName val="0"/>
          <c:showSerName val="0"/>
          <c:showPercent val="0"/>
          <c:showBubbleSize val="0"/>
        </c:dLbls>
        <c:gapWidth val="150"/>
        <c:axId val="279098880"/>
        <c:axId val="279323776"/>
      </c:barChart>
      <c:catAx>
        <c:axId val="279098880"/>
        <c:scaling>
          <c:orientation val="minMax"/>
        </c:scaling>
        <c:delete val="1"/>
        <c:axPos val="b"/>
        <c:majorTickMark val="out"/>
        <c:minorTickMark val="none"/>
        <c:tickLblPos val="nextTo"/>
        <c:crossAx val="279323776"/>
        <c:crosses val="autoZero"/>
        <c:auto val="1"/>
        <c:lblAlgn val="ctr"/>
        <c:lblOffset val="100"/>
        <c:noMultiLvlLbl val="0"/>
      </c:catAx>
      <c:valAx>
        <c:axId val="279323776"/>
        <c:scaling>
          <c:orientation val="minMax"/>
          <c:max val="5"/>
          <c:min val="0"/>
        </c:scaling>
        <c:delete val="1"/>
        <c:axPos val="l"/>
        <c:majorGridlines/>
        <c:numFmt formatCode="General" sourceLinked="1"/>
        <c:majorTickMark val="out"/>
        <c:minorTickMark val="none"/>
        <c:tickLblPos val="nextTo"/>
        <c:crossAx val="2790988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EE90-4744-904E-989F3403375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E90-4744-904E-989F34033752}"/>
              </c:ext>
            </c:extLst>
          </c:dPt>
          <c:val>
            <c:numRef>
              <c:f>Mechanical!$K$23</c:f>
              <c:numCache>
                <c:formatCode>General</c:formatCode>
                <c:ptCount val="1"/>
                <c:pt idx="0">
                  <c:v>0</c:v>
                </c:pt>
              </c:numCache>
            </c:numRef>
          </c:val>
          <c:extLst>
            <c:ext xmlns:c16="http://schemas.microsoft.com/office/drawing/2014/chart" uri="{C3380CC4-5D6E-409C-BE32-E72D297353CC}">
              <c16:uniqueId val="{00000003-EE90-4744-904E-989F34033752}"/>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EE90-4744-904E-989F34033752}"/>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EE90-4744-904E-989F34033752}"/>
            </c:ext>
          </c:extLst>
        </c:ser>
        <c:dLbls>
          <c:showLegendKey val="0"/>
          <c:showVal val="0"/>
          <c:showCatName val="0"/>
          <c:showSerName val="0"/>
          <c:showPercent val="0"/>
          <c:showBubbleSize val="0"/>
        </c:dLbls>
        <c:gapWidth val="150"/>
        <c:axId val="279099392"/>
        <c:axId val="279325504"/>
      </c:barChart>
      <c:catAx>
        <c:axId val="279099392"/>
        <c:scaling>
          <c:orientation val="minMax"/>
        </c:scaling>
        <c:delete val="1"/>
        <c:axPos val="b"/>
        <c:majorTickMark val="out"/>
        <c:minorTickMark val="none"/>
        <c:tickLblPos val="nextTo"/>
        <c:crossAx val="279325504"/>
        <c:crosses val="autoZero"/>
        <c:auto val="1"/>
        <c:lblAlgn val="ctr"/>
        <c:lblOffset val="100"/>
        <c:noMultiLvlLbl val="0"/>
      </c:catAx>
      <c:valAx>
        <c:axId val="279325504"/>
        <c:scaling>
          <c:orientation val="minMax"/>
          <c:max val="5"/>
          <c:min val="0"/>
        </c:scaling>
        <c:delete val="1"/>
        <c:axPos val="l"/>
        <c:majorGridlines/>
        <c:numFmt formatCode="General" sourceLinked="1"/>
        <c:majorTickMark val="out"/>
        <c:minorTickMark val="none"/>
        <c:tickLblPos val="nextTo"/>
        <c:crossAx val="2790993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411E-4276-9CB6-0409748E7F8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11E-4276-9CB6-0409748E7F89}"/>
              </c:ext>
            </c:extLst>
          </c:dPt>
          <c:val>
            <c:numRef>
              <c:f>Mechanical!$K$17</c:f>
              <c:numCache>
                <c:formatCode>General</c:formatCode>
                <c:ptCount val="1"/>
                <c:pt idx="0">
                  <c:v>0</c:v>
                </c:pt>
              </c:numCache>
            </c:numRef>
          </c:val>
          <c:extLst>
            <c:ext xmlns:c16="http://schemas.microsoft.com/office/drawing/2014/chart" uri="{C3380CC4-5D6E-409C-BE32-E72D297353CC}">
              <c16:uniqueId val="{00000003-411E-4276-9CB6-0409748E7F89}"/>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411E-4276-9CB6-0409748E7F89}"/>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411E-4276-9CB6-0409748E7F89}"/>
            </c:ext>
          </c:extLst>
        </c:ser>
        <c:dLbls>
          <c:showLegendKey val="0"/>
          <c:showVal val="0"/>
          <c:showCatName val="0"/>
          <c:showSerName val="0"/>
          <c:showPercent val="0"/>
          <c:showBubbleSize val="0"/>
        </c:dLbls>
        <c:gapWidth val="150"/>
        <c:axId val="279099904"/>
        <c:axId val="279327232"/>
      </c:barChart>
      <c:catAx>
        <c:axId val="279099904"/>
        <c:scaling>
          <c:orientation val="minMax"/>
        </c:scaling>
        <c:delete val="1"/>
        <c:axPos val="b"/>
        <c:majorTickMark val="out"/>
        <c:minorTickMark val="none"/>
        <c:tickLblPos val="nextTo"/>
        <c:crossAx val="279327232"/>
        <c:crosses val="autoZero"/>
        <c:auto val="1"/>
        <c:lblAlgn val="ctr"/>
        <c:lblOffset val="100"/>
        <c:noMultiLvlLbl val="0"/>
      </c:catAx>
      <c:valAx>
        <c:axId val="279327232"/>
        <c:scaling>
          <c:orientation val="minMax"/>
          <c:max val="5"/>
          <c:min val="0"/>
        </c:scaling>
        <c:delete val="1"/>
        <c:axPos val="l"/>
        <c:majorGridlines/>
        <c:numFmt formatCode="General" sourceLinked="1"/>
        <c:majorTickMark val="out"/>
        <c:minorTickMark val="none"/>
        <c:tickLblPos val="nextTo"/>
        <c:crossAx val="2790999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7244-400F-A07D-89877C31162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244-400F-A07D-89877C311621}"/>
              </c:ext>
            </c:extLst>
          </c:dPt>
          <c:val>
            <c:numRef>
              <c:f>Mechanical!$K$18</c:f>
              <c:numCache>
                <c:formatCode>General</c:formatCode>
                <c:ptCount val="1"/>
                <c:pt idx="0">
                  <c:v>0</c:v>
                </c:pt>
              </c:numCache>
            </c:numRef>
          </c:val>
          <c:extLst>
            <c:ext xmlns:c16="http://schemas.microsoft.com/office/drawing/2014/chart" uri="{C3380CC4-5D6E-409C-BE32-E72D297353CC}">
              <c16:uniqueId val="{00000003-7244-400F-A07D-89877C311621}"/>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7244-400F-A07D-89877C311621}"/>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7244-400F-A07D-89877C311621}"/>
            </c:ext>
          </c:extLst>
        </c:ser>
        <c:dLbls>
          <c:showLegendKey val="0"/>
          <c:showVal val="0"/>
          <c:showCatName val="0"/>
          <c:showSerName val="0"/>
          <c:showPercent val="0"/>
          <c:showBubbleSize val="0"/>
        </c:dLbls>
        <c:gapWidth val="150"/>
        <c:axId val="279100416"/>
        <c:axId val="279328960"/>
      </c:barChart>
      <c:catAx>
        <c:axId val="279100416"/>
        <c:scaling>
          <c:orientation val="minMax"/>
        </c:scaling>
        <c:delete val="1"/>
        <c:axPos val="b"/>
        <c:majorTickMark val="out"/>
        <c:minorTickMark val="none"/>
        <c:tickLblPos val="nextTo"/>
        <c:crossAx val="279328960"/>
        <c:crosses val="autoZero"/>
        <c:auto val="1"/>
        <c:lblAlgn val="ctr"/>
        <c:lblOffset val="100"/>
        <c:noMultiLvlLbl val="0"/>
      </c:catAx>
      <c:valAx>
        <c:axId val="279328960"/>
        <c:scaling>
          <c:orientation val="minMax"/>
          <c:max val="5"/>
          <c:min val="0"/>
        </c:scaling>
        <c:delete val="1"/>
        <c:axPos val="l"/>
        <c:majorGridlines/>
        <c:numFmt formatCode="General" sourceLinked="1"/>
        <c:majorTickMark val="out"/>
        <c:minorTickMark val="none"/>
        <c:tickLblPos val="nextTo"/>
        <c:crossAx val="2791004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3FEA-45EF-9F86-B7914E64022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FEA-45EF-9F86-B7914E640227}"/>
              </c:ext>
            </c:extLst>
          </c:dPt>
          <c:val>
            <c:numRef>
              <c:f>Mechanical!$K$19</c:f>
              <c:numCache>
                <c:formatCode>General</c:formatCode>
                <c:ptCount val="1"/>
                <c:pt idx="0">
                  <c:v>0</c:v>
                </c:pt>
              </c:numCache>
            </c:numRef>
          </c:val>
          <c:extLst>
            <c:ext xmlns:c16="http://schemas.microsoft.com/office/drawing/2014/chart" uri="{C3380CC4-5D6E-409C-BE32-E72D297353CC}">
              <c16:uniqueId val="{00000003-3FEA-45EF-9F86-B7914E640227}"/>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3FEA-45EF-9F86-B7914E640227}"/>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3FEA-45EF-9F86-B7914E640227}"/>
            </c:ext>
          </c:extLst>
        </c:ser>
        <c:dLbls>
          <c:showLegendKey val="0"/>
          <c:showVal val="0"/>
          <c:showCatName val="0"/>
          <c:showSerName val="0"/>
          <c:showPercent val="0"/>
          <c:showBubbleSize val="0"/>
        </c:dLbls>
        <c:gapWidth val="150"/>
        <c:axId val="279100928"/>
        <c:axId val="279454272"/>
      </c:barChart>
      <c:catAx>
        <c:axId val="279100928"/>
        <c:scaling>
          <c:orientation val="minMax"/>
        </c:scaling>
        <c:delete val="1"/>
        <c:axPos val="b"/>
        <c:majorTickMark val="out"/>
        <c:minorTickMark val="none"/>
        <c:tickLblPos val="nextTo"/>
        <c:crossAx val="279454272"/>
        <c:crosses val="autoZero"/>
        <c:auto val="1"/>
        <c:lblAlgn val="ctr"/>
        <c:lblOffset val="100"/>
        <c:noMultiLvlLbl val="0"/>
      </c:catAx>
      <c:valAx>
        <c:axId val="279454272"/>
        <c:scaling>
          <c:orientation val="minMax"/>
          <c:max val="5"/>
          <c:min val="0"/>
        </c:scaling>
        <c:delete val="1"/>
        <c:axPos val="l"/>
        <c:majorGridlines/>
        <c:numFmt formatCode="General" sourceLinked="1"/>
        <c:majorTickMark val="out"/>
        <c:minorTickMark val="none"/>
        <c:tickLblPos val="nextTo"/>
        <c:crossAx val="2791009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7E84-49D8-84EF-9E7176A4EA0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E84-49D8-84EF-9E7176A4EA05}"/>
              </c:ext>
            </c:extLst>
          </c:dPt>
          <c:val>
            <c:numRef>
              <c:f>Mechanical!$K$20</c:f>
              <c:numCache>
                <c:formatCode>General</c:formatCode>
                <c:ptCount val="1"/>
                <c:pt idx="0">
                  <c:v>0</c:v>
                </c:pt>
              </c:numCache>
            </c:numRef>
          </c:val>
          <c:extLst>
            <c:ext xmlns:c16="http://schemas.microsoft.com/office/drawing/2014/chart" uri="{C3380CC4-5D6E-409C-BE32-E72D297353CC}">
              <c16:uniqueId val="{00000003-7E84-49D8-84EF-9E7176A4EA05}"/>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7E84-49D8-84EF-9E7176A4EA05}"/>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7E84-49D8-84EF-9E7176A4EA05}"/>
            </c:ext>
          </c:extLst>
        </c:ser>
        <c:dLbls>
          <c:showLegendKey val="0"/>
          <c:showVal val="0"/>
          <c:showCatName val="0"/>
          <c:showSerName val="0"/>
          <c:showPercent val="0"/>
          <c:showBubbleSize val="0"/>
        </c:dLbls>
        <c:gapWidth val="150"/>
        <c:axId val="279429120"/>
        <c:axId val="279456000"/>
      </c:barChart>
      <c:catAx>
        <c:axId val="279429120"/>
        <c:scaling>
          <c:orientation val="minMax"/>
        </c:scaling>
        <c:delete val="1"/>
        <c:axPos val="b"/>
        <c:majorTickMark val="out"/>
        <c:minorTickMark val="none"/>
        <c:tickLblPos val="nextTo"/>
        <c:crossAx val="279456000"/>
        <c:crosses val="autoZero"/>
        <c:auto val="1"/>
        <c:lblAlgn val="ctr"/>
        <c:lblOffset val="100"/>
        <c:noMultiLvlLbl val="0"/>
      </c:catAx>
      <c:valAx>
        <c:axId val="279456000"/>
        <c:scaling>
          <c:orientation val="minMax"/>
          <c:max val="5"/>
          <c:min val="0"/>
        </c:scaling>
        <c:delete val="1"/>
        <c:axPos val="l"/>
        <c:majorGridlines/>
        <c:numFmt formatCode="General" sourceLinked="1"/>
        <c:majorTickMark val="out"/>
        <c:minorTickMark val="none"/>
        <c:tickLblPos val="nextTo"/>
        <c:crossAx val="2794291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4431-4941-BFC9-FE8B1082EAA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431-4941-BFC9-FE8B1082EAA2}"/>
              </c:ext>
            </c:extLst>
          </c:dPt>
          <c:val>
            <c:numRef>
              <c:f>Mechanical!$K$21</c:f>
              <c:numCache>
                <c:formatCode>General</c:formatCode>
                <c:ptCount val="1"/>
                <c:pt idx="0">
                  <c:v>0</c:v>
                </c:pt>
              </c:numCache>
            </c:numRef>
          </c:val>
          <c:extLst>
            <c:ext xmlns:c16="http://schemas.microsoft.com/office/drawing/2014/chart" uri="{C3380CC4-5D6E-409C-BE32-E72D297353CC}">
              <c16:uniqueId val="{00000003-4431-4941-BFC9-FE8B1082EAA2}"/>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4431-4941-BFC9-FE8B1082EAA2}"/>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4431-4941-BFC9-FE8B1082EAA2}"/>
            </c:ext>
          </c:extLst>
        </c:ser>
        <c:dLbls>
          <c:showLegendKey val="0"/>
          <c:showVal val="0"/>
          <c:showCatName val="0"/>
          <c:showSerName val="0"/>
          <c:showPercent val="0"/>
          <c:showBubbleSize val="0"/>
        </c:dLbls>
        <c:gapWidth val="150"/>
        <c:axId val="279429632"/>
        <c:axId val="279457728"/>
      </c:barChart>
      <c:catAx>
        <c:axId val="279429632"/>
        <c:scaling>
          <c:orientation val="minMax"/>
        </c:scaling>
        <c:delete val="1"/>
        <c:axPos val="b"/>
        <c:majorTickMark val="out"/>
        <c:minorTickMark val="none"/>
        <c:tickLblPos val="nextTo"/>
        <c:crossAx val="279457728"/>
        <c:crosses val="autoZero"/>
        <c:auto val="1"/>
        <c:lblAlgn val="ctr"/>
        <c:lblOffset val="100"/>
        <c:noMultiLvlLbl val="0"/>
      </c:catAx>
      <c:valAx>
        <c:axId val="279457728"/>
        <c:scaling>
          <c:orientation val="minMax"/>
          <c:max val="5"/>
          <c:min val="0"/>
        </c:scaling>
        <c:delete val="1"/>
        <c:axPos val="l"/>
        <c:majorGridlines/>
        <c:numFmt formatCode="General" sourceLinked="1"/>
        <c:majorTickMark val="out"/>
        <c:minorTickMark val="none"/>
        <c:tickLblPos val="nextTo"/>
        <c:crossAx val="2794296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A9BA-4AE4-8E93-FE9DAB2F1BF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9BA-4AE4-8E93-FE9DAB2F1BFA}"/>
              </c:ext>
            </c:extLst>
          </c:dPt>
          <c:val>
            <c:numRef>
              <c:f>Mechanical!$K$22</c:f>
              <c:numCache>
                <c:formatCode>General</c:formatCode>
                <c:ptCount val="1"/>
                <c:pt idx="0">
                  <c:v>0</c:v>
                </c:pt>
              </c:numCache>
            </c:numRef>
          </c:val>
          <c:extLst>
            <c:ext xmlns:c16="http://schemas.microsoft.com/office/drawing/2014/chart" uri="{C3380CC4-5D6E-409C-BE32-E72D297353CC}">
              <c16:uniqueId val="{00000003-A9BA-4AE4-8E93-FE9DAB2F1BFA}"/>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A9BA-4AE4-8E93-FE9DAB2F1BFA}"/>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A9BA-4AE4-8E93-FE9DAB2F1BFA}"/>
            </c:ext>
          </c:extLst>
        </c:ser>
        <c:dLbls>
          <c:showLegendKey val="0"/>
          <c:showVal val="0"/>
          <c:showCatName val="0"/>
          <c:showSerName val="0"/>
          <c:showPercent val="0"/>
          <c:showBubbleSize val="0"/>
        </c:dLbls>
        <c:gapWidth val="150"/>
        <c:axId val="279430144"/>
        <c:axId val="279459456"/>
      </c:barChart>
      <c:catAx>
        <c:axId val="279430144"/>
        <c:scaling>
          <c:orientation val="minMax"/>
        </c:scaling>
        <c:delete val="1"/>
        <c:axPos val="b"/>
        <c:majorTickMark val="out"/>
        <c:minorTickMark val="none"/>
        <c:tickLblPos val="nextTo"/>
        <c:crossAx val="279459456"/>
        <c:crosses val="autoZero"/>
        <c:auto val="1"/>
        <c:lblAlgn val="ctr"/>
        <c:lblOffset val="100"/>
        <c:noMultiLvlLbl val="0"/>
      </c:catAx>
      <c:valAx>
        <c:axId val="279459456"/>
        <c:scaling>
          <c:orientation val="minMax"/>
          <c:max val="5"/>
          <c:min val="0"/>
        </c:scaling>
        <c:delete val="1"/>
        <c:axPos val="l"/>
        <c:majorGridlines/>
        <c:numFmt formatCode="General" sourceLinked="1"/>
        <c:majorTickMark val="out"/>
        <c:minorTickMark val="none"/>
        <c:tickLblPos val="nextTo"/>
        <c:crossAx val="2794301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4193-453B-B486-134B3219437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193-453B-B486-134B3219437D}"/>
              </c:ext>
            </c:extLst>
          </c:dPt>
          <c:val>
            <c:numRef>
              <c:f>Mechanical!$K$23</c:f>
              <c:numCache>
                <c:formatCode>General</c:formatCode>
                <c:ptCount val="1"/>
                <c:pt idx="0">
                  <c:v>0</c:v>
                </c:pt>
              </c:numCache>
            </c:numRef>
          </c:val>
          <c:extLst>
            <c:ext xmlns:c16="http://schemas.microsoft.com/office/drawing/2014/chart" uri="{C3380CC4-5D6E-409C-BE32-E72D297353CC}">
              <c16:uniqueId val="{00000003-4193-453B-B486-134B3219437D}"/>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4193-453B-B486-134B3219437D}"/>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4193-453B-B486-134B3219437D}"/>
            </c:ext>
          </c:extLst>
        </c:ser>
        <c:dLbls>
          <c:showLegendKey val="0"/>
          <c:showVal val="0"/>
          <c:showCatName val="0"/>
          <c:showSerName val="0"/>
          <c:showPercent val="0"/>
          <c:showBubbleSize val="0"/>
        </c:dLbls>
        <c:gapWidth val="150"/>
        <c:axId val="279430656"/>
        <c:axId val="279461184"/>
      </c:barChart>
      <c:catAx>
        <c:axId val="279430656"/>
        <c:scaling>
          <c:orientation val="minMax"/>
        </c:scaling>
        <c:delete val="1"/>
        <c:axPos val="b"/>
        <c:majorTickMark val="out"/>
        <c:minorTickMark val="none"/>
        <c:tickLblPos val="nextTo"/>
        <c:crossAx val="279461184"/>
        <c:crosses val="autoZero"/>
        <c:auto val="1"/>
        <c:lblAlgn val="ctr"/>
        <c:lblOffset val="100"/>
        <c:noMultiLvlLbl val="0"/>
      </c:catAx>
      <c:valAx>
        <c:axId val="279461184"/>
        <c:scaling>
          <c:orientation val="minMax"/>
          <c:max val="5"/>
          <c:min val="0"/>
        </c:scaling>
        <c:delete val="1"/>
        <c:axPos val="l"/>
        <c:majorGridlines/>
        <c:numFmt formatCode="General" sourceLinked="1"/>
        <c:majorTickMark val="out"/>
        <c:minorTickMark val="none"/>
        <c:tickLblPos val="nextTo"/>
        <c:crossAx val="2794306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16E4-4525-8A56-AD6CB44E782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6E4-4525-8A56-AD6CB44E7822}"/>
              </c:ext>
            </c:extLst>
          </c:dPt>
          <c:val>
            <c:numRef>
              <c:f>Mechanical!$K$8</c:f>
              <c:numCache>
                <c:formatCode>General</c:formatCode>
                <c:ptCount val="1"/>
              </c:numCache>
            </c:numRef>
          </c:val>
          <c:extLst>
            <c:ext xmlns:c16="http://schemas.microsoft.com/office/drawing/2014/chart" uri="{C3380CC4-5D6E-409C-BE32-E72D297353CC}">
              <c16:uniqueId val="{00000003-16E4-4525-8A56-AD6CB44E7822}"/>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16E4-4525-8A56-AD6CB44E7822}"/>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16E4-4525-8A56-AD6CB44E7822}"/>
            </c:ext>
          </c:extLst>
        </c:ser>
        <c:dLbls>
          <c:showLegendKey val="0"/>
          <c:showVal val="0"/>
          <c:showCatName val="0"/>
          <c:showSerName val="0"/>
          <c:showPercent val="0"/>
          <c:showBubbleSize val="0"/>
        </c:dLbls>
        <c:gapWidth val="150"/>
        <c:axId val="279431168"/>
        <c:axId val="260301952"/>
      </c:barChart>
      <c:catAx>
        <c:axId val="279431168"/>
        <c:scaling>
          <c:orientation val="minMax"/>
        </c:scaling>
        <c:delete val="1"/>
        <c:axPos val="b"/>
        <c:majorTickMark val="out"/>
        <c:minorTickMark val="none"/>
        <c:tickLblPos val="nextTo"/>
        <c:crossAx val="260301952"/>
        <c:crosses val="autoZero"/>
        <c:auto val="1"/>
        <c:lblAlgn val="ctr"/>
        <c:lblOffset val="100"/>
        <c:noMultiLvlLbl val="0"/>
      </c:catAx>
      <c:valAx>
        <c:axId val="260301952"/>
        <c:scaling>
          <c:orientation val="minMax"/>
          <c:max val="5"/>
          <c:min val="0"/>
        </c:scaling>
        <c:delete val="1"/>
        <c:axPos val="l"/>
        <c:majorGridlines/>
        <c:numFmt formatCode="General" sourceLinked="1"/>
        <c:majorTickMark val="out"/>
        <c:minorTickMark val="none"/>
        <c:tickLblPos val="nextTo"/>
        <c:crossAx val="279431168"/>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7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9963-49CE-83F4-6972A92EDD4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963-49CE-83F4-6972A92EDD4A}"/>
              </c:ext>
            </c:extLst>
          </c:dPt>
          <c:val>
            <c:numRef>
              <c:f>Mechanical!$K$9</c:f>
              <c:numCache>
                <c:formatCode>General</c:formatCode>
                <c:ptCount val="1"/>
                <c:pt idx="0">
                  <c:v>0</c:v>
                </c:pt>
              </c:numCache>
            </c:numRef>
          </c:val>
          <c:extLst>
            <c:ext xmlns:c16="http://schemas.microsoft.com/office/drawing/2014/chart" uri="{C3380CC4-5D6E-409C-BE32-E72D297353CC}">
              <c16:uniqueId val="{00000003-9963-49CE-83F4-6972A92EDD4A}"/>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9963-49CE-83F4-6972A92EDD4A}"/>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9963-49CE-83F4-6972A92EDD4A}"/>
            </c:ext>
          </c:extLst>
        </c:ser>
        <c:dLbls>
          <c:showLegendKey val="0"/>
          <c:showVal val="0"/>
          <c:showCatName val="0"/>
          <c:showSerName val="0"/>
          <c:showPercent val="0"/>
          <c:showBubbleSize val="0"/>
        </c:dLbls>
        <c:gapWidth val="150"/>
        <c:axId val="279431680"/>
        <c:axId val="260303680"/>
      </c:barChart>
      <c:catAx>
        <c:axId val="279431680"/>
        <c:scaling>
          <c:orientation val="minMax"/>
        </c:scaling>
        <c:delete val="1"/>
        <c:axPos val="b"/>
        <c:majorTickMark val="out"/>
        <c:minorTickMark val="none"/>
        <c:tickLblPos val="nextTo"/>
        <c:crossAx val="260303680"/>
        <c:crosses val="autoZero"/>
        <c:auto val="1"/>
        <c:lblAlgn val="ctr"/>
        <c:lblOffset val="100"/>
        <c:noMultiLvlLbl val="0"/>
      </c:catAx>
      <c:valAx>
        <c:axId val="260303680"/>
        <c:scaling>
          <c:orientation val="minMax"/>
          <c:max val="5"/>
          <c:min val="0"/>
        </c:scaling>
        <c:delete val="1"/>
        <c:axPos val="l"/>
        <c:majorGridlines/>
        <c:numFmt formatCode="General" sourceLinked="1"/>
        <c:majorTickMark val="out"/>
        <c:minorTickMark val="none"/>
        <c:tickLblPos val="nextTo"/>
        <c:crossAx val="27943168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7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47A1-4D60-89E8-EFD04E5375A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7A1-4D60-89E8-EFD04E5375AD}"/>
              </c:ext>
            </c:extLst>
          </c:dPt>
          <c:val>
            <c:numRef>
              <c:f>Mechanical!$K$10</c:f>
              <c:numCache>
                <c:formatCode>General</c:formatCode>
                <c:ptCount val="1"/>
                <c:pt idx="0">
                  <c:v>0</c:v>
                </c:pt>
              </c:numCache>
            </c:numRef>
          </c:val>
          <c:extLst>
            <c:ext xmlns:c16="http://schemas.microsoft.com/office/drawing/2014/chart" uri="{C3380CC4-5D6E-409C-BE32-E72D297353CC}">
              <c16:uniqueId val="{00000003-47A1-4D60-89E8-EFD04E5375AD}"/>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47A1-4D60-89E8-EFD04E5375AD}"/>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47A1-4D60-89E8-EFD04E5375AD}"/>
            </c:ext>
          </c:extLst>
        </c:ser>
        <c:dLbls>
          <c:showLegendKey val="0"/>
          <c:showVal val="0"/>
          <c:showCatName val="0"/>
          <c:showSerName val="0"/>
          <c:showPercent val="0"/>
          <c:showBubbleSize val="0"/>
        </c:dLbls>
        <c:gapWidth val="150"/>
        <c:axId val="279432704"/>
        <c:axId val="260305408"/>
      </c:barChart>
      <c:catAx>
        <c:axId val="279432704"/>
        <c:scaling>
          <c:orientation val="minMax"/>
        </c:scaling>
        <c:delete val="1"/>
        <c:axPos val="b"/>
        <c:majorTickMark val="out"/>
        <c:minorTickMark val="none"/>
        <c:tickLblPos val="nextTo"/>
        <c:crossAx val="260305408"/>
        <c:crosses val="autoZero"/>
        <c:auto val="1"/>
        <c:lblAlgn val="ctr"/>
        <c:lblOffset val="100"/>
        <c:noMultiLvlLbl val="0"/>
      </c:catAx>
      <c:valAx>
        <c:axId val="260305408"/>
        <c:scaling>
          <c:orientation val="minMax"/>
          <c:max val="5"/>
          <c:min val="0"/>
        </c:scaling>
        <c:delete val="1"/>
        <c:axPos val="l"/>
        <c:majorGridlines/>
        <c:numFmt formatCode="General" sourceLinked="1"/>
        <c:majorTickMark val="out"/>
        <c:minorTickMark val="none"/>
        <c:tickLblPos val="nextTo"/>
        <c:crossAx val="27943270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7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6FF7-47F2-BD9A-AA761365132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FF7-47F2-BD9A-AA7613651329}"/>
              </c:ext>
            </c:extLst>
          </c:dPt>
          <c:val>
            <c:numRef>
              <c:f>Mechanical!$K$11</c:f>
              <c:numCache>
                <c:formatCode>General</c:formatCode>
                <c:ptCount val="1"/>
                <c:pt idx="0">
                  <c:v>0</c:v>
                </c:pt>
              </c:numCache>
            </c:numRef>
          </c:val>
          <c:extLst>
            <c:ext xmlns:c16="http://schemas.microsoft.com/office/drawing/2014/chart" uri="{C3380CC4-5D6E-409C-BE32-E72D297353CC}">
              <c16:uniqueId val="{00000003-6FF7-47F2-BD9A-AA7613651329}"/>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6FF7-47F2-BD9A-AA7613651329}"/>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6FF7-47F2-BD9A-AA7613651329}"/>
            </c:ext>
          </c:extLst>
        </c:ser>
        <c:dLbls>
          <c:showLegendKey val="0"/>
          <c:showVal val="0"/>
          <c:showCatName val="0"/>
          <c:showSerName val="0"/>
          <c:showPercent val="0"/>
          <c:showBubbleSize val="0"/>
        </c:dLbls>
        <c:gapWidth val="150"/>
        <c:axId val="280827392"/>
        <c:axId val="260307136"/>
      </c:barChart>
      <c:catAx>
        <c:axId val="280827392"/>
        <c:scaling>
          <c:orientation val="minMax"/>
        </c:scaling>
        <c:delete val="1"/>
        <c:axPos val="b"/>
        <c:majorTickMark val="out"/>
        <c:minorTickMark val="none"/>
        <c:tickLblPos val="nextTo"/>
        <c:crossAx val="260307136"/>
        <c:crosses val="autoZero"/>
        <c:auto val="1"/>
        <c:lblAlgn val="ctr"/>
        <c:lblOffset val="100"/>
        <c:noMultiLvlLbl val="0"/>
      </c:catAx>
      <c:valAx>
        <c:axId val="260307136"/>
        <c:scaling>
          <c:orientation val="minMax"/>
          <c:max val="5"/>
          <c:min val="0"/>
        </c:scaling>
        <c:delete val="1"/>
        <c:axPos val="l"/>
        <c:majorGridlines/>
        <c:numFmt formatCode="General" sourceLinked="1"/>
        <c:majorTickMark val="out"/>
        <c:minorTickMark val="none"/>
        <c:tickLblPos val="nextTo"/>
        <c:crossAx val="28082739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7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Maritime!$Q$8:$Q$18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B699-48C7-8403-93E7DDB18E98}"/>
            </c:ext>
          </c:extLst>
        </c:ser>
        <c:dLbls>
          <c:showLegendKey val="0"/>
          <c:showVal val="0"/>
          <c:showCatName val="0"/>
          <c:showSerName val="0"/>
          <c:showPercent val="0"/>
          <c:showBubbleSize val="0"/>
        </c:dLbls>
        <c:axId val="277263872"/>
        <c:axId val="256238720"/>
      </c:radarChart>
      <c:catAx>
        <c:axId val="277263872"/>
        <c:scaling>
          <c:orientation val="minMax"/>
        </c:scaling>
        <c:delete val="1"/>
        <c:axPos val="b"/>
        <c:majorGridlines/>
        <c:majorTickMark val="none"/>
        <c:minorTickMark val="none"/>
        <c:tickLblPos val="nextTo"/>
        <c:crossAx val="256238720"/>
        <c:crosses val="autoZero"/>
        <c:auto val="1"/>
        <c:lblAlgn val="ctr"/>
        <c:lblOffset val="100"/>
        <c:noMultiLvlLbl val="0"/>
      </c:catAx>
      <c:valAx>
        <c:axId val="256238720"/>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77263872"/>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7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2F0B-4339-8998-4C2D6DC15D7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F0B-4339-8998-4C2D6DC15D76}"/>
              </c:ext>
            </c:extLst>
          </c:dPt>
          <c:val>
            <c:numRef>
              <c:f>Mechanical!$K$17</c:f>
              <c:numCache>
                <c:formatCode>General</c:formatCode>
                <c:ptCount val="1"/>
                <c:pt idx="0">
                  <c:v>0</c:v>
                </c:pt>
              </c:numCache>
            </c:numRef>
          </c:val>
          <c:extLst>
            <c:ext xmlns:c16="http://schemas.microsoft.com/office/drawing/2014/chart" uri="{C3380CC4-5D6E-409C-BE32-E72D297353CC}">
              <c16:uniqueId val="{00000003-2F0B-4339-8998-4C2D6DC15D76}"/>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2F0B-4339-8998-4C2D6DC15D76}"/>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2F0B-4339-8998-4C2D6DC15D76}"/>
            </c:ext>
          </c:extLst>
        </c:ser>
        <c:dLbls>
          <c:showLegendKey val="0"/>
          <c:showVal val="0"/>
          <c:showCatName val="0"/>
          <c:showSerName val="0"/>
          <c:showPercent val="0"/>
          <c:showBubbleSize val="0"/>
        </c:dLbls>
        <c:gapWidth val="150"/>
        <c:axId val="277264384"/>
        <c:axId val="256239872"/>
      </c:barChart>
      <c:catAx>
        <c:axId val="277264384"/>
        <c:scaling>
          <c:orientation val="minMax"/>
        </c:scaling>
        <c:delete val="1"/>
        <c:axPos val="b"/>
        <c:majorTickMark val="out"/>
        <c:minorTickMark val="none"/>
        <c:tickLblPos val="nextTo"/>
        <c:crossAx val="256239872"/>
        <c:crosses val="autoZero"/>
        <c:auto val="1"/>
        <c:lblAlgn val="ctr"/>
        <c:lblOffset val="100"/>
        <c:noMultiLvlLbl val="0"/>
      </c:catAx>
      <c:valAx>
        <c:axId val="256239872"/>
        <c:scaling>
          <c:orientation val="minMax"/>
          <c:max val="5"/>
          <c:min val="0"/>
        </c:scaling>
        <c:delete val="1"/>
        <c:axPos val="l"/>
        <c:majorGridlines/>
        <c:numFmt formatCode="General" sourceLinked="1"/>
        <c:majorTickMark val="out"/>
        <c:minorTickMark val="none"/>
        <c:tickLblPos val="nextTo"/>
        <c:crossAx val="277264384"/>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7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6FF7-4AC3-A592-01C76CC9AA1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FF7-4AC3-A592-01C76CC9AA14}"/>
              </c:ext>
            </c:extLst>
          </c:dPt>
          <c:val>
            <c:numRef>
              <c:f>Mechanical!$K$18</c:f>
              <c:numCache>
                <c:formatCode>General</c:formatCode>
                <c:ptCount val="1"/>
                <c:pt idx="0">
                  <c:v>0</c:v>
                </c:pt>
              </c:numCache>
            </c:numRef>
          </c:val>
          <c:extLst>
            <c:ext xmlns:c16="http://schemas.microsoft.com/office/drawing/2014/chart" uri="{C3380CC4-5D6E-409C-BE32-E72D297353CC}">
              <c16:uniqueId val="{00000003-6FF7-4AC3-A592-01C76CC9AA14}"/>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6FF7-4AC3-A592-01C76CC9AA14}"/>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6FF7-4AC3-A592-01C76CC9AA14}"/>
            </c:ext>
          </c:extLst>
        </c:ser>
        <c:dLbls>
          <c:showLegendKey val="0"/>
          <c:showVal val="0"/>
          <c:showCatName val="0"/>
          <c:showSerName val="0"/>
          <c:showPercent val="0"/>
          <c:showBubbleSize val="0"/>
        </c:dLbls>
        <c:gapWidth val="150"/>
        <c:axId val="277264896"/>
        <c:axId val="256241600"/>
      </c:barChart>
      <c:catAx>
        <c:axId val="277264896"/>
        <c:scaling>
          <c:orientation val="minMax"/>
        </c:scaling>
        <c:delete val="1"/>
        <c:axPos val="b"/>
        <c:majorTickMark val="out"/>
        <c:minorTickMark val="none"/>
        <c:tickLblPos val="nextTo"/>
        <c:crossAx val="256241600"/>
        <c:crosses val="autoZero"/>
        <c:auto val="1"/>
        <c:lblAlgn val="ctr"/>
        <c:lblOffset val="100"/>
        <c:noMultiLvlLbl val="0"/>
      </c:catAx>
      <c:valAx>
        <c:axId val="256241600"/>
        <c:scaling>
          <c:orientation val="minMax"/>
          <c:max val="5"/>
          <c:min val="0"/>
        </c:scaling>
        <c:delete val="1"/>
        <c:axPos val="l"/>
        <c:majorGridlines/>
        <c:numFmt formatCode="General" sourceLinked="1"/>
        <c:majorTickMark val="out"/>
        <c:minorTickMark val="none"/>
        <c:tickLblPos val="nextTo"/>
        <c:crossAx val="277264896"/>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7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E761-47C8-B1EE-025ABC657C2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761-47C8-B1EE-025ABC657C27}"/>
              </c:ext>
            </c:extLst>
          </c:dPt>
          <c:val>
            <c:numRef>
              <c:f>Mechanical!$K$19</c:f>
              <c:numCache>
                <c:formatCode>General</c:formatCode>
                <c:ptCount val="1"/>
                <c:pt idx="0">
                  <c:v>0</c:v>
                </c:pt>
              </c:numCache>
            </c:numRef>
          </c:val>
          <c:extLst>
            <c:ext xmlns:c16="http://schemas.microsoft.com/office/drawing/2014/chart" uri="{C3380CC4-5D6E-409C-BE32-E72D297353CC}">
              <c16:uniqueId val="{00000003-E761-47C8-B1EE-025ABC657C27}"/>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E761-47C8-B1EE-025ABC657C27}"/>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E761-47C8-B1EE-025ABC657C27}"/>
            </c:ext>
          </c:extLst>
        </c:ser>
        <c:dLbls>
          <c:showLegendKey val="0"/>
          <c:showVal val="0"/>
          <c:showCatName val="0"/>
          <c:showSerName val="0"/>
          <c:showPercent val="0"/>
          <c:showBubbleSize val="0"/>
        </c:dLbls>
        <c:gapWidth val="150"/>
        <c:axId val="277265408"/>
        <c:axId val="256243328"/>
      </c:barChart>
      <c:catAx>
        <c:axId val="277265408"/>
        <c:scaling>
          <c:orientation val="minMax"/>
        </c:scaling>
        <c:delete val="1"/>
        <c:axPos val="b"/>
        <c:majorTickMark val="out"/>
        <c:minorTickMark val="none"/>
        <c:tickLblPos val="nextTo"/>
        <c:crossAx val="256243328"/>
        <c:crosses val="autoZero"/>
        <c:auto val="1"/>
        <c:lblAlgn val="ctr"/>
        <c:lblOffset val="100"/>
        <c:noMultiLvlLbl val="0"/>
      </c:catAx>
      <c:valAx>
        <c:axId val="256243328"/>
        <c:scaling>
          <c:orientation val="minMax"/>
          <c:max val="5"/>
          <c:min val="0"/>
        </c:scaling>
        <c:delete val="1"/>
        <c:axPos val="l"/>
        <c:majorGridlines/>
        <c:numFmt formatCode="General" sourceLinked="1"/>
        <c:majorTickMark val="out"/>
        <c:minorTickMark val="none"/>
        <c:tickLblPos val="nextTo"/>
        <c:crossAx val="2772654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14B1-4296-BFAB-5A059B91758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4B1-4296-BFAB-5A059B917580}"/>
              </c:ext>
            </c:extLst>
          </c:dPt>
          <c:val>
            <c:numRef>
              <c:f>Mechanical!$K$20</c:f>
              <c:numCache>
                <c:formatCode>General</c:formatCode>
                <c:ptCount val="1"/>
                <c:pt idx="0">
                  <c:v>0</c:v>
                </c:pt>
              </c:numCache>
            </c:numRef>
          </c:val>
          <c:extLst>
            <c:ext xmlns:c16="http://schemas.microsoft.com/office/drawing/2014/chart" uri="{C3380CC4-5D6E-409C-BE32-E72D297353CC}">
              <c16:uniqueId val="{00000003-14B1-4296-BFAB-5A059B917580}"/>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14B1-4296-BFAB-5A059B917580}"/>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14B1-4296-BFAB-5A059B917580}"/>
            </c:ext>
          </c:extLst>
        </c:ser>
        <c:dLbls>
          <c:showLegendKey val="0"/>
          <c:showVal val="0"/>
          <c:showCatName val="0"/>
          <c:showSerName val="0"/>
          <c:showPercent val="0"/>
          <c:showBubbleSize val="0"/>
        </c:dLbls>
        <c:gapWidth val="150"/>
        <c:axId val="277265920"/>
        <c:axId val="256245056"/>
      </c:barChart>
      <c:catAx>
        <c:axId val="277265920"/>
        <c:scaling>
          <c:orientation val="minMax"/>
        </c:scaling>
        <c:delete val="1"/>
        <c:axPos val="b"/>
        <c:majorTickMark val="out"/>
        <c:minorTickMark val="none"/>
        <c:tickLblPos val="nextTo"/>
        <c:crossAx val="256245056"/>
        <c:crosses val="autoZero"/>
        <c:auto val="1"/>
        <c:lblAlgn val="ctr"/>
        <c:lblOffset val="100"/>
        <c:noMultiLvlLbl val="0"/>
      </c:catAx>
      <c:valAx>
        <c:axId val="256245056"/>
        <c:scaling>
          <c:orientation val="minMax"/>
          <c:max val="5"/>
          <c:min val="0"/>
        </c:scaling>
        <c:delete val="1"/>
        <c:axPos val="l"/>
        <c:majorGridlines/>
        <c:numFmt formatCode="General" sourceLinked="1"/>
        <c:majorTickMark val="out"/>
        <c:minorTickMark val="none"/>
        <c:tickLblPos val="nextTo"/>
        <c:crossAx val="2772659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6DD4-4C6B-96EF-BB14F81FC8F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DD4-4C6B-96EF-BB14F81FC8F6}"/>
              </c:ext>
            </c:extLst>
          </c:dPt>
          <c:val>
            <c:numRef>
              <c:f>Mechanical!$K$21</c:f>
              <c:numCache>
                <c:formatCode>General</c:formatCode>
                <c:ptCount val="1"/>
                <c:pt idx="0">
                  <c:v>0</c:v>
                </c:pt>
              </c:numCache>
            </c:numRef>
          </c:val>
          <c:extLst>
            <c:ext xmlns:c16="http://schemas.microsoft.com/office/drawing/2014/chart" uri="{C3380CC4-5D6E-409C-BE32-E72D297353CC}">
              <c16:uniqueId val="{00000003-6DD4-4C6B-96EF-BB14F81FC8F6}"/>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6DD4-4C6B-96EF-BB14F81FC8F6}"/>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6DD4-4C6B-96EF-BB14F81FC8F6}"/>
            </c:ext>
          </c:extLst>
        </c:ser>
        <c:dLbls>
          <c:showLegendKey val="0"/>
          <c:showVal val="0"/>
          <c:showCatName val="0"/>
          <c:showSerName val="0"/>
          <c:showPercent val="0"/>
          <c:showBubbleSize val="0"/>
        </c:dLbls>
        <c:gapWidth val="150"/>
        <c:axId val="277336064"/>
        <c:axId val="277365888"/>
      </c:barChart>
      <c:catAx>
        <c:axId val="277336064"/>
        <c:scaling>
          <c:orientation val="minMax"/>
        </c:scaling>
        <c:delete val="1"/>
        <c:axPos val="b"/>
        <c:majorTickMark val="out"/>
        <c:minorTickMark val="none"/>
        <c:tickLblPos val="nextTo"/>
        <c:crossAx val="277365888"/>
        <c:crosses val="autoZero"/>
        <c:auto val="1"/>
        <c:lblAlgn val="ctr"/>
        <c:lblOffset val="100"/>
        <c:noMultiLvlLbl val="0"/>
      </c:catAx>
      <c:valAx>
        <c:axId val="277365888"/>
        <c:scaling>
          <c:orientation val="minMax"/>
          <c:max val="5"/>
          <c:min val="0"/>
        </c:scaling>
        <c:delete val="1"/>
        <c:axPos val="l"/>
        <c:majorGridlines/>
        <c:numFmt formatCode="General" sourceLinked="1"/>
        <c:majorTickMark val="out"/>
        <c:minorTickMark val="none"/>
        <c:tickLblPos val="nextTo"/>
        <c:crossAx val="2773360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2858-44E9-B2D2-E76F25CA69E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858-44E9-B2D2-E76F25CA69E9}"/>
              </c:ext>
            </c:extLst>
          </c:dPt>
          <c:val>
            <c:numRef>
              <c:f>Mechanical!$K$22</c:f>
              <c:numCache>
                <c:formatCode>General</c:formatCode>
                <c:ptCount val="1"/>
                <c:pt idx="0">
                  <c:v>0</c:v>
                </c:pt>
              </c:numCache>
            </c:numRef>
          </c:val>
          <c:extLst>
            <c:ext xmlns:c16="http://schemas.microsoft.com/office/drawing/2014/chart" uri="{C3380CC4-5D6E-409C-BE32-E72D297353CC}">
              <c16:uniqueId val="{00000003-2858-44E9-B2D2-E76F25CA69E9}"/>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2858-44E9-B2D2-E76F25CA69E9}"/>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2858-44E9-B2D2-E76F25CA69E9}"/>
            </c:ext>
          </c:extLst>
        </c:ser>
        <c:dLbls>
          <c:showLegendKey val="0"/>
          <c:showVal val="0"/>
          <c:showCatName val="0"/>
          <c:showSerName val="0"/>
          <c:showPercent val="0"/>
          <c:showBubbleSize val="0"/>
        </c:dLbls>
        <c:gapWidth val="150"/>
        <c:axId val="277336576"/>
        <c:axId val="277367616"/>
      </c:barChart>
      <c:catAx>
        <c:axId val="277336576"/>
        <c:scaling>
          <c:orientation val="minMax"/>
        </c:scaling>
        <c:delete val="1"/>
        <c:axPos val="b"/>
        <c:majorTickMark val="out"/>
        <c:minorTickMark val="none"/>
        <c:tickLblPos val="nextTo"/>
        <c:crossAx val="277367616"/>
        <c:crosses val="autoZero"/>
        <c:auto val="1"/>
        <c:lblAlgn val="ctr"/>
        <c:lblOffset val="100"/>
        <c:noMultiLvlLbl val="0"/>
      </c:catAx>
      <c:valAx>
        <c:axId val="277367616"/>
        <c:scaling>
          <c:orientation val="minMax"/>
          <c:max val="5"/>
          <c:min val="0"/>
        </c:scaling>
        <c:delete val="1"/>
        <c:axPos val="l"/>
        <c:majorGridlines/>
        <c:numFmt formatCode="General" sourceLinked="1"/>
        <c:majorTickMark val="out"/>
        <c:minorTickMark val="none"/>
        <c:tickLblPos val="nextTo"/>
        <c:crossAx val="2773365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AA82-4670-8633-A6A00539FD6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A82-4670-8633-A6A00539FD6D}"/>
              </c:ext>
            </c:extLst>
          </c:dPt>
          <c:val>
            <c:numRef>
              <c:f>Mechanical!$K$23</c:f>
              <c:numCache>
                <c:formatCode>General</c:formatCode>
                <c:ptCount val="1"/>
                <c:pt idx="0">
                  <c:v>0</c:v>
                </c:pt>
              </c:numCache>
            </c:numRef>
          </c:val>
          <c:extLst>
            <c:ext xmlns:c16="http://schemas.microsoft.com/office/drawing/2014/chart" uri="{C3380CC4-5D6E-409C-BE32-E72D297353CC}">
              <c16:uniqueId val="{00000003-AA82-4670-8633-A6A00539FD6D}"/>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AA82-4670-8633-A6A00539FD6D}"/>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AA82-4670-8633-A6A00539FD6D}"/>
            </c:ext>
          </c:extLst>
        </c:ser>
        <c:dLbls>
          <c:showLegendKey val="0"/>
          <c:showVal val="0"/>
          <c:showCatName val="0"/>
          <c:showSerName val="0"/>
          <c:showPercent val="0"/>
          <c:showBubbleSize val="0"/>
        </c:dLbls>
        <c:gapWidth val="150"/>
        <c:axId val="277337088"/>
        <c:axId val="277369344"/>
      </c:barChart>
      <c:catAx>
        <c:axId val="277337088"/>
        <c:scaling>
          <c:orientation val="minMax"/>
        </c:scaling>
        <c:delete val="1"/>
        <c:axPos val="b"/>
        <c:majorTickMark val="out"/>
        <c:minorTickMark val="none"/>
        <c:tickLblPos val="nextTo"/>
        <c:crossAx val="277369344"/>
        <c:crosses val="autoZero"/>
        <c:auto val="1"/>
        <c:lblAlgn val="ctr"/>
        <c:lblOffset val="100"/>
        <c:noMultiLvlLbl val="0"/>
      </c:catAx>
      <c:valAx>
        <c:axId val="277369344"/>
        <c:scaling>
          <c:orientation val="minMax"/>
          <c:max val="5"/>
          <c:min val="0"/>
        </c:scaling>
        <c:delete val="1"/>
        <c:axPos val="l"/>
        <c:majorGridlines/>
        <c:numFmt formatCode="General" sourceLinked="1"/>
        <c:majorTickMark val="out"/>
        <c:minorTickMark val="none"/>
        <c:tickLblPos val="nextTo"/>
        <c:crossAx val="2773370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F459-44CF-94BE-CCE4920B0CE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459-44CF-94BE-CCE4920B0CE9}"/>
              </c:ext>
            </c:extLst>
          </c:dPt>
          <c:val>
            <c:numRef>
              <c:f>Mechanical!$K$17</c:f>
              <c:numCache>
                <c:formatCode>General</c:formatCode>
                <c:ptCount val="1"/>
                <c:pt idx="0">
                  <c:v>0</c:v>
                </c:pt>
              </c:numCache>
            </c:numRef>
          </c:val>
          <c:extLst>
            <c:ext xmlns:c16="http://schemas.microsoft.com/office/drawing/2014/chart" uri="{C3380CC4-5D6E-409C-BE32-E72D297353CC}">
              <c16:uniqueId val="{00000003-F459-44CF-94BE-CCE4920B0CE9}"/>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F459-44CF-94BE-CCE4920B0CE9}"/>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F459-44CF-94BE-CCE4920B0CE9}"/>
            </c:ext>
          </c:extLst>
        </c:ser>
        <c:dLbls>
          <c:showLegendKey val="0"/>
          <c:showVal val="0"/>
          <c:showCatName val="0"/>
          <c:showSerName val="0"/>
          <c:showPercent val="0"/>
          <c:showBubbleSize val="0"/>
        </c:dLbls>
        <c:gapWidth val="150"/>
        <c:axId val="277337600"/>
        <c:axId val="277371072"/>
      </c:barChart>
      <c:catAx>
        <c:axId val="277337600"/>
        <c:scaling>
          <c:orientation val="minMax"/>
        </c:scaling>
        <c:delete val="1"/>
        <c:axPos val="b"/>
        <c:majorTickMark val="out"/>
        <c:minorTickMark val="none"/>
        <c:tickLblPos val="nextTo"/>
        <c:crossAx val="277371072"/>
        <c:crosses val="autoZero"/>
        <c:auto val="1"/>
        <c:lblAlgn val="ctr"/>
        <c:lblOffset val="100"/>
        <c:noMultiLvlLbl val="0"/>
      </c:catAx>
      <c:valAx>
        <c:axId val="277371072"/>
        <c:scaling>
          <c:orientation val="minMax"/>
          <c:max val="5"/>
          <c:min val="0"/>
        </c:scaling>
        <c:delete val="1"/>
        <c:axPos val="l"/>
        <c:majorGridlines/>
        <c:numFmt formatCode="General" sourceLinked="1"/>
        <c:majorTickMark val="out"/>
        <c:minorTickMark val="none"/>
        <c:tickLblPos val="nextTo"/>
        <c:crossAx val="2773376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84EC-4E03-B369-5C3FBC627D6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4EC-4E03-B369-5C3FBC627D6E}"/>
              </c:ext>
            </c:extLst>
          </c:dPt>
          <c:val>
            <c:numRef>
              <c:f>Mechanical!$K$18</c:f>
              <c:numCache>
                <c:formatCode>General</c:formatCode>
                <c:ptCount val="1"/>
                <c:pt idx="0">
                  <c:v>0</c:v>
                </c:pt>
              </c:numCache>
            </c:numRef>
          </c:val>
          <c:extLst>
            <c:ext xmlns:c16="http://schemas.microsoft.com/office/drawing/2014/chart" uri="{C3380CC4-5D6E-409C-BE32-E72D297353CC}">
              <c16:uniqueId val="{00000003-84EC-4E03-B369-5C3FBC627D6E}"/>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84EC-4E03-B369-5C3FBC627D6E}"/>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84EC-4E03-B369-5C3FBC627D6E}"/>
            </c:ext>
          </c:extLst>
        </c:ser>
        <c:dLbls>
          <c:showLegendKey val="0"/>
          <c:showVal val="0"/>
          <c:showCatName val="0"/>
          <c:showSerName val="0"/>
          <c:showPercent val="0"/>
          <c:showBubbleSize val="0"/>
        </c:dLbls>
        <c:gapWidth val="150"/>
        <c:axId val="277338112"/>
        <c:axId val="281747456"/>
      </c:barChart>
      <c:catAx>
        <c:axId val="277338112"/>
        <c:scaling>
          <c:orientation val="minMax"/>
        </c:scaling>
        <c:delete val="1"/>
        <c:axPos val="b"/>
        <c:majorTickMark val="out"/>
        <c:minorTickMark val="none"/>
        <c:tickLblPos val="nextTo"/>
        <c:crossAx val="281747456"/>
        <c:crosses val="autoZero"/>
        <c:auto val="1"/>
        <c:lblAlgn val="ctr"/>
        <c:lblOffset val="100"/>
        <c:noMultiLvlLbl val="0"/>
      </c:catAx>
      <c:valAx>
        <c:axId val="281747456"/>
        <c:scaling>
          <c:orientation val="minMax"/>
          <c:max val="5"/>
          <c:min val="0"/>
        </c:scaling>
        <c:delete val="1"/>
        <c:axPos val="l"/>
        <c:majorGridlines/>
        <c:numFmt formatCode="General" sourceLinked="1"/>
        <c:majorTickMark val="out"/>
        <c:minorTickMark val="none"/>
        <c:tickLblPos val="nextTo"/>
        <c:crossAx val="2773381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55E6-494A-B8B7-29BEB875D26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5E6-494A-B8B7-29BEB875D266}"/>
              </c:ext>
            </c:extLst>
          </c:dPt>
          <c:val>
            <c:numRef>
              <c:f>Mechanical!$K$19</c:f>
              <c:numCache>
                <c:formatCode>General</c:formatCode>
                <c:ptCount val="1"/>
                <c:pt idx="0">
                  <c:v>0</c:v>
                </c:pt>
              </c:numCache>
            </c:numRef>
          </c:val>
          <c:extLst>
            <c:ext xmlns:c16="http://schemas.microsoft.com/office/drawing/2014/chart" uri="{C3380CC4-5D6E-409C-BE32-E72D297353CC}">
              <c16:uniqueId val="{00000003-55E6-494A-B8B7-29BEB875D266}"/>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55E6-494A-B8B7-29BEB875D266}"/>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55E6-494A-B8B7-29BEB875D266}"/>
            </c:ext>
          </c:extLst>
        </c:ser>
        <c:dLbls>
          <c:showLegendKey val="0"/>
          <c:showVal val="0"/>
          <c:showCatName val="0"/>
          <c:showSerName val="0"/>
          <c:showPercent val="0"/>
          <c:showBubbleSize val="0"/>
        </c:dLbls>
        <c:gapWidth val="150"/>
        <c:axId val="277338624"/>
        <c:axId val="281749184"/>
      </c:barChart>
      <c:catAx>
        <c:axId val="277338624"/>
        <c:scaling>
          <c:orientation val="minMax"/>
        </c:scaling>
        <c:delete val="1"/>
        <c:axPos val="b"/>
        <c:majorTickMark val="out"/>
        <c:minorTickMark val="none"/>
        <c:tickLblPos val="nextTo"/>
        <c:crossAx val="281749184"/>
        <c:crosses val="autoZero"/>
        <c:auto val="1"/>
        <c:lblAlgn val="ctr"/>
        <c:lblOffset val="100"/>
        <c:noMultiLvlLbl val="0"/>
      </c:catAx>
      <c:valAx>
        <c:axId val="281749184"/>
        <c:scaling>
          <c:orientation val="minMax"/>
          <c:max val="5"/>
          <c:min val="0"/>
        </c:scaling>
        <c:delete val="1"/>
        <c:axPos val="l"/>
        <c:majorGridlines/>
        <c:numFmt formatCode="General" sourceLinked="1"/>
        <c:majorTickMark val="out"/>
        <c:minorTickMark val="none"/>
        <c:tickLblPos val="nextTo"/>
        <c:crossAx val="2773386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C6B0-460E-9520-7500749A3FD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6B0-460E-9520-7500749A3FDC}"/>
              </c:ext>
            </c:extLst>
          </c:dPt>
          <c:val>
            <c:numRef>
              <c:f>Mechanical!$K$20</c:f>
              <c:numCache>
                <c:formatCode>General</c:formatCode>
                <c:ptCount val="1"/>
                <c:pt idx="0">
                  <c:v>0</c:v>
                </c:pt>
              </c:numCache>
            </c:numRef>
          </c:val>
          <c:extLst>
            <c:ext xmlns:c16="http://schemas.microsoft.com/office/drawing/2014/chart" uri="{C3380CC4-5D6E-409C-BE32-E72D297353CC}">
              <c16:uniqueId val="{00000003-C6B0-460E-9520-7500749A3FDC}"/>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C6B0-460E-9520-7500749A3FDC}"/>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C6B0-460E-9520-7500749A3FDC}"/>
            </c:ext>
          </c:extLst>
        </c:ser>
        <c:dLbls>
          <c:showLegendKey val="0"/>
          <c:showVal val="0"/>
          <c:showCatName val="0"/>
          <c:showSerName val="0"/>
          <c:showPercent val="0"/>
          <c:showBubbleSize val="0"/>
        </c:dLbls>
        <c:gapWidth val="150"/>
        <c:axId val="277339136"/>
        <c:axId val="281750912"/>
      </c:barChart>
      <c:catAx>
        <c:axId val="277339136"/>
        <c:scaling>
          <c:orientation val="minMax"/>
        </c:scaling>
        <c:delete val="1"/>
        <c:axPos val="b"/>
        <c:majorTickMark val="out"/>
        <c:minorTickMark val="none"/>
        <c:tickLblPos val="nextTo"/>
        <c:crossAx val="281750912"/>
        <c:crosses val="autoZero"/>
        <c:auto val="1"/>
        <c:lblAlgn val="ctr"/>
        <c:lblOffset val="100"/>
        <c:noMultiLvlLbl val="0"/>
      </c:catAx>
      <c:valAx>
        <c:axId val="281750912"/>
        <c:scaling>
          <c:orientation val="minMax"/>
          <c:max val="5"/>
          <c:min val="0"/>
        </c:scaling>
        <c:delete val="1"/>
        <c:axPos val="l"/>
        <c:majorGridlines/>
        <c:numFmt formatCode="General" sourceLinked="1"/>
        <c:majorTickMark val="out"/>
        <c:minorTickMark val="none"/>
        <c:tickLblPos val="nextTo"/>
        <c:crossAx val="2773391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89BC-4AC1-A31E-F9FAA5089DB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9BC-4AC1-A31E-F9FAA5089DB5}"/>
              </c:ext>
            </c:extLst>
          </c:dPt>
          <c:val>
            <c:numRef>
              <c:f>Mechanical!$K$21</c:f>
              <c:numCache>
                <c:formatCode>General</c:formatCode>
                <c:ptCount val="1"/>
                <c:pt idx="0">
                  <c:v>0</c:v>
                </c:pt>
              </c:numCache>
            </c:numRef>
          </c:val>
          <c:extLst>
            <c:ext xmlns:c16="http://schemas.microsoft.com/office/drawing/2014/chart" uri="{C3380CC4-5D6E-409C-BE32-E72D297353CC}">
              <c16:uniqueId val="{00000003-89BC-4AC1-A31E-F9FAA5089DB5}"/>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89BC-4AC1-A31E-F9FAA5089DB5}"/>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89BC-4AC1-A31E-F9FAA5089DB5}"/>
            </c:ext>
          </c:extLst>
        </c:ser>
        <c:dLbls>
          <c:showLegendKey val="0"/>
          <c:showVal val="0"/>
          <c:showCatName val="0"/>
          <c:showSerName val="0"/>
          <c:showPercent val="0"/>
          <c:showBubbleSize val="0"/>
        </c:dLbls>
        <c:gapWidth val="150"/>
        <c:axId val="277339648"/>
        <c:axId val="281752640"/>
      </c:barChart>
      <c:catAx>
        <c:axId val="277339648"/>
        <c:scaling>
          <c:orientation val="minMax"/>
        </c:scaling>
        <c:delete val="1"/>
        <c:axPos val="b"/>
        <c:majorTickMark val="out"/>
        <c:minorTickMark val="none"/>
        <c:tickLblPos val="nextTo"/>
        <c:crossAx val="281752640"/>
        <c:crosses val="autoZero"/>
        <c:auto val="1"/>
        <c:lblAlgn val="ctr"/>
        <c:lblOffset val="100"/>
        <c:noMultiLvlLbl val="0"/>
      </c:catAx>
      <c:valAx>
        <c:axId val="281752640"/>
        <c:scaling>
          <c:orientation val="minMax"/>
          <c:max val="5"/>
          <c:min val="0"/>
        </c:scaling>
        <c:delete val="1"/>
        <c:axPos val="l"/>
        <c:majorGridlines/>
        <c:numFmt formatCode="General" sourceLinked="1"/>
        <c:majorTickMark val="out"/>
        <c:minorTickMark val="none"/>
        <c:tickLblPos val="nextTo"/>
        <c:crossAx val="2773396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390A-4531-9DDC-BBE1FED07C8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90A-4531-9DDC-BBE1FED07C85}"/>
              </c:ext>
            </c:extLst>
          </c:dPt>
          <c:val>
            <c:numRef>
              <c:f>Mechanical!$K$22</c:f>
              <c:numCache>
                <c:formatCode>General</c:formatCode>
                <c:ptCount val="1"/>
                <c:pt idx="0">
                  <c:v>0</c:v>
                </c:pt>
              </c:numCache>
            </c:numRef>
          </c:val>
          <c:extLst>
            <c:ext xmlns:c16="http://schemas.microsoft.com/office/drawing/2014/chart" uri="{C3380CC4-5D6E-409C-BE32-E72D297353CC}">
              <c16:uniqueId val="{00000003-390A-4531-9DDC-BBE1FED07C85}"/>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390A-4531-9DDC-BBE1FED07C85}"/>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390A-4531-9DDC-BBE1FED07C85}"/>
            </c:ext>
          </c:extLst>
        </c:ser>
        <c:dLbls>
          <c:showLegendKey val="0"/>
          <c:showVal val="0"/>
          <c:showCatName val="0"/>
          <c:showSerName val="0"/>
          <c:showPercent val="0"/>
          <c:showBubbleSize val="0"/>
        </c:dLbls>
        <c:gapWidth val="150"/>
        <c:axId val="282263552"/>
        <c:axId val="281754368"/>
      </c:barChart>
      <c:catAx>
        <c:axId val="282263552"/>
        <c:scaling>
          <c:orientation val="minMax"/>
        </c:scaling>
        <c:delete val="1"/>
        <c:axPos val="b"/>
        <c:majorTickMark val="out"/>
        <c:minorTickMark val="none"/>
        <c:tickLblPos val="nextTo"/>
        <c:crossAx val="281754368"/>
        <c:crosses val="autoZero"/>
        <c:auto val="1"/>
        <c:lblAlgn val="ctr"/>
        <c:lblOffset val="100"/>
        <c:noMultiLvlLbl val="0"/>
      </c:catAx>
      <c:valAx>
        <c:axId val="281754368"/>
        <c:scaling>
          <c:orientation val="minMax"/>
          <c:max val="5"/>
          <c:min val="0"/>
        </c:scaling>
        <c:delete val="1"/>
        <c:axPos val="l"/>
        <c:majorGridlines/>
        <c:numFmt formatCode="General" sourceLinked="1"/>
        <c:majorTickMark val="out"/>
        <c:minorTickMark val="none"/>
        <c:tickLblPos val="nextTo"/>
        <c:crossAx val="2822635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8876-45CD-962D-191BF41CDD9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876-45CD-962D-191BF41CDD93}"/>
              </c:ext>
            </c:extLst>
          </c:dPt>
          <c:val>
            <c:numRef>
              <c:f>Mechanical!$K$23</c:f>
              <c:numCache>
                <c:formatCode>General</c:formatCode>
                <c:ptCount val="1"/>
                <c:pt idx="0">
                  <c:v>0</c:v>
                </c:pt>
              </c:numCache>
            </c:numRef>
          </c:val>
          <c:extLst>
            <c:ext xmlns:c16="http://schemas.microsoft.com/office/drawing/2014/chart" uri="{C3380CC4-5D6E-409C-BE32-E72D297353CC}">
              <c16:uniqueId val="{00000003-8876-45CD-962D-191BF41CDD93}"/>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8876-45CD-962D-191BF41CDD93}"/>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8876-45CD-962D-191BF41CDD93}"/>
            </c:ext>
          </c:extLst>
        </c:ser>
        <c:dLbls>
          <c:showLegendKey val="0"/>
          <c:showVal val="0"/>
          <c:showCatName val="0"/>
          <c:showSerName val="0"/>
          <c:showPercent val="0"/>
          <c:showBubbleSize val="0"/>
        </c:dLbls>
        <c:gapWidth val="150"/>
        <c:axId val="282264064"/>
        <c:axId val="281969216"/>
      </c:barChart>
      <c:catAx>
        <c:axId val="282264064"/>
        <c:scaling>
          <c:orientation val="minMax"/>
        </c:scaling>
        <c:delete val="1"/>
        <c:axPos val="b"/>
        <c:majorTickMark val="out"/>
        <c:minorTickMark val="none"/>
        <c:tickLblPos val="nextTo"/>
        <c:crossAx val="281969216"/>
        <c:crosses val="autoZero"/>
        <c:auto val="1"/>
        <c:lblAlgn val="ctr"/>
        <c:lblOffset val="100"/>
        <c:noMultiLvlLbl val="0"/>
      </c:catAx>
      <c:valAx>
        <c:axId val="281969216"/>
        <c:scaling>
          <c:orientation val="minMax"/>
          <c:max val="5"/>
          <c:min val="0"/>
        </c:scaling>
        <c:delete val="1"/>
        <c:axPos val="l"/>
        <c:majorGridlines/>
        <c:numFmt formatCode="General" sourceLinked="1"/>
        <c:majorTickMark val="out"/>
        <c:minorTickMark val="none"/>
        <c:tickLblPos val="nextTo"/>
        <c:crossAx val="2822640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5F3D-4E15-8B11-5CDCF453D6D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F3D-4E15-8B11-5CDCF453D6DD}"/>
              </c:ext>
            </c:extLst>
          </c:dPt>
          <c:val>
            <c:numRef>
              <c:f>Mechanical!$K$17</c:f>
              <c:numCache>
                <c:formatCode>General</c:formatCode>
                <c:ptCount val="1"/>
                <c:pt idx="0">
                  <c:v>0</c:v>
                </c:pt>
              </c:numCache>
            </c:numRef>
          </c:val>
          <c:extLst>
            <c:ext xmlns:c16="http://schemas.microsoft.com/office/drawing/2014/chart" uri="{C3380CC4-5D6E-409C-BE32-E72D297353CC}">
              <c16:uniqueId val="{00000003-5F3D-4E15-8B11-5CDCF453D6DD}"/>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5F3D-4E15-8B11-5CDCF453D6DD}"/>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5F3D-4E15-8B11-5CDCF453D6DD}"/>
            </c:ext>
          </c:extLst>
        </c:ser>
        <c:dLbls>
          <c:showLegendKey val="0"/>
          <c:showVal val="0"/>
          <c:showCatName val="0"/>
          <c:showSerName val="0"/>
          <c:showPercent val="0"/>
          <c:showBubbleSize val="0"/>
        </c:dLbls>
        <c:gapWidth val="150"/>
        <c:axId val="282264576"/>
        <c:axId val="281970944"/>
      </c:barChart>
      <c:catAx>
        <c:axId val="282264576"/>
        <c:scaling>
          <c:orientation val="minMax"/>
        </c:scaling>
        <c:delete val="1"/>
        <c:axPos val="b"/>
        <c:majorTickMark val="out"/>
        <c:minorTickMark val="none"/>
        <c:tickLblPos val="nextTo"/>
        <c:crossAx val="281970944"/>
        <c:crosses val="autoZero"/>
        <c:auto val="1"/>
        <c:lblAlgn val="ctr"/>
        <c:lblOffset val="100"/>
        <c:noMultiLvlLbl val="0"/>
      </c:catAx>
      <c:valAx>
        <c:axId val="281970944"/>
        <c:scaling>
          <c:orientation val="minMax"/>
          <c:max val="5"/>
          <c:min val="0"/>
        </c:scaling>
        <c:delete val="1"/>
        <c:axPos val="l"/>
        <c:majorGridlines/>
        <c:numFmt formatCode="General" sourceLinked="1"/>
        <c:majorTickMark val="out"/>
        <c:minorTickMark val="none"/>
        <c:tickLblPos val="nextTo"/>
        <c:crossAx val="2822645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0A5E-4AD7-B1D1-927D4B21F50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A5E-4AD7-B1D1-927D4B21F503}"/>
              </c:ext>
            </c:extLst>
          </c:dPt>
          <c:val>
            <c:numRef>
              <c:f>Mechanical!$K$18</c:f>
              <c:numCache>
                <c:formatCode>General</c:formatCode>
                <c:ptCount val="1"/>
                <c:pt idx="0">
                  <c:v>0</c:v>
                </c:pt>
              </c:numCache>
            </c:numRef>
          </c:val>
          <c:extLst>
            <c:ext xmlns:c16="http://schemas.microsoft.com/office/drawing/2014/chart" uri="{C3380CC4-5D6E-409C-BE32-E72D297353CC}">
              <c16:uniqueId val="{00000003-0A5E-4AD7-B1D1-927D4B21F503}"/>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0A5E-4AD7-B1D1-927D4B21F503}"/>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0A5E-4AD7-B1D1-927D4B21F503}"/>
            </c:ext>
          </c:extLst>
        </c:ser>
        <c:dLbls>
          <c:showLegendKey val="0"/>
          <c:showVal val="0"/>
          <c:showCatName val="0"/>
          <c:showSerName val="0"/>
          <c:showPercent val="0"/>
          <c:showBubbleSize val="0"/>
        </c:dLbls>
        <c:gapWidth val="150"/>
        <c:axId val="282265088"/>
        <c:axId val="281972672"/>
      </c:barChart>
      <c:catAx>
        <c:axId val="282265088"/>
        <c:scaling>
          <c:orientation val="minMax"/>
        </c:scaling>
        <c:delete val="1"/>
        <c:axPos val="b"/>
        <c:majorTickMark val="out"/>
        <c:minorTickMark val="none"/>
        <c:tickLblPos val="nextTo"/>
        <c:crossAx val="281972672"/>
        <c:crosses val="autoZero"/>
        <c:auto val="1"/>
        <c:lblAlgn val="ctr"/>
        <c:lblOffset val="100"/>
        <c:noMultiLvlLbl val="0"/>
      </c:catAx>
      <c:valAx>
        <c:axId val="281972672"/>
        <c:scaling>
          <c:orientation val="minMax"/>
          <c:max val="5"/>
          <c:min val="0"/>
        </c:scaling>
        <c:delete val="1"/>
        <c:axPos val="l"/>
        <c:majorGridlines/>
        <c:numFmt formatCode="General" sourceLinked="1"/>
        <c:majorTickMark val="out"/>
        <c:minorTickMark val="none"/>
        <c:tickLblPos val="nextTo"/>
        <c:crossAx val="2822650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1F85-4C8B-B86B-B36F45BF010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F85-4C8B-B86B-B36F45BF010B}"/>
              </c:ext>
            </c:extLst>
          </c:dPt>
          <c:val>
            <c:numRef>
              <c:f>Mechanical!$K$19</c:f>
              <c:numCache>
                <c:formatCode>General</c:formatCode>
                <c:ptCount val="1"/>
                <c:pt idx="0">
                  <c:v>0</c:v>
                </c:pt>
              </c:numCache>
            </c:numRef>
          </c:val>
          <c:extLst>
            <c:ext xmlns:c16="http://schemas.microsoft.com/office/drawing/2014/chart" uri="{C3380CC4-5D6E-409C-BE32-E72D297353CC}">
              <c16:uniqueId val="{00000003-1F85-4C8B-B86B-B36F45BF010B}"/>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1F85-4C8B-B86B-B36F45BF010B}"/>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1F85-4C8B-B86B-B36F45BF010B}"/>
            </c:ext>
          </c:extLst>
        </c:ser>
        <c:dLbls>
          <c:showLegendKey val="0"/>
          <c:showVal val="0"/>
          <c:showCatName val="0"/>
          <c:showSerName val="0"/>
          <c:showPercent val="0"/>
          <c:showBubbleSize val="0"/>
        </c:dLbls>
        <c:gapWidth val="150"/>
        <c:axId val="282265600"/>
        <c:axId val="281974400"/>
      </c:barChart>
      <c:catAx>
        <c:axId val="282265600"/>
        <c:scaling>
          <c:orientation val="minMax"/>
        </c:scaling>
        <c:delete val="1"/>
        <c:axPos val="b"/>
        <c:majorTickMark val="out"/>
        <c:minorTickMark val="none"/>
        <c:tickLblPos val="nextTo"/>
        <c:crossAx val="281974400"/>
        <c:crosses val="autoZero"/>
        <c:auto val="1"/>
        <c:lblAlgn val="ctr"/>
        <c:lblOffset val="100"/>
        <c:noMultiLvlLbl val="0"/>
      </c:catAx>
      <c:valAx>
        <c:axId val="281974400"/>
        <c:scaling>
          <c:orientation val="minMax"/>
          <c:max val="5"/>
          <c:min val="0"/>
        </c:scaling>
        <c:delete val="1"/>
        <c:axPos val="l"/>
        <c:majorGridlines/>
        <c:numFmt formatCode="General" sourceLinked="1"/>
        <c:majorTickMark val="out"/>
        <c:minorTickMark val="none"/>
        <c:tickLblPos val="nextTo"/>
        <c:crossAx val="2822656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B2C4-493B-8F30-9B347A62226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2C4-493B-8F30-9B347A622267}"/>
              </c:ext>
            </c:extLst>
          </c:dPt>
          <c:val>
            <c:numRef>
              <c:f>Mechanical!$K$20</c:f>
              <c:numCache>
                <c:formatCode>General</c:formatCode>
                <c:ptCount val="1"/>
                <c:pt idx="0">
                  <c:v>0</c:v>
                </c:pt>
              </c:numCache>
            </c:numRef>
          </c:val>
          <c:extLst>
            <c:ext xmlns:c16="http://schemas.microsoft.com/office/drawing/2014/chart" uri="{C3380CC4-5D6E-409C-BE32-E72D297353CC}">
              <c16:uniqueId val="{00000003-B2C4-493B-8F30-9B347A622267}"/>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B2C4-493B-8F30-9B347A622267}"/>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B2C4-493B-8F30-9B347A622267}"/>
            </c:ext>
          </c:extLst>
        </c:ser>
        <c:dLbls>
          <c:showLegendKey val="0"/>
          <c:showVal val="0"/>
          <c:showCatName val="0"/>
          <c:showSerName val="0"/>
          <c:showPercent val="0"/>
          <c:showBubbleSize val="0"/>
        </c:dLbls>
        <c:gapWidth val="150"/>
        <c:axId val="282266112"/>
        <c:axId val="281976128"/>
      </c:barChart>
      <c:catAx>
        <c:axId val="282266112"/>
        <c:scaling>
          <c:orientation val="minMax"/>
        </c:scaling>
        <c:delete val="1"/>
        <c:axPos val="b"/>
        <c:majorTickMark val="out"/>
        <c:minorTickMark val="none"/>
        <c:tickLblPos val="nextTo"/>
        <c:crossAx val="281976128"/>
        <c:crosses val="autoZero"/>
        <c:auto val="1"/>
        <c:lblAlgn val="ctr"/>
        <c:lblOffset val="100"/>
        <c:noMultiLvlLbl val="0"/>
      </c:catAx>
      <c:valAx>
        <c:axId val="281976128"/>
        <c:scaling>
          <c:orientation val="minMax"/>
          <c:max val="5"/>
          <c:min val="0"/>
        </c:scaling>
        <c:delete val="1"/>
        <c:axPos val="l"/>
        <c:majorGridlines/>
        <c:numFmt formatCode="General" sourceLinked="1"/>
        <c:majorTickMark val="out"/>
        <c:minorTickMark val="none"/>
        <c:tickLblPos val="nextTo"/>
        <c:crossAx val="2822661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4B51-4235-8DFD-F3BB5F2761F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B51-4235-8DFD-F3BB5F2761F6}"/>
              </c:ext>
            </c:extLst>
          </c:dPt>
          <c:val>
            <c:numRef>
              <c:f>Mechanical!$K$21</c:f>
              <c:numCache>
                <c:formatCode>General</c:formatCode>
                <c:ptCount val="1"/>
                <c:pt idx="0">
                  <c:v>0</c:v>
                </c:pt>
              </c:numCache>
            </c:numRef>
          </c:val>
          <c:extLst>
            <c:ext xmlns:c16="http://schemas.microsoft.com/office/drawing/2014/chart" uri="{C3380CC4-5D6E-409C-BE32-E72D297353CC}">
              <c16:uniqueId val="{00000003-4B51-4235-8DFD-F3BB5F2761F6}"/>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4B51-4235-8DFD-F3BB5F2761F6}"/>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4B51-4235-8DFD-F3BB5F2761F6}"/>
            </c:ext>
          </c:extLst>
        </c:ser>
        <c:dLbls>
          <c:showLegendKey val="0"/>
          <c:showVal val="0"/>
          <c:showCatName val="0"/>
          <c:showSerName val="0"/>
          <c:showPercent val="0"/>
          <c:showBubbleSize val="0"/>
        </c:dLbls>
        <c:gapWidth val="150"/>
        <c:axId val="282266624"/>
        <c:axId val="282379392"/>
      </c:barChart>
      <c:catAx>
        <c:axId val="282266624"/>
        <c:scaling>
          <c:orientation val="minMax"/>
        </c:scaling>
        <c:delete val="1"/>
        <c:axPos val="b"/>
        <c:majorTickMark val="out"/>
        <c:minorTickMark val="none"/>
        <c:tickLblPos val="nextTo"/>
        <c:crossAx val="282379392"/>
        <c:crosses val="autoZero"/>
        <c:auto val="1"/>
        <c:lblAlgn val="ctr"/>
        <c:lblOffset val="100"/>
        <c:noMultiLvlLbl val="0"/>
      </c:catAx>
      <c:valAx>
        <c:axId val="282379392"/>
        <c:scaling>
          <c:orientation val="minMax"/>
          <c:max val="5"/>
          <c:min val="0"/>
        </c:scaling>
        <c:delete val="1"/>
        <c:axPos val="l"/>
        <c:majorGridlines/>
        <c:numFmt formatCode="General" sourceLinked="1"/>
        <c:majorTickMark val="out"/>
        <c:minorTickMark val="none"/>
        <c:tickLblPos val="nextTo"/>
        <c:crossAx val="2822666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8871-4A58-843B-24623E5ED23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871-4A58-843B-24623E5ED231}"/>
              </c:ext>
            </c:extLst>
          </c:dPt>
          <c:val>
            <c:numRef>
              <c:f>Mechanical!$K$22</c:f>
              <c:numCache>
                <c:formatCode>General</c:formatCode>
                <c:ptCount val="1"/>
                <c:pt idx="0">
                  <c:v>0</c:v>
                </c:pt>
              </c:numCache>
            </c:numRef>
          </c:val>
          <c:extLst>
            <c:ext xmlns:c16="http://schemas.microsoft.com/office/drawing/2014/chart" uri="{C3380CC4-5D6E-409C-BE32-E72D297353CC}">
              <c16:uniqueId val="{00000003-8871-4A58-843B-24623E5ED231}"/>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8871-4A58-843B-24623E5ED231}"/>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8871-4A58-843B-24623E5ED231}"/>
            </c:ext>
          </c:extLst>
        </c:ser>
        <c:dLbls>
          <c:showLegendKey val="0"/>
          <c:showVal val="0"/>
          <c:showCatName val="0"/>
          <c:showSerName val="0"/>
          <c:showPercent val="0"/>
          <c:showBubbleSize val="0"/>
        </c:dLbls>
        <c:gapWidth val="150"/>
        <c:axId val="282267136"/>
        <c:axId val="282381120"/>
      </c:barChart>
      <c:catAx>
        <c:axId val="282267136"/>
        <c:scaling>
          <c:orientation val="minMax"/>
        </c:scaling>
        <c:delete val="1"/>
        <c:axPos val="b"/>
        <c:majorTickMark val="out"/>
        <c:minorTickMark val="none"/>
        <c:tickLblPos val="nextTo"/>
        <c:crossAx val="282381120"/>
        <c:crosses val="autoZero"/>
        <c:auto val="1"/>
        <c:lblAlgn val="ctr"/>
        <c:lblOffset val="100"/>
        <c:noMultiLvlLbl val="0"/>
      </c:catAx>
      <c:valAx>
        <c:axId val="282381120"/>
        <c:scaling>
          <c:orientation val="minMax"/>
          <c:max val="5"/>
          <c:min val="0"/>
        </c:scaling>
        <c:delete val="1"/>
        <c:axPos val="l"/>
        <c:majorGridlines/>
        <c:numFmt formatCode="General" sourceLinked="1"/>
        <c:majorTickMark val="out"/>
        <c:minorTickMark val="none"/>
        <c:tickLblPos val="nextTo"/>
        <c:crossAx val="2822671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720F-4A27-96A4-B26E16FB65E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20F-4A27-96A4-B26E16FB65EA}"/>
              </c:ext>
            </c:extLst>
          </c:dPt>
          <c:val>
            <c:numRef>
              <c:f>Mechanical!$K$23</c:f>
              <c:numCache>
                <c:formatCode>General</c:formatCode>
                <c:ptCount val="1"/>
                <c:pt idx="0">
                  <c:v>0</c:v>
                </c:pt>
              </c:numCache>
            </c:numRef>
          </c:val>
          <c:extLst>
            <c:ext xmlns:c16="http://schemas.microsoft.com/office/drawing/2014/chart" uri="{C3380CC4-5D6E-409C-BE32-E72D297353CC}">
              <c16:uniqueId val="{00000003-720F-4A27-96A4-B26E16FB65EA}"/>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720F-4A27-96A4-B26E16FB65EA}"/>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720F-4A27-96A4-B26E16FB65EA}"/>
            </c:ext>
          </c:extLst>
        </c:ser>
        <c:dLbls>
          <c:showLegendKey val="0"/>
          <c:showVal val="0"/>
          <c:showCatName val="0"/>
          <c:showSerName val="0"/>
          <c:showPercent val="0"/>
          <c:showBubbleSize val="0"/>
        </c:dLbls>
        <c:gapWidth val="150"/>
        <c:axId val="282521600"/>
        <c:axId val="282382848"/>
      </c:barChart>
      <c:catAx>
        <c:axId val="282521600"/>
        <c:scaling>
          <c:orientation val="minMax"/>
        </c:scaling>
        <c:delete val="1"/>
        <c:axPos val="b"/>
        <c:majorTickMark val="out"/>
        <c:minorTickMark val="none"/>
        <c:tickLblPos val="nextTo"/>
        <c:crossAx val="282382848"/>
        <c:crosses val="autoZero"/>
        <c:auto val="1"/>
        <c:lblAlgn val="ctr"/>
        <c:lblOffset val="100"/>
        <c:noMultiLvlLbl val="0"/>
      </c:catAx>
      <c:valAx>
        <c:axId val="282382848"/>
        <c:scaling>
          <c:orientation val="minMax"/>
          <c:max val="5"/>
          <c:min val="0"/>
        </c:scaling>
        <c:delete val="1"/>
        <c:axPos val="l"/>
        <c:majorGridlines/>
        <c:numFmt formatCode="General" sourceLinked="1"/>
        <c:majorTickMark val="out"/>
        <c:minorTickMark val="none"/>
        <c:tickLblPos val="nextTo"/>
        <c:crossAx val="2825216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789A-4208-99FC-EAB2DEA2AE9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89A-4208-99FC-EAB2DEA2AE93}"/>
              </c:ext>
            </c:extLst>
          </c:dPt>
          <c:val>
            <c:numRef>
              <c:f>Mechanical!$K$17</c:f>
              <c:numCache>
                <c:formatCode>General</c:formatCode>
                <c:ptCount val="1"/>
                <c:pt idx="0">
                  <c:v>0</c:v>
                </c:pt>
              </c:numCache>
            </c:numRef>
          </c:val>
          <c:extLst>
            <c:ext xmlns:c16="http://schemas.microsoft.com/office/drawing/2014/chart" uri="{C3380CC4-5D6E-409C-BE32-E72D297353CC}">
              <c16:uniqueId val="{00000003-789A-4208-99FC-EAB2DEA2AE93}"/>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789A-4208-99FC-EAB2DEA2AE93}"/>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789A-4208-99FC-EAB2DEA2AE93}"/>
            </c:ext>
          </c:extLst>
        </c:ser>
        <c:dLbls>
          <c:showLegendKey val="0"/>
          <c:showVal val="0"/>
          <c:showCatName val="0"/>
          <c:showSerName val="0"/>
          <c:showPercent val="0"/>
          <c:showBubbleSize val="0"/>
        </c:dLbls>
        <c:gapWidth val="150"/>
        <c:axId val="282522112"/>
        <c:axId val="282384576"/>
      </c:barChart>
      <c:catAx>
        <c:axId val="282522112"/>
        <c:scaling>
          <c:orientation val="minMax"/>
        </c:scaling>
        <c:delete val="1"/>
        <c:axPos val="b"/>
        <c:majorTickMark val="out"/>
        <c:minorTickMark val="none"/>
        <c:tickLblPos val="nextTo"/>
        <c:crossAx val="282384576"/>
        <c:crosses val="autoZero"/>
        <c:auto val="1"/>
        <c:lblAlgn val="ctr"/>
        <c:lblOffset val="100"/>
        <c:noMultiLvlLbl val="0"/>
      </c:catAx>
      <c:valAx>
        <c:axId val="282384576"/>
        <c:scaling>
          <c:orientation val="minMax"/>
          <c:max val="5"/>
          <c:min val="0"/>
        </c:scaling>
        <c:delete val="1"/>
        <c:axPos val="l"/>
        <c:majorGridlines/>
        <c:numFmt formatCode="General" sourceLinked="1"/>
        <c:majorTickMark val="out"/>
        <c:minorTickMark val="none"/>
        <c:tickLblPos val="nextTo"/>
        <c:crossAx val="2825221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20CC-4FB9-A724-02980024C90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0CC-4FB9-A724-02980024C907}"/>
              </c:ext>
            </c:extLst>
          </c:dPt>
          <c:val>
            <c:numRef>
              <c:f>Mechanical!$K$18</c:f>
              <c:numCache>
                <c:formatCode>General</c:formatCode>
                <c:ptCount val="1"/>
                <c:pt idx="0">
                  <c:v>0</c:v>
                </c:pt>
              </c:numCache>
            </c:numRef>
          </c:val>
          <c:extLst>
            <c:ext xmlns:c16="http://schemas.microsoft.com/office/drawing/2014/chart" uri="{C3380CC4-5D6E-409C-BE32-E72D297353CC}">
              <c16:uniqueId val="{00000003-20CC-4FB9-A724-02980024C907}"/>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20CC-4FB9-A724-02980024C907}"/>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20CC-4FB9-A724-02980024C907}"/>
            </c:ext>
          </c:extLst>
        </c:ser>
        <c:dLbls>
          <c:showLegendKey val="0"/>
          <c:showVal val="0"/>
          <c:showCatName val="0"/>
          <c:showSerName val="0"/>
          <c:showPercent val="0"/>
          <c:showBubbleSize val="0"/>
        </c:dLbls>
        <c:gapWidth val="150"/>
        <c:axId val="282522624"/>
        <c:axId val="282820608"/>
      </c:barChart>
      <c:catAx>
        <c:axId val="282522624"/>
        <c:scaling>
          <c:orientation val="minMax"/>
        </c:scaling>
        <c:delete val="1"/>
        <c:axPos val="b"/>
        <c:majorTickMark val="out"/>
        <c:minorTickMark val="none"/>
        <c:tickLblPos val="nextTo"/>
        <c:crossAx val="282820608"/>
        <c:crosses val="autoZero"/>
        <c:auto val="1"/>
        <c:lblAlgn val="ctr"/>
        <c:lblOffset val="100"/>
        <c:noMultiLvlLbl val="0"/>
      </c:catAx>
      <c:valAx>
        <c:axId val="282820608"/>
        <c:scaling>
          <c:orientation val="minMax"/>
          <c:max val="5"/>
          <c:min val="0"/>
        </c:scaling>
        <c:delete val="1"/>
        <c:axPos val="l"/>
        <c:majorGridlines/>
        <c:numFmt formatCode="General" sourceLinked="1"/>
        <c:majorTickMark val="out"/>
        <c:minorTickMark val="none"/>
        <c:tickLblPos val="nextTo"/>
        <c:crossAx val="2825226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A2DD-486C-98EF-F03C7D664F4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2DD-486C-98EF-F03C7D664F48}"/>
              </c:ext>
            </c:extLst>
          </c:dPt>
          <c:val>
            <c:numRef>
              <c:f>Mechanical!$K$19</c:f>
              <c:numCache>
                <c:formatCode>General</c:formatCode>
                <c:ptCount val="1"/>
                <c:pt idx="0">
                  <c:v>0</c:v>
                </c:pt>
              </c:numCache>
            </c:numRef>
          </c:val>
          <c:extLst>
            <c:ext xmlns:c16="http://schemas.microsoft.com/office/drawing/2014/chart" uri="{C3380CC4-5D6E-409C-BE32-E72D297353CC}">
              <c16:uniqueId val="{00000003-A2DD-486C-98EF-F03C7D664F48}"/>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A2DD-486C-98EF-F03C7D664F48}"/>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A2DD-486C-98EF-F03C7D664F48}"/>
            </c:ext>
          </c:extLst>
        </c:ser>
        <c:dLbls>
          <c:showLegendKey val="0"/>
          <c:showVal val="0"/>
          <c:showCatName val="0"/>
          <c:showSerName val="0"/>
          <c:showPercent val="0"/>
          <c:showBubbleSize val="0"/>
        </c:dLbls>
        <c:gapWidth val="150"/>
        <c:axId val="282523136"/>
        <c:axId val="282822912"/>
      </c:barChart>
      <c:catAx>
        <c:axId val="282523136"/>
        <c:scaling>
          <c:orientation val="minMax"/>
        </c:scaling>
        <c:delete val="1"/>
        <c:axPos val="b"/>
        <c:majorTickMark val="out"/>
        <c:minorTickMark val="none"/>
        <c:tickLblPos val="nextTo"/>
        <c:crossAx val="282822912"/>
        <c:crosses val="autoZero"/>
        <c:auto val="1"/>
        <c:lblAlgn val="ctr"/>
        <c:lblOffset val="100"/>
        <c:noMultiLvlLbl val="0"/>
      </c:catAx>
      <c:valAx>
        <c:axId val="282822912"/>
        <c:scaling>
          <c:orientation val="minMax"/>
          <c:max val="5"/>
          <c:min val="0"/>
        </c:scaling>
        <c:delete val="1"/>
        <c:axPos val="l"/>
        <c:majorGridlines/>
        <c:numFmt formatCode="General" sourceLinked="1"/>
        <c:majorTickMark val="out"/>
        <c:minorTickMark val="none"/>
        <c:tickLblPos val="nextTo"/>
        <c:crossAx val="2825231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3D81-4973-A8F0-8C00F21C0B7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D81-4973-A8F0-8C00F21C0B72}"/>
              </c:ext>
            </c:extLst>
          </c:dPt>
          <c:val>
            <c:numRef>
              <c:f>Mechanical!$K$20</c:f>
              <c:numCache>
                <c:formatCode>General</c:formatCode>
                <c:ptCount val="1"/>
                <c:pt idx="0">
                  <c:v>0</c:v>
                </c:pt>
              </c:numCache>
            </c:numRef>
          </c:val>
          <c:extLst>
            <c:ext xmlns:c16="http://schemas.microsoft.com/office/drawing/2014/chart" uri="{C3380CC4-5D6E-409C-BE32-E72D297353CC}">
              <c16:uniqueId val="{00000003-3D81-4973-A8F0-8C00F21C0B72}"/>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3D81-4973-A8F0-8C00F21C0B72}"/>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3D81-4973-A8F0-8C00F21C0B72}"/>
            </c:ext>
          </c:extLst>
        </c:ser>
        <c:dLbls>
          <c:showLegendKey val="0"/>
          <c:showVal val="0"/>
          <c:showCatName val="0"/>
          <c:showSerName val="0"/>
          <c:showPercent val="0"/>
          <c:showBubbleSize val="0"/>
        </c:dLbls>
        <c:gapWidth val="150"/>
        <c:axId val="282524672"/>
        <c:axId val="282824640"/>
      </c:barChart>
      <c:catAx>
        <c:axId val="282524672"/>
        <c:scaling>
          <c:orientation val="minMax"/>
        </c:scaling>
        <c:delete val="1"/>
        <c:axPos val="b"/>
        <c:majorTickMark val="out"/>
        <c:minorTickMark val="none"/>
        <c:tickLblPos val="nextTo"/>
        <c:crossAx val="282824640"/>
        <c:crosses val="autoZero"/>
        <c:auto val="1"/>
        <c:lblAlgn val="ctr"/>
        <c:lblOffset val="100"/>
        <c:noMultiLvlLbl val="0"/>
      </c:catAx>
      <c:valAx>
        <c:axId val="282824640"/>
        <c:scaling>
          <c:orientation val="minMax"/>
          <c:max val="5"/>
          <c:min val="0"/>
        </c:scaling>
        <c:delete val="1"/>
        <c:axPos val="l"/>
        <c:majorGridlines/>
        <c:numFmt formatCode="General" sourceLinked="1"/>
        <c:majorTickMark val="out"/>
        <c:minorTickMark val="none"/>
        <c:tickLblPos val="nextTo"/>
        <c:crossAx val="2825246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6082-4AC9-B215-9C3D8FF4A8C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082-4AC9-B215-9C3D8FF4A8C2}"/>
              </c:ext>
            </c:extLst>
          </c:dPt>
          <c:val>
            <c:numRef>
              <c:f>Mechanical!$K$21</c:f>
              <c:numCache>
                <c:formatCode>General</c:formatCode>
                <c:ptCount val="1"/>
                <c:pt idx="0">
                  <c:v>0</c:v>
                </c:pt>
              </c:numCache>
            </c:numRef>
          </c:val>
          <c:extLst>
            <c:ext xmlns:c16="http://schemas.microsoft.com/office/drawing/2014/chart" uri="{C3380CC4-5D6E-409C-BE32-E72D297353CC}">
              <c16:uniqueId val="{00000003-6082-4AC9-B215-9C3D8FF4A8C2}"/>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6082-4AC9-B215-9C3D8FF4A8C2}"/>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6082-4AC9-B215-9C3D8FF4A8C2}"/>
            </c:ext>
          </c:extLst>
        </c:ser>
        <c:dLbls>
          <c:showLegendKey val="0"/>
          <c:showVal val="0"/>
          <c:showCatName val="0"/>
          <c:showSerName val="0"/>
          <c:showPercent val="0"/>
          <c:showBubbleSize val="0"/>
        </c:dLbls>
        <c:gapWidth val="150"/>
        <c:axId val="282525184"/>
        <c:axId val="282826368"/>
      </c:barChart>
      <c:catAx>
        <c:axId val="282525184"/>
        <c:scaling>
          <c:orientation val="minMax"/>
        </c:scaling>
        <c:delete val="1"/>
        <c:axPos val="b"/>
        <c:majorTickMark val="out"/>
        <c:minorTickMark val="none"/>
        <c:tickLblPos val="nextTo"/>
        <c:crossAx val="282826368"/>
        <c:crosses val="autoZero"/>
        <c:auto val="1"/>
        <c:lblAlgn val="ctr"/>
        <c:lblOffset val="100"/>
        <c:noMultiLvlLbl val="0"/>
      </c:catAx>
      <c:valAx>
        <c:axId val="282826368"/>
        <c:scaling>
          <c:orientation val="minMax"/>
          <c:max val="5"/>
          <c:min val="0"/>
        </c:scaling>
        <c:delete val="1"/>
        <c:axPos val="l"/>
        <c:majorGridlines/>
        <c:numFmt formatCode="General" sourceLinked="1"/>
        <c:majorTickMark val="out"/>
        <c:minorTickMark val="none"/>
        <c:tickLblPos val="nextTo"/>
        <c:crossAx val="2825251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CDF2-4557-8687-DA6D197572E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DF2-4557-8687-DA6D197572E7}"/>
              </c:ext>
            </c:extLst>
          </c:dPt>
          <c:val>
            <c:numRef>
              <c:f>Mechanical!$K$22</c:f>
              <c:numCache>
                <c:formatCode>General</c:formatCode>
                <c:ptCount val="1"/>
                <c:pt idx="0">
                  <c:v>0</c:v>
                </c:pt>
              </c:numCache>
            </c:numRef>
          </c:val>
          <c:extLst>
            <c:ext xmlns:c16="http://schemas.microsoft.com/office/drawing/2014/chart" uri="{C3380CC4-5D6E-409C-BE32-E72D297353CC}">
              <c16:uniqueId val="{00000003-CDF2-4557-8687-DA6D197572E7}"/>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CDF2-4557-8687-DA6D197572E7}"/>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CDF2-4557-8687-DA6D197572E7}"/>
            </c:ext>
          </c:extLst>
        </c:ser>
        <c:dLbls>
          <c:showLegendKey val="0"/>
          <c:showVal val="0"/>
          <c:showCatName val="0"/>
          <c:showSerName val="0"/>
          <c:showPercent val="0"/>
          <c:showBubbleSize val="0"/>
        </c:dLbls>
        <c:gapWidth val="150"/>
        <c:axId val="283025408"/>
        <c:axId val="282828096"/>
      </c:barChart>
      <c:catAx>
        <c:axId val="283025408"/>
        <c:scaling>
          <c:orientation val="minMax"/>
        </c:scaling>
        <c:delete val="1"/>
        <c:axPos val="b"/>
        <c:majorTickMark val="out"/>
        <c:minorTickMark val="none"/>
        <c:tickLblPos val="nextTo"/>
        <c:crossAx val="282828096"/>
        <c:crosses val="autoZero"/>
        <c:auto val="1"/>
        <c:lblAlgn val="ctr"/>
        <c:lblOffset val="100"/>
        <c:noMultiLvlLbl val="0"/>
      </c:catAx>
      <c:valAx>
        <c:axId val="282828096"/>
        <c:scaling>
          <c:orientation val="minMax"/>
          <c:max val="5"/>
          <c:min val="0"/>
        </c:scaling>
        <c:delete val="1"/>
        <c:axPos val="l"/>
        <c:majorGridlines/>
        <c:numFmt formatCode="General" sourceLinked="1"/>
        <c:majorTickMark val="out"/>
        <c:minorTickMark val="none"/>
        <c:tickLblPos val="nextTo"/>
        <c:crossAx val="2830254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6A3B-4BC2-AB9D-476862E5201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A3B-4BC2-AB9D-476862E52010}"/>
              </c:ext>
            </c:extLst>
          </c:dPt>
          <c:val>
            <c:numRef>
              <c:f>Mechanical!$K$23</c:f>
              <c:numCache>
                <c:formatCode>General</c:formatCode>
                <c:ptCount val="1"/>
                <c:pt idx="0">
                  <c:v>0</c:v>
                </c:pt>
              </c:numCache>
            </c:numRef>
          </c:val>
          <c:extLst>
            <c:ext xmlns:c16="http://schemas.microsoft.com/office/drawing/2014/chart" uri="{C3380CC4-5D6E-409C-BE32-E72D297353CC}">
              <c16:uniqueId val="{00000003-6A3B-4BC2-AB9D-476862E52010}"/>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6A3B-4BC2-AB9D-476862E52010}"/>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6A3B-4BC2-AB9D-476862E52010}"/>
            </c:ext>
          </c:extLst>
        </c:ser>
        <c:dLbls>
          <c:showLegendKey val="0"/>
          <c:showVal val="0"/>
          <c:showCatName val="0"/>
          <c:showSerName val="0"/>
          <c:showPercent val="0"/>
          <c:showBubbleSize val="0"/>
        </c:dLbls>
        <c:gapWidth val="150"/>
        <c:axId val="283026944"/>
        <c:axId val="283141248"/>
      </c:barChart>
      <c:catAx>
        <c:axId val="283026944"/>
        <c:scaling>
          <c:orientation val="minMax"/>
        </c:scaling>
        <c:delete val="1"/>
        <c:axPos val="b"/>
        <c:majorTickMark val="out"/>
        <c:minorTickMark val="none"/>
        <c:tickLblPos val="nextTo"/>
        <c:crossAx val="283141248"/>
        <c:crosses val="autoZero"/>
        <c:auto val="1"/>
        <c:lblAlgn val="ctr"/>
        <c:lblOffset val="100"/>
        <c:noMultiLvlLbl val="0"/>
      </c:catAx>
      <c:valAx>
        <c:axId val="283141248"/>
        <c:scaling>
          <c:orientation val="minMax"/>
          <c:max val="5"/>
          <c:min val="0"/>
        </c:scaling>
        <c:delete val="1"/>
        <c:axPos val="l"/>
        <c:majorGridlines/>
        <c:numFmt formatCode="General" sourceLinked="1"/>
        <c:majorTickMark val="out"/>
        <c:minorTickMark val="none"/>
        <c:tickLblPos val="nextTo"/>
        <c:crossAx val="2830269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7BC6-43D1-B84C-D0E56E4D1B1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BC6-43D1-B84C-D0E56E4D1B10}"/>
              </c:ext>
            </c:extLst>
          </c:dPt>
          <c:val>
            <c:numRef>
              <c:f>Mechanical!$K$8</c:f>
              <c:numCache>
                <c:formatCode>General</c:formatCode>
                <c:ptCount val="1"/>
              </c:numCache>
            </c:numRef>
          </c:val>
          <c:extLst>
            <c:ext xmlns:c16="http://schemas.microsoft.com/office/drawing/2014/chart" uri="{C3380CC4-5D6E-409C-BE32-E72D297353CC}">
              <c16:uniqueId val="{00000003-7BC6-43D1-B84C-D0E56E4D1B10}"/>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7BC6-43D1-B84C-D0E56E4D1B10}"/>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7BC6-43D1-B84C-D0E56E4D1B10}"/>
            </c:ext>
          </c:extLst>
        </c:ser>
        <c:dLbls>
          <c:showLegendKey val="0"/>
          <c:showVal val="0"/>
          <c:showCatName val="0"/>
          <c:showSerName val="0"/>
          <c:showPercent val="0"/>
          <c:showBubbleSize val="0"/>
        </c:dLbls>
        <c:gapWidth val="150"/>
        <c:axId val="283027456"/>
        <c:axId val="283142976"/>
      </c:barChart>
      <c:catAx>
        <c:axId val="283027456"/>
        <c:scaling>
          <c:orientation val="minMax"/>
        </c:scaling>
        <c:delete val="1"/>
        <c:axPos val="b"/>
        <c:majorTickMark val="out"/>
        <c:minorTickMark val="none"/>
        <c:tickLblPos val="nextTo"/>
        <c:crossAx val="283142976"/>
        <c:crosses val="autoZero"/>
        <c:auto val="1"/>
        <c:lblAlgn val="ctr"/>
        <c:lblOffset val="100"/>
        <c:noMultiLvlLbl val="0"/>
      </c:catAx>
      <c:valAx>
        <c:axId val="283142976"/>
        <c:scaling>
          <c:orientation val="minMax"/>
          <c:max val="5"/>
          <c:min val="0"/>
        </c:scaling>
        <c:delete val="1"/>
        <c:axPos val="l"/>
        <c:majorGridlines/>
        <c:numFmt formatCode="General" sourceLinked="1"/>
        <c:majorTickMark val="out"/>
        <c:minorTickMark val="none"/>
        <c:tickLblPos val="nextTo"/>
        <c:crossAx val="28302745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7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EB28-4053-B06A-2A0A60AD7EC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B28-4053-B06A-2A0A60AD7ECB}"/>
              </c:ext>
            </c:extLst>
          </c:dPt>
          <c:val>
            <c:numRef>
              <c:f>Mechanical!$K$9</c:f>
              <c:numCache>
                <c:formatCode>General</c:formatCode>
                <c:ptCount val="1"/>
                <c:pt idx="0">
                  <c:v>0</c:v>
                </c:pt>
              </c:numCache>
            </c:numRef>
          </c:val>
          <c:extLst>
            <c:ext xmlns:c16="http://schemas.microsoft.com/office/drawing/2014/chart" uri="{C3380CC4-5D6E-409C-BE32-E72D297353CC}">
              <c16:uniqueId val="{00000003-EB28-4053-B06A-2A0A60AD7ECB}"/>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EB28-4053-B06A-2A0A60AD7ECB}"/>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EB28-4053-B06A-2A0A60AD7ECB}"/>
            </c:ext>
          </c:extLst>
        </c:ser>
        <c:dLbls>
          <c:showLegendKey val="0"/>
          <c:showVal val="0"/>
          <c:showCatName val="0"/>
          <c:showSerName val="0"/>
          <c:showPercent val="0"/>
          <c:showBubbleSize val="0"/>
        </c:dLbls>
        <c:gapWidth val="150"/>
        <c:axId val="283027968"/>
        <c:axId val="283144704"/>
      </c:barChart>
      <c:catAx>
        <c:axId val="283027968"/>
        <c:scaling>
          <c:orientation val="minMax"/>
        </c:scaling>
        <c:delete val="1"/>
        <c:axPos val="b"/>
        <c:majorTickMark val="out"/>
        <c:minorTickMark val="none"/>
        <c:tickLblPos val="nextTo"/>
        <c:crossAx val="283144704"/>
        <c:crosses val="autoZero"/>
        <c:auto val="1"/>
        <c:lblAlgn val="ctr"/>
        <c:lblOffset val="100"/>
        <c:noMultiLvlLbl val="0"/>
      </c:catAx>
      <c:valAx>
        <c:axId val="283144704"/>
        <c:scaling>
          <c:orientation val="minMax"/>
          <c:max val="5"/>
          <c:min val="0"/>
        </c:scaling>
        <c:delete val="1"/>
        <c:axPos val="l"/>
        <c:majorGridlines/>
        <c:numFmt formatCode="General" sourceLinked="1"/>
        <c:majorTickMark val="out"/>
        <c:minorTickMark val="none"/>
        <c:tickLblPos val="nextTo"/>
        <c:crossAx val="283027968"/>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7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B047-466B-B48C-EA746C611F9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047-466B-B48C-EA746C611F95}"/>
              </c:ext>
            </c:extLst>
          </c:dPt>
          <c:val>
            <c:numRef>
              <c:f>Mechanical!$K$10</c:f>
              <c:numCache>
                <c:formatCode>General</c:formatCode>
                <c:ptCount val="1"/>
                <c:pt idx="0">
                  <c:v>0</c:v>
                </c:pt>
              </c:numCache>
            </c:numRef>
          </c:val>
          <c:extLst>
            <c:ext xmlns:c16="http://schemas.microsoft.com/office/drawing/2014/chart" uri="{C3380CC4-5D6E-409C-BE32-E72D297353CC}">
              <c16:uniqueId val="{00000003-B047-466B-B48C-EA746C611F95}"/>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B047-466B-B48C-EA746C611F95}"/>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B047-466B-B48C-EA746C611F95}"/>
            </c:ext>
          </c:extLst>
        </c:ser>
        <c:dLbls>
          <c:showLegendKey val="0"/>
          <c:showVal val="0"/>
          <c:showCatName val="0"/>
          <c:showSerName val="0"/>
          <c:showPercent val="0"/>
          <c:showBubbleSize val="0"/>
        </c:dLbls>
        <c:gapWidth val="150"/>
        <c:axId val="283028480"/>
        <c:axId val="283146432"/>
      </c:barChart>
      <c:catAx>
        <c:axId val="283028480"/>
        <c:scaling>
          <c:orientation val="minMax"/>
        </c:scaling>
        <c:delete val="1"/>
        <c:axPos val="b"/>
        <c:majorTickMark val="out"/>
        <c:minorTickMark val="none"/>
        <c:tickLblPos val="nextTo"/>
        <c:crossAx val="283146432"/>
        <c:crosses val="autoZero"/>
        <c:auto val="1"/>
        <c:lblAlgn val="ctr"/>
        <c:lblOffset val="100"/>
        <c:noMultiLvlLbl val="0"/>
      </c:catAx>
      <c:valAx>
        <c:axId val="283146432"/>
        <c:scaling>
          <c:orientation val="minMax"/>
          <c:max val="5"/>
          <c:min val="0"/>
        </c:scaling>
        <c:delete val="1"/>
        <c:axPos val="l"/>
        <c:majorGridlines/>
        <c:numFmt formatCode="General" sourceLinked="1"/>
        <c:majorTickMark val="out"/>
        <c:minorTickMark val="none"/>
        <c:tickLblPos val="nextTo"/>
        <c:crossAx val="28302848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7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CC55-451D-91DA-83A441C3F0C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C55-451D-91DA-83A441C3F0CA}"/>
              </c:ext>
            </c:extLst>
          </c:dPt>
          <c:val>
            <c:numRef>
              <c:f>Mechanical!$K$11</c:f>
              <c:numCache>
                <c:formatCode>General</c:formatCode>
                <c:ptCount val="1"/>
                <c:pt idx="0">
                  <c:v>0</c:v>
                </c:pt>
              </c:numCache>
            </c:numRef>
          </c:val>
          <c:extLst>
            <c:ext xmlns:c16="http://schemas.microsoft.com/office/drawing/2014/chart" uri="{C3380CC4-5D6E-409C-BE32-E72D297353CC}">
              <c16:uniqueId val="{00000003-CC55-451D-91DA-83A441C3F0CA}"/>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CC55-451D-91DA-83A441C3F0CA}"/>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CC55-451D-91DA-83A441C3F0CA}"/>
            </c:ext>
          </c:extLst>
        </c:ser>
        <c:dLbls>
          <c:showLegendKey val="0"/>
          <c:showVal val="0"/>
          <c:showCatName val="0"/>
          <c:showSerName val="0"/>
          <c:showPercent val="0"/>
          <c:showBubbleSize val="0"/>
        </c:dLbls>
        <c:gapWidth val="150"/>
        <c:axId val="283028992"/>
        <c:axId val="283369472"/>
      </c:barChart>
      <c:catAx>
        <c:axId val="283028992"/>
        <c:scaling>
          <c:orientation val="minMax"/>
        </c:scaling>
        <c:delete val="1"/>
        <c:axPos val="b"/>
        <c:majorTickMark val="out"/>
        <c:minorTickMark val="none"/>
        <c:tickLblPos val="nextTo"/>
        <c:crossAx val="283369472"/>
        <c:crosses val="autoZero"/>
        <c:auto val="1"/>
        <c:lblAlgn val="ctr"/>
        <c:lblOffset val="100"/>
        <c:noMultiLvlLbl val="0"/>
      </c:catAx>
      <c:valAx>
        <c:axId val="283369472"/>
        <c:scaling>
          <c:orientation val="minMax"/>
          <c:max val="5"/>
          <c:min val="0"/>
        </c:scaling>
        <c:delete val="1"/>
        <c:axPos val="l"/>
        <c:majorGridlines/>
        <c:numFmt formatCode="General" sourceLinked="1"/>
        <c:majorTickMark val="out"/>
        <c:minorTickMark val="none"/>
        <c:tickLblPos val="nextTo"/>
        <c:crossAx val="28302899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7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Masterplanning!$Q$8:$Q$18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7328-4C8D-B94D-D3CB9416F954}"/>
            </c:ext>
          </c:extLst>
        </c:ser>
        <c:dLbls>
          <c:showLegendKey val="0"/>
          <c:showVal val="0"/>
          <c:showCatName val="0"/>
          <c:showSerName val="0"/>
          <c:showPercent val="0"/>
          <c:showBubbleSize val="0"/>
        </c:dLbls>
        <c:axId val="281489408"/>
        <c:axId val="283371776"/>
      </c:radarChart>
      <c:catAx>
        <c:axId val="281489408"/>
        <c:scaling>
          <c:orientation val="minMax"/>
        </c:scaling>
        <c:delete val="1"/>
        <c:axPos val="b"/>
        <c:majorGridlines/>
        <c:majorTickMark val="none"/>
        <c:minorTickMark val="none"/>
        <c:tickLblPos val="nextTo"/>
        <c:crossAx val="283371776"/>
        <c:crosses val="autoZero"/>
        <c:auto val="1"/>
        <c:lblAlgn val="ctr"/>
        <c:lblOffset val="100"/>
        <c:noMultiLvlLbl val="0"/>
      </c:catAx>
      <c:valAx>
        <c:axId val="283371776"/>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81489408"/>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7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DDFA-48EA-BAB5-8EF18BAAB05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DFA-48EA-BAB5-8EF18BAAB050}"/>
              </c:ext>
            </c:extLst>
          </c:dPt>
          <c:val>
            <c:numRef>
              <c:f>Mechanical!$K$17</c:f>
              <c:numCache>
                <c:formatCode>General</c:formatCode>
                <c:ptCount val="1"/>
                <c:pt idx="0">
                  <c:v>0</c:v>
                </c:pt>
              </c:numCache>
            </c:numRef>
          </c:val>
          <c:extLst>
            <c:ext xmlns:c16="http://schemas.microsoft.com/office/drawing/2014/chart" uri="{C3380CC4-5D6E-409C-BE32-E72D297353CC}">
              <c16:uniqueId val="{00000003-DDFA-48EA-BAB5-8EF18BAAB050}"/>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DDFA-48EA-BAB5-8EF18BAAB050}"/>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DDFA-48EA-BAB5-8EF18BAAB050}"/>
            </c:ext>
          </c:extLst>
        </c:ser>
        <c:dLbls>
          <c:showLegendKey val="0"/>
          <c:showVal val="0"/>
          <c:showCatName val="0"/>
          <c:showSerName val="0"/>
          <c:showPercent val="0"/>
          <c:showBubbleSize val="0"/>
        </c:dLbls>
        <c:gapWidth val="150"/>
        <c:axId val="281489920"/>
        <c:axId val="283373504"/>
      </c:barChart>
      <c:catAx>
        <c:axId val="281489920"/>
        <c:scaling>
          <c:orientation val="minMax"/>
        </c:scaling>
        <c:delete val="1"/>
        <c:axPos val="b"/>
        <c:majorTickMark val="out"/>
        <c:minorTickMark val="none"/>
        <c:tickLblPos val="nextTo"/>
        <c:crossAx val="283373504"/>
        <c:crosses val="autoZero"/>
        <c:auto val="1"/>
        <c:lblAlgn val="ctr"/>
        <c:lblOffset val="100"/>
        <c:noMultiLvlLbl val="0"/>
      </c:catAx>
      <c:valAx>
        <c:axId val="283373504"/>
        <c:scaling>
          <c:orientation val="minMax"/>
          <c:max val="5"/>
          <c:min val="0"/>
        </c:scaling>
        <c:delete val="1"/>
        <c:axPos val="l"/>
        <c:majorGridlines/>
        <c:numFmt formatCode="General" sourceLinked="1"/>
        <c:majorTickMark val="out"/>
        <c:minorTickMark val="none"/>
        <c:tickLblPos val="nextTo"/>
        <c:crossAx val="281489920"/>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7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CA13-4C0C-96A2-9C25FC0FA1D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A13-4C0C-96A2-9C25FC0FA1DA}"/>
              </c:ext>
            </c:extLst>
          </c:dPt>
          <c:val>
            <c:numRef>
              <c:f>Mechanical!$K$18</c:f>
              <c:numCache>
                <c:formatCode>General</c:formatCode>
                <c:ptCount val="1"/>
                <c:pt idx="0">
                  <c:v>0</c:v>
                </c:pt>
              </c:numCache>
            </c:numRef>
          </c:val>
          <c:extLst>
            <c:ext xmlns:c16="http://schemas.microsoft.com/office/drawing/2014/chart" uri="{C3380CC4-5D6E-409C-BE32-E72D297353CC}">
              <c16:uniqueId val="{00000003-CA13-4C0C-96A2-9C25FC0FA1DA}"/>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CA13-4C0C-96A2-9C25FC0FA1DA}"/>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CA13-4C0C-96A2-9C25FC0FA1DA}"/>
            </c:ext>
          </c:extLst>
        </c:ser>
        <c:dLbls>
          <c:showLegendKey val="0"/>
          <c:showVal val="0"/>
          <c:showCatName val="0"/>
          <c:showSerName val="0"/>
          <c:showPercent val="0"/>
          <c:showBubbleSize val="0"/>
        </c:dLbls>
        <c:gapWidth val="150"/>
        <c:axId val="281490432"/>
        <c:axId val="283375232"/>
      </c:barChart>
      <c:catAx>
        <c:axId val="281490432"/>
        <c:scaling>
          <c:orientation val="minMax"/>
        </c:scaling>
        <c:delete val="1"/>
        <c:axPos val="b"/>
        <c:majorTickMark val="out"/>
        <c:minorTickMark val="none"/>
        <c:tickLblPos val="nextTo"/>
        <c:crossAx val="283375232"/>
        <c:crosses val="autoZero"/>
        <c:auto val="1"/>
        <c:lblAlgn val="ctr"/>
        <c:lblOffset val="100"/>
        <c:noMultiLvlLbl val="0"/>
      </c:catAx>
      <c:valAx>
        <c:axId val="283375232"/>
        <c:scaling>
          <c:orientation val="minMax"/>
          <c:max val="5"/>
          <c:min val="0"/>
        </c:scaling>
        <c:delete val="1"/>
        <c:axPos val="l"/>
        <c:majorGridlines/>
        <c:numFmt formatCode="General" sourceLinked="1"/>
        <c:majorTickMark val="out"/>
        <c:minorTickMark val="none"/>
        <c:tickLblPos val="nextTo"/>
        <c:crossAx val="281490432"/>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7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C9A8-460D-B051-A69EFE2CD8B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9A8-460D-B051-A69EFE2CD8B6}"/>
              </c:ext>
            </c:extLst>
          </c:dPt>
          <c:val>
            <c:numRef>
              <c:f>Mechanical!$K$19</c:f>
              <c:numCache>
                <c:formatCode>General</c:formatCode>
                <c:ptCount val="1"/>
                <c:pt idx="0">
                  <c:v>0</c:v>
                </c:pt>
              </c:numCache>
            </c:numRef>
          </c:val>
          <c:extLst>
            <c:ext xmlns:c16="http://schemas.microsoft.com/office/drawing/2014/chart" uri="{C3380CC4-5D6E-409C-BE32-E72D297353CC}">
              <c16:uniqueId val="{00000003-C9A8-460D-B051-A69EFE2CD8B6}"/>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C9A8-460D-B051-A69EFE2CD8B6}"/>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C9A8-460D-B051-A69EFE2CD8B6}"/>
            </c:ext>
          </c:extLst>
        </c:ser>
        <c:dLbls>
          <c:showLegendKey val="0"/>
          <c:showVal val="0"/>
          <c:showCatName val="0"/>
          <c:showSerName val="0"/>
          <c:showPercent val="0"/>
          <c:showBubbleSize val="0"/>
        </c:dLbls>
        <c:gapWidth val="150"/>
        <c:axId val="283026432"/>
        <c:axId val="283376960"/>
      </c:barChart>
      <c:catAx>
        <c:axId val="283026432"/>
        <c:scaling>
          <c:orientation val="minMax"/>
        </c:scaling>
        <c:delete val="1"/>
        <c:axPos val="b"/>
        <c:majorTickMark val="out"/>
        <c:minorTickMark val="none"/>
        <c:tickLblPos val="nextTo"/>
        <c:crossAx val="283376960"/>
        <c:crosses val="autoZero"/>
        <c:auto val="1"/>
        <c:lblAlgn val="ctr"/>
        <c:lblOffset val="100"/>
        <c:noMultiLvlLbl val="0"/>
      </c:catAx>
      <c:valAx>
        <c:axId val="283376960"/>
        <c:scaling>
          <c:orientation val="minMax"/>
          <c:max val="5"/>
          <c:min val="0"/>
        </c:scaling>
        <c:delete val="1"/>
        <c:axPos val="l"/>
        <c:majorGridlines/>
        <c:numFmt formatCode="General" sourceLinked="1"/>
        <c:majorTickMark val="out"/>
        <c:minorTickMark val="none"/>
        <c:tickLblPos val="nextTo"/>
        <c:crossAx val="2830264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D5B1-4D6C-BA91-096918474FA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5B1-4D6C-BA91-096918474FA9}"/>
              </c:ext>
            </c:extLst>
          </c:dPt>
          <c:val>
            <c:numRef>
              <c:f>Mechanical!$K$20</c:f>
              <c:numCache>
                <c:formatCode>General</c:formatCode>
                <c:ptCount val="1"/>
                <c:pt idx="0">
                  <c:v>0</c:v>
                </c:pt>
              </c:numCache>
            </c:numRef>
          </c:val>
          <c:extLst>
            <c:ext xmlns:c16="http://schemas.microsoft.com/office/drawing/2014/chart" uri="{C3380CC4-5D6E-409C-BE32-E72D297353CC}">
              <c16:uniqueId val="{00000003-D5B1-4D6C-BA91-096918474FA9}"/>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D5B1-4D6C-BA91-096918474FA9}"/>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D5B1-4D6C-BA91-096918474FA9}"/>
            </c:ext>
          </c:extLst>
        </c:ser>
        <c:dLbls>
          <c:showLegendKey val="0"/>
          <c:showVal val="0"/>
          <c:showCatName val="0"/>
          <c:showSerName val="0"/>
          <c:showPercent val="0"/>
          <c:showBubbleSize val="0"/>
        </c:dLbls>
        <c:gapWidth val="150"/>
        <c:axId val="281490944"/>
        <c:axId val="281724032"/>
      </c:barChart>
      <c:catAx>
        <c:axId val="281490944"/>
        <c:scaling>
          <c:orientation val="minMax"/>
        </c:scaling>
        <c:delete val="1"/>
        <c:axPos val="b"/>
        <c:majorTickMark val="out"/>
        <c:minorTickMark val="none"/>
        <c:tickLblPos val="nextTo"/>
        <c:crossAx val="281724032"/>
        <c:crosses val="autoZero"/>
        <c:auto val="1"/>
        <c:lblAlgn val="ctr"/>
        <c:lblOffset val="100"/>
        <c:noMultiLvlLbl val="0"/>
      </c:catAx>
      <c:valAx>
        <c:axId val="281724032"/>
        <c:scaling>
          <c:orientation val="minMax"/>
          <c:max val="5"/>
          <c:min val="0"/>
        </c:scaling>
        <c:delete val="1"/>
        <c:axPos val="l"/>
        <c:majorGridlines/>
        <c:numFmt formatCode="General" sourceLinked="1"/>
        <c:majorTickMark val="out"/>
        <c:minorTickMark val="none"/>
        <c:tickLblPos val="nextTo"/>
        <c:crossAx val="2814909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758A-4E47-BC93-829671FAECB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58A-4E47-BC93-829671FAECB5}"/>
              </c:ext>
            </c:extLst>
          </c:dPt>
          <c:val>
            <c:numRef>
              <c:f>Mechanical!$K$21</c:f>
              <c:numCache>
                <c:formatCode>General</c:formatCode>
                <c:ptCount val="1"/>
                <c:pt idx="0">
                  <c:v>0</c:v>
                </c:pt>
              </c:numCache>
            </c:numRef>
          </c:val>
          <c:extLst>
            <c:ext xmlns:c16="http://schemas.microsoft.com/office/drawing/2014/chart" uri="{C3380CC4-5D6E-409C-BE32-E72D297353CC}">
              <c16:uniqueId val="{00000003-758A-4E47-BC93-829671FAECB5}"/>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758A-4E47-BC93-829671FAECB5}"/>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758A-4E47-BC93-829671FAECB5}"/>
            </c:ext>
          </c:extLst>
        </c:ser>
        <c:dLbls>
          <c:showLegendKey val="0"/>
          <c:showVal val="0"/>
          <c:showCatName val="0"/>
          <c:showSerName val="0"/>
          <c:showPercent val="0"/>
          <c:showBubbleSize val="0"/>
        </c:dLbls>
        <c:gapWidth val="150"/>
        <c:axId val="281491456"/>
        <c:axId val="281725760"/>
      </c:barChart>
      <c:catAx>
        <c:axId val="281491456"/>
        <c:scaling>
          <c:orientation val="minMax"/>
        </c:scaling>
        <c:delete val="1"/>
        <c:axPos val="b"/>
        <c:majorTickMark val="out"/>
        <c:minorTickMark val="none"/>
        <c:tickLblPos val="nextTo"/>
        <c:crossAx val="281725760"/>
        <c:crosses val="autoZero"/>
        <c:auto val="1"/>
        <c:lblAlgn val="ctr"/>
        <c:lblOffset val="100"/>
        <c:noMultiLvlLbl val="0"/>
      </c:catAx>
      <c:valAx>
        <c:axId val="281725760"/>
        <c:scaling>
          <c:orientation val="minMax"/>
          <c:max val="5"/>
          <c:min val="0"/>
        </c:scaling>
        <c:delete val="1"/>
        <c:axPos val="l"/>
        <c:majorGridlines/>
        <c:numFmt formatCode="General" sourceLinked="1"/>
        <c:majorTickMark val="out"/>
        <c:minorTickMark val="none"/>
        <c:tickLblPos val="nextTo"/>
        <c:crossAx val="2814914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B48C-4DC5-9586-219E31734CE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48C-4DC5-9586-219E31734CED}"/>
              </c:ext>
            </c:extLst>
          </c:dPt>
          <c:val>
            <c:numRef>
              <c:f>Mechanical!$K$22</c:f>
              <c:numCache>
                <c:formatCode>General</c:formatCode>
                <c:ptCount val="1"/>
                <c:pt idx="0">
                  <c:v>0</c:v>
                </c:pt>
              </c:numCache>
            </c:numRef>
          </c:val>
          <c:extLst>
            <c:ext xmlns:c16="http://schemas.microsoft.com/office/drawing/2014/chart" uri="{C3380CC4-5D6E-409C-BE32-E72D297353CC}">
              <c16:uniqueId val="{00000003-B48C-4DC5-9586-219E31734CED}"/>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B48C-4DC5-9586-219E31734CED}"/>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B48C-4DC5-9586-219E31734CED}"/>
            </c:ext>
          </c:extLst>
        </c:ser>
        <c:dLbls>
          <c:showLegendKey val="0"/>
          <c:showVal val="0"/>
          <c:showCatName val="0"/>
          <c:showSerName val="0"/>
          <c:showPercent val="0"/>
          <c:showBubbleSize val="0"/>
        </c:dLbls>
        <c:gapWidth val="150"/>
        <c:axId val="281491968"/>
        <c:axId val="281727488"/>
      </c:barChart>
      <c:catAx>
        <c:axId val="281491968"/>
        <c:scaling>
          <c:orientation val="minMax"/>
        </c:scaling>
        <c:delete val="1"/>
        <c:axPos val="b"/>
        <c:majorTickMark val="out"/>
        <c:minorTickMark val="none"/>
        <c:tickLblPos val="nextTo"/>
        <c:crossAx val="281727488"/>
        <c:crosses val="autoZero"/>
        <c:auto val="1"/>
        <c:lblAlgn val="ctr"/>
        <c:lblOffset val="100"/>
        <c:noMultiLvlLbl val="0"/>
      </c:catAx>
      <c:valAx>
        <c:axId val="281727488"/>
        <c:scaling>
          <c:orientation val="minMax"/>
          <c:max val="5"/>
          <c:min val="0"/>
        </c:scaling>
        <c:delete val="1"/>
        <c:axPos val="l"/>
        <c:majorGridlines/>
        <c:numFmt formatCode="General" sourceLinked="1"/>
        <c:majorTickMark val="out"/>
        <c:minorTickMark val="none"/>
        <c:tickLblPos val="nextTo"/>
        <c:crossAx val="2814919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FDA4-48B2-926D-FA907F30697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DA4-48B2-926D-FA907F30697A}"/>
              </c:ext>
            </c:extLst>
          </c:dPt>
          <c:val>
            <c:numRef>
              <c:f>Mechanical!$K$23</c:f>
              <c:numCache>
                <c:formatCode>General</c:formatCode>
                <c:ptCount val="1"/>
                <c:pt idx="0">
                  <c:v>0</c:v>
                </c:pt>
              </c:numCache>
            </c:numRef>
          </c:val>
          <c:extLst>
            <c:ext xmlns:c16="http://schemas.microsoft.com/office/drawing/2014/chart" uri="{C3380CC4-5D6E-409C-BE32-E72D297353CC}">
              <c16:uniqueId val="{00000003-FDA4-48B2-926D-FA907F30697A}"/>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FDA4-48B2-926D-FA907F30697A}"/>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FDA4-48B2-926D-FA907F30697A}"/>
            </c:ext>
          </c:extLst>
        </c:ser>
        <c:dLbls>
          <c:showLegendKey val="0"/>
          <c:showVal val="0"/>
          <c:showCatName val="0"/>
          <c:showSerName val="0"/>
          <c:showPercent val="0"/>
          <c:showBubbleSize val="0"/>
        </c:dLbls>
        <c:gapWidth val="150"/>
        <c:axId val="281492480"/>
        <c:axId val="281729216"/>
      </c:barChart>
      <c:catAx>
        <c:axId val="281492480"/>
        <c:scaling>
          <c:orientation val="minMax"/>
        </c:scaling>
        <c:delete val="1"/>
        <c:axPos val="b"/>
        <c:majorTickMark val="out"/>
        <c:minorTickMark val="none"/>
        <c:tickLblPos val="nextTo"/>
        <c:crossAx val="281729216"/>
        <c:crosses val="autoZero"/>
        <c:auto val="1"/>
        <c:lblAlgn val="ctr"/>
        <c:lblOffset val="100"/>
        <c:noMultiLvlLbl val="0"/>
      </c:catAx>
      <c:valAx>
        <c:axId val="281729216"/>
        <c:scaling>
          <c:orientation val="minMax"/>
          <c:max val="5"/>
          <c:min val="0"/>
        </c:scaling>
        <c:delete val="1"/>
        <c:axPos val="l"/>
        <c:majorGridlines/>
        <c:numFmt formatCode="General" sourceLinked="1"/>
        <c:majorTickMark val="out"/>
        <c:minorTickMark val="none"/>
        <c:tickLblPos val="nextTo"/>
        <c:crossAx val="2814924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62D7-43E9-BBDA-36ECA825E56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2D7-43E9-BBDA-36ECA825E569}"/>
              </c:ext>
            </c:extLst>
          </c:dPt>
          <c:val>
            <c:numRef>
              <c:f>Mechanical!$K$17</c:f>
              <c:numCache>
                <c:formatCode>General</c:formatCode>
                <c:ptCount val="1"/>
                <c:pt idx="0">
                  <c:v>0</c:v>
                </c:pt>
              </c:numCache>
            </c:numRef>
          </c:val>
          <c:extLst>
            <c:ext xmlns:c16="http://schemas.microsoft.com/office/drawing/2014/chart" uri="{C3380CC4-5D6E-409C-BE32-E72D297353CC}">
              <c16:uniqueId val="{00000003-62D7-43E9-BBDA-36ECA825E569}"/>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62D7-43E9-BBDA-36ECA825E569}"/>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62D7-43E9-BBDA-36ECA825E569}"/>
            </c:ext>
          </c:extLst>
        </c:ser>
        <c:dLbls>
          <c:showLegendKey val="0"/>
          <c:showVal val="0"/>
          <c:showCatName val="0"/>
          <c:showSerName val="0"/>
          <c:showPercent val="0"/>
          <c:showBubbleSize val="0"/>
        </c:dLbls>
        <c:gapWidth val="150"/>
        <c:axId val="281492992"/>
        <c:axId val="284655616"/>
      </c:barChart>
      <c:catAx>
        <c:axId val="281492992"/>
        <c:scaling>
          <c:orientation val="minMax"/>
        </c:scaling>
        <c:delete val="1"/>
        <c:axPos val="b"/>
        <c:majorTickMark val="out"/>
        <c:minorTickMark val="none"/>
        <c:tickLblPos val="nextTo"/>
        <c:crossAx val="284655616"/>
        <c:crosses val="autoZero"/>
        <c:auto val="1"/>
        <c:lblAlgn val="ctr"/>
        <c:lblOffset val="100"/>
        <c:noMultiLvlLbl val="0"/>
      </c:catAx>
      <c:valAx>
        <c:axId val="284655616"/>
        <c:scaling>
          <c:orientation val="minMax"/>
          <c:max val="5"/>
          <c:min val="0"/>
        </c:scaling>
        <c:delete val="1"/>
        <c:axPos val="l"/>
        <c:majorGridlines/>
        <c:numFmt formatCode="General" sourceLinked="1"/>
        <c:majorTickMark val="out"/>
        <c:minorTickMark val="none"/>
        <c:tickLblPos val="nextTo"/>
        <c:crossAx val="2814929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CF07-45D9-8969-AF75F7CE5DF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F07-45D9-8969-AF75F7CE5DF2}"/>
              </c:ext>
            </c:extLst>
          </c:dPt>
          <c:val>
            <c:numRef>
              <c:f>Mechanical!$K$18</c:f>
              <c:numCache>
                <c:formatCode>General</c:formatCode>
                <c:ptCount val="1"/>
                <c:pt idx="0">
                  <c:v>0</c:v>
                </c:pt>
              </c:numCache>
            </c:numRef>
          </c:val>
          <c:extLst>
            <c:ext xmlns:c16="http://schemas.microsoft.com/office/drawing/2014/chart" uri="{C3380CC4-5D6E-409C-BE32-E72D297353CC}">
              <c16:uniqueId val="{00000003-CF07-45D9-8969-AF75F7CE5DF2}"/>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CF07-45D9-8969-AF75F7CE5DF2}"/>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CF07-45D9-8969-AF75F7CE5DF2}"/>
            </c:ext>
          </c:extLst>
        </c:ser>
        <c:dLbls>
          <c:showLegendKey val="0"/>
          <c:showVal val="0"/>
          <c:showCatName val="0"/>
          <c:showSerName val="0"/>
          <c:showPercent val="0"/>
          <c:showBubbleSize val="0"/>
        </c:dLbls>
        <c:gapWidth val="150"/>
        <c:axId val="283910144"/>
        <c:axId val="284657344"/>
      </c:barChart>
      <c:catAx>
        <c:axId val="283910144"/>
        <c:scaling>
          <c:orientation val="minMax"/>
        </c:scaling>
        <c:delete val="1"/>
        <c:axPos val="b"/>
        <c:majorTickMark val="out"/>
        <c:minorTickMark val="none"/>
        <c:tickLblPos val="nextTo"/>
        <c:crossAx val="284657344"/>
        <c:crosses val="autoZero"/>
        <c:auto val="1"/>
        <c:lblAlgn val="ctr"/>
        <c:lblOffset val="100"/>
        <c:noMultiLvlLbl val="0"/>
      </c:catAx>
      <c:valAx>
        <c:axId val="284657344"/>
        <c:scaling>
          <c:orientation val="minMax"/>
          <c:max val="5"/>
          <c:min val="0"/>
        </c:scaling>
        <c:delete val="1"/>
        <c:axPos val="l"/>
        <c:majorGridlines/>
        <c:numFmt formatCode="General" sourceLinked="1"/>
        <c:majorTickMark val="out"/>
        <c:minorTickMark val="none"/>
        <c:tickLblPos val="nextTo"/>
        <c:crossAx val="2839101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C125-41D0-BC98-A99F7CACF3F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125-41D0-BC98-A99F7CACF3FE}"/>
              </c:ext>
            </c:extLst>
          </c:dPt>
          <c:val>
            <c:numRef>
              <c:f>Mechanical!$K$19</c:f>
              <c:numCache>
                <c:formatCode>General</c:formatCode>
                <c:ptCount val="1"/>
                <c:pt idx="0">
                  <c:v>0</c:v>
                </c:pt>
              </c:numCache>
            </c:numRef>
          </c:val>
          <c:extLst>
            <c:ext xmlns:c16="http://schemas.microsoft.com/office/drawing/2014/chart" uri="{C3380CC4-5D6E-409C-BE32-E72D297353CC}">
              <c16:uniqueId val="{00000003-C125-41D0-BC98-A99F7CACF3FE}"/>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C125-41D0-BC98-A99F7CACF3FE}"/>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C125-41D0-BC98-A99F7CACF3FE}"/>
            </c:ext>
          </c:extLst>
        </c:ser>
        <c:dLbls>
          <c:showLegendKey val="0"/>
          <c:showVal val="0"/>
          <c:showCatName val="0"/>
          <c:showSerName val="0"/>
          <c:showPercent val="0"/>
          <c:showBubbleSize val="0"/>
        </c:dLbls>
        <c:gapWidth val="150"/>
        <c:axId val="283910656"/>
        <c:axId val="284659072"/>
      </c:barChart>
      <c:catAx>
        <c:axId val="283910656"/>
        <c:scaling>
          <c:orientation val="minMax"/>
        </c:scaling>
        <c:delete val="1"/>
        <c:axPos val="b"/>
        <c:majorTickMark val="out"/>
        <c:minorTickMark val="none"/>
        <c:tickLblPos val="nextTo"/>
        <c:crossAx val="284659072"/>
        <c:crosses val="autoZero"/>
        <c:auto val="1"/>
        <c:lblAlgn val="ctr"/>
        <c:lblOffset val="100"/>
        <c:noMultiLvlLbl val="0"/>
      </c:catAx>
      <c:valAx>
        <c:axId val="284659072"/>
        <c:scaling>
          <c:orientation val="minMax"/>
          <c:max val="5"/>
          <c:min val="0"/>
        </c:scaling>
        <c:delete val="1"/>
        <c:axPos val="l"/>
        <c:majorGridlines/>
        <c:numFmt formatCode="General" sourceLinked="1"/>
        <c:majorTickMark val="out"/>
        <c:minorTickMark val="none"/>
        <c:tickLblPos val="nextTo"/>
        <c:crossAx val="2839106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1151-46F9-ACA1-B5ABF65AFD0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151-46F9-ACA1-B5ABF65AFD05}"/>
              </c:ext>
            </c:extLst>
          </c:dPt>
          <c:val>
            <c:numRef>
              <c:f>Mechanical!$K$20</c:f>
              <c:numCache>
                <c:formatCode>General</c:formatCode>
                <c:ptCount val="1"/>
                <c:pt idx="0">
                  <c:v>0</c:v>
                </c:pt>
              </c:numCache>
            </c:numRef>
          </c:val>
          <c:extLst>
            <c:ext xmlns:c16="http://schemas.microsoft.com/office/drawing/2014/chart" uri="{C3380CC4-5D6E-409C-BE32-E72D297353CC}">
              <c16:uniqueId val="{00000003-1151-46F9-ACA1-B5ABF65AFD05}"/>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1151-46F9-ACA1-B5ABF65AFD05}"/>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1151-46F9-ACA1-B5ABF65AFD05}"/>
            </c:ext>
          </c:extLst>
        </c:ser>
        <c:dLbls>
          <c:showLegendKey val="0"/>
          <c:showVal val="0"/>
          <c:showCatName val="0"/>
          <c:showSerName val="0"/>
          <c:showPercent val="0"/>
          <c:showBubbleSize val="0"/>
        </c:dLbls>
        <c:gapWidth val="150"/>
        <c:axId val="283911168"/>
        <c:axId val="284660800"/>
      </c:barChart>
      <c:catAx>
        <c:axId val="283911168"/>
        <c:scaling>
          <c:orientation val="minMax"/>
        </c:scaling>
        <c:delete val="1"/>
        <c:axPos val="b"/>
        <c:majorTickMark val="out"/>
        <c:minorTickMark val="none"/>
        <c:tickLblPos val="nextTo"/>
        <c:crossAx val="284660800"/>
        <c:crosses val="autoZero"/>
        <c:auto val="1"/>
        <c:lblAlgn val="ctr"/>
        <c:lblOffset val="100"/>
        <c:noMultiLvlLbl val="0"/>
      </c:catAx>
      <c:valAx>
        <c:axId val="284660800"/>
        <c:scaling>
          <c:orientation val="minMax"/>
          <c:max val="5"/>
          <c:min val="0"/>
        </c:scaling>
        <c:delete val="1"/>
        <c:axPos val="l"/>
        <c:majorGridlines/>
        <c:numFmt formatCode="General" sourceLinked="1"/>
        <c:majorTickMark val="out"/>
        <c:minorTickMark val="none"/>
        <c:tickLblPos val="nextTo"/>
        <c:crossAx val="2839111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E0DE-4FE5-B158-5E1BD749A0F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0DE-4FE5-B158-5E1BD749A0F5}"/>
              </c:ext>
            </c:extLst>
          </c:dPt>
          <c:val>
            <c:numRef>
              <c:f>Mechanical!$K$21</c:f>
              <c:numCache>
                <c:formatCode>General</c:formatCode>
                <c:ptCount val="1"/>
                <c:pt idx="0">
                  <c:v>0</c:v>
                </c:pt>
              </c:numCache>
            </c:numRef>
          </c:val>
          <c:extLst>
            <c:ext xmlns:c16="http://schemas.microsoft.com/office/drawing/2014/chart" uri="{C3380CC4-5D6E-409C-BE32-E72D297353CC}">
              <c16:uniqueId val="{00000003-E0DE-4FE5-B158-5E1BD749A0F5}"/>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E0DE-4FE5-B158-5E1BD749A0F5}"/>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E0DE-4FE5-B158-5E1BD749A0F5}"/>
            </c:ext>
          </c:extLst>
        </c:ser>
        <c:dLbls>
          <c:showLegendKey val="0"/>
          <c:showVal val="0"/>
          <c:showCatName val="0"/>
          <c:showSerName val="0"/>
          <c:showPercent val="0"/>
          <c:showBubbleSize val="0"/>
        </c:dLbls>
        <c:gapWidth val="150"/>
        <c:axId val="283911680"/>
        <c:axId val="284662528"/>
      </c:barChart>
      <c:catAx>
        <c:axId val="283911680"/>
        <c:scaling>
          <c:orientation val="minMax"/>
        </c:scaling>
        <c:delete val="1"/>
        <c:axPos val="b"/>
        <c:majorTickMark val="out"/>
        <c:minorTickMark val="none"/>
        <c:tickLblPos val="nextTo"/>
        <c:crossAx val="284662528"/>
        <c:crosses val="autoZero"/>
        <c:auto val="1"/>
        <c:lblAlgn val="ctr"/>
        <c:lblOffset val="100"/>
        <c:noMultiLvlLbl val="0"/>
      </c:catAx>
      <c:valAx>
        <c:axId val="284662528"/>
        <c:scaling>
          <c:orientation val="minMax"/>
          <c:max val="5"/>
          <c:min val="0"/>
        </c:scaling>
        <c:delete val="1"/>
        <c:axPos val="l"/>
        <c:majorGridlines/>
        <c:numFmt formatCode="General" sourceLinked="1"/>
        <c:majorTickMark val="out"/>
        <c:minorTickMark val="none"/>
        <c:tickLblPos val="nextTo"/>
        <c:crossAx val="2839116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2C7B-4C17-8FF4-89EE64CA77A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C7B-4C17-8FF4-89EE64CA77AE}"/>
              </c:ext>
            </c:extLst>
          </c:dPt>
          <c:val>
            <c:numRef>
              <c:f>Mechanical!$K$22</c:f>
              <c:numCache>
                <c:formatCode>General</c:formatCode>
                <c:ptCount val="1"/>
                <c:pt idx="0">
                  <c:v>0</c:v>
                </c:pt>
              </c:numCache>
            </c:numRef>
          </c:val>
          <c:extLst>
            <c:ext xmlns:c16="http://schemas.microsoft.com/office/drawing/2014/chart" uri="{C3380CC4-5D6E-409C-BE32-E72D297353CC}">
              <c16:uniqueId val="{00000003-2C7B-4C17-8FF4-89EE64CA77AE}"/>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2C7B-4C17-8FF4-89EE64CA77AE}"/>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2C7B-4C17-8FF4-89EE64CA77AE}"/>
            </c:ext>
          </c:extLst>
        </c:ser>
        <c:dLbls>
          <c:showLegendKey val="0"/>
          <c:showVal val="0"/>
          <c:showCatName val="0"/>
          <c:showSerName val="0"/>
          <c:showPercent val="0"/>
          <c:showBubbleSize val="0"/>
        </c:dLbls>
        <c:gapWidth val="150"/>
        <c:axId val="283912192"/>
        <c:axId val="284844608"/>
      </c:barChart>
      <c:catAx>
        <c:axId val="283912192"/>
        <c:scaling>
          <c:orientation val="minMax"/>
        </c:scaling>
        <c:delete val="1"/>
        <c:axPos val="b"/>
        <c:majorTickMark val="out"/>
        <c:minorTickMark val="none"/>
        <c:tickLblPos val="nextTo"/>
        <c:crossAx val="284844608"/>
        <c:crosses val="autoZero"/>
        <c:auto val="1"/>
        <c:lblAlgn val="ctr"/>
        <c:lblOffset val="100"/>
        <c:noMultiLvlLbl val="0"/>
      </c:catAx>
      <c:valAx>
        <c:axId val="284844608"/>
        <c:scaling>
          <c:orientation val="minMax"/>
          <c:max val="5"/>
          <c:min val="0"/>
        </c:scaling>
        <c:delete val="1"/>
        <c:axPos val="l"/>
        <c:majorGridlines/>
        <c:numFmt formatCode="General" sourceLinked="1"/>
        <c:majorTickMark val="out"/>
        <c:minorTickMark val="none"/>
        <c:tickLblPos val="nextTo"/>
        <c:crossAx val="2839121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CFA7-4E4A-9CFB-29A80A0C0BF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FA7-4E4A-9CFB-29A80A0C0BF3}"/>
              </c:ext>
            </c:extLst>
          </c:dPt>
          <c:val>
            <c:numRef>
              <c:f>Mechanical!$K$23</c:f>
              <c:numCache>
                <c:formatCode>General</c:formatCode>
                <c:ptCount val="1"/>
                <c:pt idx="0">
                  <c:v>0</c:v>
                </c:pt>
              </c:numCache>
            </c:numRef>
          </c:val>
          <c:extLst>
            <c:ext xmlns:c16="http://schemas.microsoft.com/office/drawing/2014/chart" uri="{C3380CC4-5D6E-409C-BE32-E72D297353CC}">
              <c16:uniqueId val="{00000003-CFA7-4E4A-9CFB-29A80A0C0BF3}"/>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CFA7-4E4A-9CFB-29A80A0C0BF3}"/>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CFA7-4E4A-9CFB-29A80A0C0BF3}"/>
            </c:ext>
          </c:extLst>
        </c:ser>
        <c:dLbls>
          <c:showLegendKey val="0"/>
          <c:showVal val="0"/>
          <c:showCatName val="0"/>
          <c:showSerName val="0"/>
          <c:showPercent val="0"/>
          <c:showBubbleSize val="0"/>
        </c:dLbls>
        <c:gapWidth val="150"/>
        <c:axId val="283912704"/>
        <c:axId val="284846336"/>
      </c:barChart>
      <c:catAx>
        <c:axId val="283912704"/>
        <c:scaling>
          <c:orientation val="minMax"/>
        </c:scaling>
        <c:delete val="1"/>
        <c:axPos val="b"/>
        <c:majorTickMark val="out"/>
        <c:minorTickMark val="none"/>
        <c:tickLblPos val="nextTo"/>
        <c:crossAx val="284846336"/>
        <c:crosses val="autoZero"/>
        <c:auto val="1"/>
        <c:lblAlgn val="ctr"/>
        <c:lblOffset val="100"/>
        <c:noMultiLvlLbl val="0"/>
      </c:catAx>
      <c:valAx>
        <c:axId val="284846336"/>
        <c:scaling>
          <c:orientation val="minMax"/>
          <c:max val="5"/>
          <c:min val="0"/>
        </c:scaling>
        <c:delete val="1"/>
        <c:axPos val="l"/>
        <c:majorGridlines/>
        <c:numFmt formatCode="General" sourceLinked="1"/>
        <c:majorTickMark val="out"/>
        <c:minorTickMark val="none"/>
        <c:tickLblPos val="nextTo"/>
        <c:crossAx val="2839127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181C-42B3-A918-81A99EDC637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81C-42B3-A918-81A99EDC6375}"/>
              </c:ext>
            </c:extLst>
          </c:dPt>
          <c:val>
            <c:numRef>
              <c:f>Mechanical!$K$17</c:f>
              <c:numCache>
                <c:formatCode>General</c:formatCode>
                <c:ptCount val="1"/>
                <c:pt idx="0">
                  <c:v>0</c:v>
                </c:pt>
              </c:numCache>
            </c:numRef>
          </c:val>
          <c:extLst>
            <c:ext xmlns:c16="http://schemas.microsoft.com/office/drawing/2014/chart" uri="{C3380CC4-5D6E-409C-BE32-E72D297353CC}">
              <c16:uniqueId val="{00000003-181C-42B3-A918-81A99EDC6375}"/>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181C-42B3-A918-81A99EDC6375}"/>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181C-42B3-A918-81A99EDC6375}"/>
            </c:ext>
          </c:extLst>
        </c:ser>
        <c:dLbls>
          <c:showLegendKey val="0"/>
          <c:showVal val="0"/>
          <c:showCatName val="0"/>
          <c:showSerName val="0"/>
          <c:showPercent val="0"/>
          <c:showBubbleSize val="0"/>
        </c:dLbls>
        <c:gapWidth val="150"/>
        <c:axId val="283913216"/>
        <c:axId val="284848064"/>
      </c:barChart>
      <c:catAx>
        <c:axId val="283913216"/>
        <c:scaling>
          <c:orientation val="minMax"/>
        </c:scaling>
        <c:delete val="1"/>
        <c:axPos val="b"/>
        <c:majorTickMark val="out"/>
        <c:minorTickMark val="none"/>
        <c:tickLblPos val="nextTo"/>
        <c:crossAx val="284848064"/>
        <c:crosses val="autoZero"/>
        <c:auto val="1"/>
        <c:lblAlgn val="ctr"/>
        <c:lblOffset val="100"/>
        <c:noMultiLvlLbl val="0"/>
      </c:catAx>
      <c:valAx>
        <c:axId val="284848064"/>
        <c:scaling>
          <c:orientation val="minMax"/>
          <c:max val="5"/>
          <c:min val="0"/>
        </c:scaling>
        <c:delete val="1"/>
        <c:axPos val="l"/>
        <c:majorGridlines/>
        <c:numFmt formatCode="General" sourceLinked="1"/>
        <c:majorTickMark val="out"/>
        <c:minorTickMark val="none"/>
        <c:tickLblPos val="nextTo"/>
        <c:crossAx val="2839132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0C94-48A7-819B-4DD047498E7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C94-48A7-819B-4DD047498E71}"/>
              </c:ext>
            </c:extLst>
          </c:dPt>
          <c:val>
            <c:numRef>
              <c:f>Mechanical!$K$18</c:f>
              <c:numCache>
                <c:formatCode>General</c:formatCode>
                <c:ptCount val="1"/>
                <c:pt idx="0">
                  <c:v>0</c:v>
                </c:pt>
              </c:numCache>
            </c:numRef>
          </c:val>
          <c:extLst>
            <c:ext xmlns:c16="http://schemas.microsoft.com/office/drawing/2014/chart" uri="{C3380CC4-5D6E-409C-BE32-E72D297353CC}">
              <c16:uniqueId val="{00000003-0C94-48A7-819B-4DD047498E71}"/>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0C94-48A7-819B-4DD047498E71}"/>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0C94-48A7-819B-4DD047498E71}"/>
            </c:ext>
          </c:extLst>
        </c:ser>
        <c:dLbls>
          <c:showLegendKey val="0"/>
          <c:showVal val="0"/>
          <c:showCatName val="0"/>
          <c:showSerName val="0"/>
          <c:showPercent val="0"/>
          <c:showBubbleSize val="0"/>
        </c:dLbls>
        <c:gapWidth val="150"/>
        <c:axId val="283913728"/>
        <c:axId val="284849792"/>
      </c:barChart>
      <c:catAx>
        <c:axId val="283913728"/>
        <c:scaling>
          <c:orientation val="minMax"/>
        </c:scaling>
        <c:delete val="1"/>
        <c:axPos val="b"/>
        <c:majorTickMark val="out"/>
        <c:minorTickMark val="none"/>
        <c:tickLblPos val="nextTo"/>
        <c:crossAx val="284849792"/>
        <c:crosses val="autoZero"/>
        <c:auto val="1"/>
        <c:lblAlgn val="ctr"/>
        <c:lblOffset val="100"/>
        <c:noMultiLvlLbl val="0"/>
      </c:catAx>
      <c:valAx>
        <c:axId val="284849792"/>
        <c:scaling>
          <c:orientation val="minMax"/>
          <c:max val="5"/>
          <c:min val="0"/>
        </c:scaling>
        <c:delete val="1"/>
        <c:axPos val="l"/>
        <c:majorGridlines/>
        <c:numFmt formatCode="General" sourceLinked="1"/>
        <c:majorTickMark val="out"/>
        <c:minorTickMark val="none"/>
        <c:tickLblPos val="nextTo"/>
        <c:crossAx val="2839137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0651-469A-BDE3-B8C1D854A6B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651-469A-BDE3-B8C1D854A6BE}"/>
              </c:ext>
            </c:extLst>
          </c:dPt>
          <c:val>
            <c:numRef>
              <c:f>Mechanical!$K$19</c:f>
              <c:numCache>
                <c:formatCode>General</c:formatCode>
                <c:ptCount val="1"/>
                <c:pt idx="0">
                  <c:v>0</c:v>
                </c:pt>
              </c:numCache>
            </c:numRef>
          </c:val>
          <c:extLst>
            <c:ext xmlns:c16="http://schemas.microsoft.com/office/drawing/2014/chart" uri="{C3380CC4-5D6E-409C-BE32-E72D297353CC}">
              <c16:uniqueId val="{00000003-0651-469A-BDE3-B8C1D854A6BE}"/>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0651-469A-BDE3-B8C1D854A6BE}"/>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0651-469A-BDE3-B8C1D854A6BE}"/>
            </c:ext>
          </c:extLst>
        </c:ser>
        <c:dLbls>
          <c:showLegendKey val="0"/>
          <c:showVal val="0"/>
          <c:showCatName val="0"/>
          <c:showSerName val="0"/>
          <c:showPercent val="0"/>
          <c:showBubbleSize val="0"/>
        </c:dLbls>
        <c:gapWidth val="150"/>
        <c:axId val="285679616"/>
        <c:axId val="284851520"/>
      </c:barChart>
      <c:catAx>
        <c:axId val="285679616"/>
        <c:scaling>
          <c:orientation val="minMax"/>
        </c:scaling>
        <c:delete val="1"/>
        <c:axPos val="b"/>
        <c:majorTickMark val="out"/>
        <c:minorTickMark val="none"/>
        <c:tickLblPos val="nextTo"/>
        <c:crossAx val="284851520"/>
        <c:crosses val="autoZero"/>
        <c:auto val="1"/>
        <c:lblAlgn val="ctr"/>
        <c:lblOffset val="100"/>
        <c:noMultiLvlLbl val="0"/>
      </c:catAx>
      <c:valAx>
        <c:axId val="284851520"/>
        <c:scaling>
          <c:orientation val="minMax"/>
          <c:max val="5"/>
          <c:min val="0"/>
        </c:scaling>
        <c:delete val="1"/>
        <c:axPos val="l"/>
        <c:majorGridlines/>
        <c:numFmt formatCode="General" sourceLinked="1"/>
        <c:majorTickMark val="out"/>
        <c:minorTickMark val="none"/>
        <c:tickLblPos val="nextTo"/>
        <c:crossAx val="2856796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E135-4EA0-A28A-A776B4DD853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135-4EA0-A28A-A776B4DD8533}"/>
              </c:ext>
            </c:extLst>
          </c:dPt>
          <c:val>
            <c:numRef>
              <c:f>Mechanical!$K$20</c:f>
              <c:numCache>
                <c:formatCode>General</c:formatCode>
                <c:ptCount val="1"/>
                <c:pt idx="0">
                  <c:v>0</c:v>
                </c:pt>
              </c:numCache>
            </c:numRef>
          </c:val>
          <c:extLst>
            <c:ext xmlns:c16="http://schemas.microsoft.com/office/drawing/2014/chart" uri="{C3380CC4-5D6E-409C-BE32-E72D297353CC}">
              <c16:uniqueId val="{00000003-E135-4EA0-A28A-A776B4DD8533}"/>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E135-4EA0-A28A-A776B4DD8533}"/>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E135-4EA0-A28A-A776B4DD8533}"/>
            </c:ext>
          </c:extLst>
        </c:ser>
        <c:dLbls>
          <c:showLegendKey val="0"/>
          <c:showVal val="0"/>
          <c:showCatName val="0"/>
          <c:showSerName val="0"/>
          <c:showPercent val="0"/>
          <c:showBubbleSize val="0"/>
        </c:dLbls>
        <c:gapWidth val="150"/>
        <c:axId val="285680128"/>
        <c:axId val="285394048"/>
      </c:barChart>
      <c:catAx>
        <c:axId val="285680128"/>
        <c:scaling>
          <c:orientation val="minMax"/>
        </c:scaling>
        <c:delete val="1"/>
        <c:axPos val="b"/>
        <c:majorTickMark val="out"/>
        <c:minorTickMark val="none"/>
        <c:tickLblPos val="nextTo"/>
        <c:crossAx val="285394048"/>
        <c:crosses val="autoZero"/>
        <c:auto val="1"/>
        <c:lblAlgn val="ctr"/>
        <c:lblOffset val="100"/>
        <c:noMultiLvlLbl val="0"/>
      </c:catAx>
      <c:valAx>
        <c:axId val="285394048"/>
        <c:scaling>
          <c:orientation val="minMax"/>
          <c:max val="5"/>
          <c:min val="0"/>
        </c:scaling>
        <c:delete val="1"/>
        <c:axPos val="l"/>
        <c:majorGridlines/>
        <c:numFmt formatCode="General" sourceLinked="1"/>
        <c:majorTickMark val="out"/>
        <c:minorTickMark val="none"/>
        <c:tickLblPos val="nextTo"/>
        <c:crossAx val="2856801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6374-4415-8FD4-8CB78DFA1E1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374-4415-8FD4-8CB78DFA1E19}"/>
              </c:ext>
            </c:extLst>
          </c:dPt>
          <c:val>
            <c:numRef>
              <c:f>Mechanical!$K$21</c:f>
              <c:numCache>
                <c:formatCode>General</c:formatCode>
                <c:ptCount val="1"/>
                <c:pt idx="0">
                  <c:v>0</c:v>
                </c:pt>
              </c:numCache>
            </c:numRef>
          </c:val>
          <c:extLst>
            <c:ext xmlns:c16="http://schemas.microsoft.com/office/drawing/2014/chart" uri="{C3380CC4-5D6E-409C-BE32-E72D297353CC}">
              <c16:uniqueId val="{00000003-6374-4415-8FD4-8CB78DFA1E19}"/>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6374-4415-8FD4-8CB78DFA1E19}"/>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6374-4415-8FD4-8CB78DFA1E19}"/>
            </c:ext>
          </c:extLst>
        </c:ser>
        <c:dLbls>
          <c:showLegendKey val="0"/>
          <c:showVal val="0"/>
          <c:showCatName val="0"/>
          <c:showSerName val="0"/>
          <c:showPercent val="0"/>
          <c:showBubbleSize val="0"/>
        </c:dLbls>
        <c:gapWidth val="150"/>
        <c:axId val="285681152"/>
        <c:axId val="285395776"/>
      </c:barChart>
      <c:catAx>
        <c:axId val="285681152"/>
        <c:scaling>
          <c:orientation val="minMax"/>
        </c:scaling>
        <c:delete val="1"/>
        <c:axPos val="b"/>
        <c:majorTickMark val="out"/>
        <c:minorTickMark val="none"/>
        <c:tickLblPos val="nextTo"/>
        <c:crossAx val="285395776"/>
        <c:crosses val="autoZero"/>
        <c:auto val="1"/>
        <c:lblAlgn val="ctr"/>
        <c:lblOffset val="100"/>
        <c:noMultiLvlLbl val="0"/>
      </c:catAx>
      <c:valAx>
        <c:axId val="285395776"/>
        <c:scaling>
          <c:orientation val="minMax"/>
          <c:max val="5"/>
          <c:min val="0"/>
        </c:scaling>
        <c:delete val="1"/>
        <c:axPos val="l"/>
        <c:majorGridlines/>
        <c:numFmt formatCode="General" sourceLinked="1"/>
        <c:majorTickMark val="out"/>
        <c:minorTickMark val="none"/>
        <c:tickLblPos val="nextTo"/>
        <c:crossAx val="2856811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3E14-49EC-A89D-A3D89908D69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E14-49EC-A89D-A3D89908D699}"/>
              </c:ext>
            </c:extLst>
          </c:dPt>
          <c:val>
            <c:numRef>
              <c:f>Mechanical!$K$22</c:f>
              <c:numCache>
                <c:formatCode>General</c:formatCode>
                <c:ptCount val="1"/>
                <c:pt idx="0">
                  <c:v>0</c:v>
                </c:pt>
              </c:numCache>
            </c:numRef>
          </c:val>
          <c:extLst>
            <c:ext xmlns:c16="http://schemas.microsoft.com/office/drawing/2014/chart" uri="{C3380CC4-5D6E-409C-BE32-E72D297353CC}">
              <c16:uniqueId val="{00000003-3E14-49EC-A89D-A3D89908D699}"/>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3E14-49EC-A89D-A3D89908D699}"/>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3E14-49EC-A89D-A3D89908D699}"/>
            </c:ext>
          </c:extLst>
        </c:ser>
        <c:dLbls>
          <c:showLegendKey val="0"/>
          <c:showVal val="0"/>
          <c:showCatName val="0"/>
          <c:showSerName val="0"/>
          <c:showPercent val="0"/>
          <c:showBubbleSize val="0"/>
        </c:dLbls>
        <c:gapWidth val="150"/>
        <c:axId val="283655680"/>
        <c:axId val="285397504"/>
      </c:barChart>
      <c:catAx>
        <c:axId val="283655680"/>
        <c:scaling>
          <c:orientation val="minMax"/>
        </c:scaling>
        <c:delete val="1"/>
        <c:axPos val="b"/>
        <c:majorTickMark val="out"/>
        <c:minorTickMark val="none"/>
        <c:tickLblPos val="nextTo"/>
        <c:crossAx val="285397504"/>
        <c:crosses val="autoZero"/>
        <c:auto val="1"/>
        <c:lblAlgn val="ctr"/>
        <c:lblOffset val="100"/>
        <c:noMultiLvlLbl val="0"/>
      </c:catAx>
      <c:valAx>
        <c:axId val="285397504"/>
        <c:scaling>
          <c:orientation val="minMax"/>
          <c:max val="5"/>
          <c:min val="0"/>
        </c:scaling>
        <c:delete val="1"/>
        <c:axPos val="l"/>
        <c:majorGridlines/>
        <c:numFmt formatCode="General" sourceLinked="1"/>
        <c:majorTickMark val="out"/>
        <c:minorTickMark val="none"/>
        <c:tickLblPos val="nextTo"/>
        <c:crossAx val="2836556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1717-4530-8924-902629E523C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717-4530-8924-902629E523CB}"/>
              </c:ext>
            </c:extLst>
          </c:dPt>
          <c:val>
            <c:numRef>
              <c:f>Mechanical!$K$23</c:f>
              <c:numCache>
                <c:formatCode>General</c:formatCode>
                <c:ptCount val="1"/>
                <c:pt idx="0">
                  <c:v>0</c:v>
                </c:pt>
              </c:numCache>
            </c:numRef>
          </c:val>
          <c:extLst>
            <c:ext xmlns:c16="http://schemas.microsoft.com/office/drawing/2014/chart" uri="{C3380CC4-5D6E-409C-BE32-E72D297353CC}">
              <c16:uniqueId val="{00000003-1717-4530-8924-902629E523CB}"/>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1717-4530-8924-902629E523CB}"/>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1717-4530-8924-902629E523CB}"/>
            </c:ext>
          </c:extLst>
        </c:ser>
        <c:dLbls>
          <c:showLegendKey val="0"/>
          <c:showVal val="0"/>
          <c:showCatName val="0"/>
          <c:showSerName val="0"/>
          <c:showPercent val="0"/>
          <c:showBubbleSize val="0"/>
        </c:dLbls>
        <c:gapWidth val="150"/>
        <c:axId val="285609984"/>
        <c:axId val="285399232"/>
      </c:barChart>
      <c:catAx>
        <c:axId val="285609984"/>
        <c:scaling>
          <c:orientation val="minMax"/>
        </c:scaling>
        <c:delete val="1"/>
        <c:axPos val="b"/>
        <c:majorTickMark val="out"/>
        <c:minorTickMark val="none"/>
        <c:tickLblPos val="nextTo"/>
        <c:crossAx val="285399232"/>
        <c:crosses val="autoZero"/>
        <c:auto val="1"/>
        <c:lblAlgn val="ctr"/>
        <c:lblOffset val="100"/>
        <c:noMultiLvlLbl val="0"/>
      </c:catAx>
      <c:valAx>
        <c:axId val="285399232"/>
        <c:scaling>
          <c:orientation val="minMax"/>
          <c:max val="5"/>
          <c:min val="0"/>
        </c:scaling>
        <c:delete val="1"/>
        <c:axPos val="l"/>
        <c:majorGridlines/>
        <c:numFmt formatCode="General" sourceLinked="1"/>
        <c:majorTickMark val="out"/>
        <c:minorTickMark val="none"/>
        <c:tickLblPos val="nextTo"/>
        <c:crossAx val="2856099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66AD-48C3-866B-6A258823545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6AD-48C3-866B-6A258823545A}"/>
              </c:ext>
            </c:extLst>
          </c:dPt>
          <c:val>
            <c:numRef>
              <c:f>Mechanical!$K$17</c:f>
              <c:numCache>
                <c:formatCode>General</c:formatCode>
                <c:ptCount val="1"/>
                <c:pt idx="0">
                  <c:v>0</c:v>
                </c:pt>
              </c:numCache>
            </c:numRef>
          </c:val>
          <c:extLst>
            <c:ext xmlns:c16="http://schemas.microsoft.com/office/drawing/2014/chart" uri="{C3380CC4-5D6E-409C-BE32-E72D297353CC}">
              <c16:uniqueId val="{00000003-66AD-48C3-866B-6A258823545A}"/>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66AD-48C3-866B-6A258823545A}"/>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66AD-48C3-866B-6A258823545A}"/>
            </c:ext>
          </c:extLst>
        </c:ser>
        <c:dLbls>
          <c:showLegendKey val="0"/>
          <c:showVal val="0"/>
          <c:showCatName val="0"/>
          <c:showSerName val="0"/>
          <c:showPercent val="0"/>
          <c:showBubbleSize val="0"/>
        </c:dLbls>
        <c:gapWidth val="150"/>
        <c:axId val="285610496"/>
        <c:axId val="285589504"/>
      </c:barChart>
      <c:catAx>
        <c:axId val="285610496"/>
        <c:scaling>
          <c:orientation val="minMax"/>
        </c:scaling>
        <c:delete val="1"/>
        <c:axPos val="b"/>
        <c:majorTickMark val="out"/>
        <c:minorTickMark val="none"/>
        <c:tickLblPos val="nextTo"/>
        <c:crossAx val="285589504"/>
        <c:crosses val="autoZero"/>
        <c:auto val="1"/>
        <c:lblAlgn val="ctr"/>
        <c:lblOffset val="100"/>
        <c:noMultiLvlLbl val="0"/>
      </c:catAx>
      <c:valAx>
        <c:axId val="285589504"/>
        <c:scaling>
          <c:orientation val="minMax"/>
          <c:max val="5"/>
          <c:min val="0"/>
        </c:scaling>
        <c:delete val="1"/>
        <c:axPos val="l"/>
        <c:majorGridlines/>
        <c:numFmt formatCode="General" sourceLinked="1"/>
        <c:majorTickMark val="out"/>
        <c:minorTickMark val="none"/>
        <c:tickLblPos val="nextTo"/>
        <c:crossAx val="2856104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BB52-4CD7-8540-DA2F79A270F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B52-4CD7-8540-DA2F79A270F7}"/>
              </c:ext>
            </c:extLst>
          </c:dPt>
          <c:val>
            <c:numRef>
              <c:f>Mechanical!$K$18</c:f>
              <c:numCache>
                <c:formatCode>General</c:formatCode>
                <c:ptCount val="1"/>
                <c:pt idx="0">
                  <c:v>0</c:v>
                </c:pt>
              </c:numCache>
            </c:numRef>
          </c:val>
          <c:extLst>
            <c:ext xmlns:c16="http://schemas.microsoft.com/office/drawing/2014/chart" uri="{C3380CC4-5D6E-409C-BE32-E72D297353CC}">
              <c16:uniqueId val="{00000003-BB52-4CD7-8540-DA2F79A270F7}"/>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BB52-4CD7-8540-DA2F79A270F7}"/>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BB52-4CD7-8540-DA2F79A270F7}"/>
            </c:ext>
          </c:extLst>
        </c:ser>
        <c:dLbls>
          <c:showLegendKey val="0"/>
          <c:showVal val="0"/>
          <c:showCatName val="0"/>
          <c:showSerName val="0"/>
          <c:showPercent val="0"/>
          <c:showBubbleSize val="0"/>
        </c:dLbls>
        <c:gapWidth val="150"/>
        <c:axId val="285611008"/>
        <c:axId val="285591232"/>
      </c:barChart>
      <c:catAx>
        <c:axId val="285611008"/>
        <c:scaling>
          <c:orientation val="minMax"/>
        </c:scaling>
        <c:delete val="1"/>
        <c:axPos val="b"/>
        <c:majorTickMark val="out"/>
        <c:minorTickMark val="none"/>
        <c:tickLblPos val="nextTo"/>
        <c:crossAx val="285591232"/>
        <c:crosses val="autoZero"/>
        <c:auto val="1"/>
        <c:lblAlgn val="ctr"/>
        <c:lblOffset val="100"/>
        <c:noMultiLvlLbl val="0"/>
      </c:catAx>
      <c:valAx>
        <c:axId val="285591232"/>
        <c:scaling>
          <c:orientation val="minMax"/>
          <c:max val="5"/>
          <c:min val="0"/>
        </c:scaling>
        <c:delete val="1"/>
        <c:axPos val="l"/>
        <c:majorGridlines/>
        <c:numFmt formatCode="General" sourceLinked="1"/>
        <c:majorTickMark val="out"/>
        <c:minorTickMark val="none"/>
        <c:tickLblPos val="nextTo"/>
        <c:crossAx val="2856110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E20C-4CA6-BA4E-43B9F3E184F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20C-4CA6-BA4E-43B9F3E184FE}"/>
              </c:ext>
            </c:extLst>
          </c:dPt>
          <c:val>
            <c:numRef>
              <c:f>Mechanical!$K$19</c:f>
              <c:numCache>
                <c:formatCode>General</c:formatCode>
                <c:ptCount val="1"/>
                <c:pt idx="0">
                  <c:v>0</c:v>
                </c:pt>
              </c:numCache>
            </c:numRef>
          </c:val>
          <c:extLst>
            <c:ext xmlns:c16="http://schemas.microsoft.com/office/drawing/2014/chart" uri="{C3380CC4-5D6E-409C-BE32-E72D297353CC}">
              <c16:uniqueId val="{00000003-E20C-4CA6-BA4E-43B9F3E184FE}"/>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E20C-4CA6-BA4E-43B9F3E184FE}"/>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E20C-4CA6-BA4E-43B9F3E184FE}"/>
            </c:ext>
          </c:extLst>
        </c:ser>
        <c:dLbls>
          <c:showLegendKey val="0"/>
          <c:showVal val="0"/>
          <c:showCatName val="0"/>
          <c:showSerName val="0"/>
          <c:showPercent val="0"/>
          <c:showBubbleSize val="0"/>
        </c:dLbls>
        <c:gapWidth val="150"/>
        <c:axId val="285611520"/>
        <c:axId val="285593536"/>
      </c:barChart>
      <c:catAx>
        <c:axId val="285611520"/>
        <c:scaling>
          <c:orientation val="minMax"/>
        </c:scaling>
        <c:delete val="1"/>
        <c:axPos val="b"/>
        <c:majorTickMark val="out"/>
        <c:minorTickMark val="none"/>
        <c:tickLblPos val="nextTo"/>
        <c:crossAx val="285593536"/>
        <c:crosses val="autoZero"/>
        <c:auto val="1"/>
        <c:lblAlgn val="ctr"/>
        <c:lblOffset val="100"/>
        <c:noMultiLvlLbl val="0"/>
      </c:catAx>
      <c:valAx>
        <c:axId val="285593536"/>
        <c:scaling>
          <c:orientation val="minMax"/>
          <c:max val="5"/>
          <c:min val="0"/>
        </c:scaling>
        <c:delete val="1"/>
        <c:axPos val="l"/>
        <c:majorGridlines/>
        <c:numFmt formatCode="General" sourceLinked="1"/>
        <c:majorTickMark val="out"/>
        <c:minorTickMark val="none"/>
        <c:tickLblPos val="nextTo"/>
        <c:crossAx val="2856115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2C61-4580-B87B-04C4A84B4CD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C61-4580-B87B-04C4A84B4CDA}"/>
              </c:ext>
            </c:extLst>
          </c:dPt>
          <c:val>
            <c:numRef>
              <c:f>Mechanical!$K$20</c:f>
              <c:numCache>
                <c:formatCode>General</c:formatCode>
                <c:ptCount val="1"/>
                <c:pt idx="0">
                  <c:v>0</c:v>
                </c:pt>
              </c:numCache>
            </c:numRef>
          </c:val>
          <c:extLst>
            <c:ext xmlns:c16="http://schemas.microsoft.com/office/drawing/2014/chart" uri="{C3380CC4-5D6E-409C-BE32-E72D297353CC}">
              <c16:uniqueId val="{00000003-2C61-4580-B87B-04C4A84B4CDA}"/>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2C61-4580-B87B-04C4A84B4CDA}"/>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2C61-4580-B87B-04C4A84B4CDA}"/>
            </c:ext>
          </c:extLst>
        </c:ser>
        <c:dLbls>
          <c:showLegendKey val="0"/>
          <c:showVal val="0"/>
          <c:showCatName val="0"/>
          <c:showSerName val="0"/>
          <c:showPercent val="0"/>
          <c:showBubbleSize val="0"/>
        </c:dLbls>
        <c:gapWidth val="150"/>
        <c:axId val="285612032"/>
        <c:axId val="285595264"/>
      </c:barChart>
      <c:catAx>
        <c:axId val="285612032"/>
        <c:scaling>
          <c:orientation val="minMax"/>
        </c:scaling>
        <c:delete val="1"/>
        <c:axPos val="b"/>
        <c:majorTickMark val="out"/>
        <c:minorTickMark val="none"/>
        <c:tickLblPos val="nextTo"/>
        <c:crossAx val="285595264"/>
        <c:crosses val="autoZero"/>
        <c:auto val="1"/>
        <c:lblAlgn val="ctr"/>
        <c:lblOffset val="100"/>
        <c:noMultiLvlLbl val="0"/>
      </c:catAx>
      <c:valAx>
        <c:axId val="285595264"/>
        <c:scaling>
          <c:orientation val="minMax"/>
          <c:max val="5"/>
          <c:min val="0"/>
        </c:scaling>
        <c:delete val="1"/>
        <c:axPos val="l"/>
        <c:majorGridlines/>
        <c:numFmt formatCode="General" sourceLinked="1"/>
        <c:majorTickMark val="out"/>
        <c:minorTickMark val="none"/>
        <c:tickLblPos val="nextTo"/>
        <c:crossAx val="2856120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603E-4C9E-A22D-B7A065A214A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03E-4C9E-A22D-B7A065A214A0}"/>
              </c:ext>
            </c:extLst>
          </c:dPt>
          <c:val>
            <c:numRef>
              <c:f>Mechanical!$K$21</c:f>
              <c:numCache>
                <c:formatCode>General</c:formatCode>
                <c:ptCount val="1"/>
                <c:pt idx="0">
                  <c:v>0</c:v>
                </c:pt>
              </c:numCache>
            </c:numRef>
          </c:val>
          <c:extLst>
            <c:ext xmlns:c16="http://schemas.microsoft.com/office/drawing/2014/chart" uri="{C3380CC4-5D6E-409C-BE32-E72D297353CC}">
              <c16:uniqueId val="{00000003-603E-4C9E-A22D-B7A065A214A0}"/>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603E-4C9E-A22D-B7A065A214A0}"/>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603E-4C9E-A22D-B7A065A214A0}"/>
            </c:ext>
          </c:extLst>
        </c:ser>
        <c:dLbls>
          <c:showLegendKey val="0"/>
          <c:showVal val="0"/>
          <c:showCatName val="0"/>
          <c:showSerName val="0"/>
          <c:showPercent val="0"/>
          <c:showBubbleSize val="0"/>
        </c:dLbls>
        <c:gapWidth val="150"/>
        <c:axId val="285612544"/>
        <c:axId val="285596992"/>
      </c:barChart>
      <c:catAx>
        <c:axId val="285612544"/>
        <c:scaling>
          <c:orientation val="minMax"/>
        </c:scaling>
        <c:delete val="1"/>
        <c:axPos val="b"/>
        <c:majorTickMark val="out"/>
        <c:minorTickMark val="none"/>
        <c:tickLblPos val="nextTo"/>
        <c:crossAx val="285596992"/>
        <c:crosses val="autoZero"/>
        <c:auto val="1"/>
        <c:lblAlgn val="ctr"/>
        <c:lblOffset val="100"/>
        <c:noMultiLvlLbl val="0"/>
      </c:catAx>
      <c:valAx>
        <c:axId val="285596992"/>
        <c:scaling>
          <c:orientation val="minMax"/>
          <c:max val="5"/>
          <c:min val="0"/>
        </c:scaling>
        <c:delete val="1"/>
        <c:axPos val="l"/>
        <c:majorGridlines/>
        <c:numFmt formatCode="General" sourceLinked="1"/>
        <c:majorTickMark val="out"/>
        <c:minorTickMark val="none"/>
        <c:tickLblPos val="nextTo"/>
        <c:crossAx val="2856125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B165-4B96-9A7B-8122B8A50B9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165-4B96-9A7B-8122B8A50B9F}"/>
              </c:ext>
            </c:extLst>
          </c:dPt>
          <c:val>
            <c:numRef>
              <c:f>Mechanical!$K$22</c:f>
              <c:numCache>
                <c:formatCode>General</c:formatCode>
                <c:ptCount val="1"/>
                <c:pt idx="0">
                  <c:v>0</c:v>
                </c:pt>
              </c:numCache>
            </c:numRef>
          </c:val>
          <c:extLst>
            <c:ext xmlns:c16="http://schemas.microsoft.com/office/drawing/2014/chart" uri="{C3380CC4-5D6E-409C-BE32-E72D297353CC}">
              <c16:uniqueId val="{00000003-B165-4B96-9A7B-8122B8A50B9F}"/>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B165-4B96-9A7B-8122B8A50B9F}"/>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B165-4B96-9A7B-8122B8A50B9F}"/>
            </c:ext>
          </c:extLst>
        </c:ser>
        <c:dLbls>
          <c:showLegendKey val="0"/>
          <c:showVal val="0"/>
          <c:showCatName val="0"/>
          <c:showSerName val="0"/>
          <c:showPercent val="0"/>
          <c:showBubbleSize val="0"/>
        </c:dLbls>
        <c:gapWidth val="150"/>
        <c:axId val="285613056"/>
        <c:axId val="286426240"/>
      </c:barChart>
      <c:catAx>
        <c:axId val="285613056"/>
        <c:scaling>
          <c:orientation val="minMax"/>
        </c:scaling>
        <c:delete val="1"/>
        <c:axPos val="b"/>
        <c:majorTickMark val="out"/>
        <c:minorTickMark val="none"/>
        <c:tickLblPos val="nextTo"/>
        <c:crossAx val="286426240"/>
        <c:crosses val="autoZero"/>
        <c:auto val="1"/>
        <c:lblAlgn val="ctr"/>
        <c:lblOffset val="100"/>
        <c:noMultiLvlLbl val="0"/>
      </c:catAx>
      <c:valAx>
        <c:axId val="286426240"/>
        <c:scaling>
          <c:orientation val="minMax"/>
          <c:max val="5"/>
          <c:min val="0"/>
        </c:scaling>
        <c:delete val="1"/>
        <c:axPos val="l"/>
        <c:majorGridlines/>
        <c:numFmt formatCode="General" sourceLinked="1"/>
        <c:majorTickMark val="out"/>
        <c:minorTickMark val="none"/>
        <c:tickLblPos val="nextTo"/>
        <c:crossAx val="2856130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C793-4577-9E36-28C0E1D2D7F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793-4577-9E36-28C0E1D2D7FC}"/>
              </c:ext>
            </c:extLst>
          </c:dPt>
          <c:val>
            <c:numRef>
              <c:f>Mechanical!$K$23</c:f>
              <c:numCache>
                <c:formatCode>General</c:formatCode>
                <c:ptCount val="1"/>
                <c:pt idx="0">
                  <c:v>0</c:v>
                </c:pt>
              </c:numCache>
            </c:numRef>
          </c:val>
          <c:extLst>
            <c:ext xmlns:c16="http://schemas.microsoft.com/office/drawing/2014/chart" uri="{C3380CC4-5D6E-409C-BE32-E72D297353CC}">
              <c16:uniqueId val="{00000003-C793-4577-9E36-28C0E1D2D7FC}"/>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C793-4577-9E36-28C0E1D2D7FC}"/>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C793-4577-9E36-28C0E1D2D7FC}"/>
            </c:ext>
          </c:extLst>
        </c:ser>
        <c:dLbls>
          <c:showLegendKey val="0"/>
          <c:showVal val="0"/>
          <c:showCatName val="0"/>
          <c:showSerName val="0"/>
          <c:showPercent val="0"/>
          <c:showBubbleSize val="0"/>
        </c:dLbls>
        <c:gapWidth val="150"/>
        <c:axId val="285613568"/>
        <c:axId val="286427968"/>
      </c:barChart>
      <c:catAx>
        <c:axId val="285613568"/>
        <c:scaling>
          <c:orientation val="minMax"/>
        </c:scaling>
        <c:delete val="1"/>
        <c:axPos val="b"/>
        <c:majorTickMark val="out"/>
        <c:minorTickMark val="none"/>
        <c:tickLblPos val="nextTo"/>
        <c:crossAx val="286427968"/>
        <c:crosses val="autoZero"/>
        <c:auto val="1"/>
        <c:lblAlgn val="ctr"/>
        <c:lblOffset val="100"/>
        <c:noMultiLvlLbl val="0"/>
      </c:catAx>
      <c:valAx>
        <c:axId val="286427968"/>
        <c:scaling>
          <c:orientation val="minMax"/>
          <c:max val="5"/>
          <c:min val="0"/>
        </c:scaling>
        <c:delete val="1"/>
        <c:axPos val="l"/>
        <c:majorGridlines/>
        <c:numFmt formatCode="General" sourceLinked="1"/>
        <c:majorTickMark val="out"/>
        <c:minorTickMark val="none"/>
        <c:tickLblPos val="nextTo"/>
        <c:crossAx val="2856135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B570-4770-9128-521030A3DEA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570-4770-9128-521030A3DEAD}"/>
              </c:ext>
            </c:extLst>
          </c:dPt>
          <c:val>
            <c:numRef>
              <c:f>Mechanical!$K$8</c:f>
              <c:numCache>
                <c:formatCode>General</c:formatCode>
                <c:ptCount val="1"/>
              </c:numCache>
            </c:numRef>
          </c:val>
          <c:extLst>
            <c:ext xmlns:c16="http://schemas.microsoft.com/office/drawing/2014/chart" uri="{C3380CC4-5D6E-409C-BE32-E72D297353CC}">
              <c16:uniqueId val="{00000003-B570-4770-9128-521030A3DEAD}"/>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B570-4770-9128-521030A3DEAD}"/>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B570-4770-9128-521030A3DEAD}"/>
            </c:ext>
          </c:extLst>
        </c:ser>
        <c:dLbls>
          <c:showLegendKey val="0"/>
          <c:showVal val="0"/>
          <c:showCatName val="0"/>
          <c:showSerName val="0"/>
          <c:showPercent val="0"/>
          <c:showBubbleSize val="0"/>
        </c:dLbls>
        <c:gapWidth val="150"/>
        <c:axId val="286269440"/>
        <c:axId val="286429696"/>
      </c:barChart>
      <c:catAx>
        <c:axId val="286269440"/>
        <c:scaling>
          <c:orientation val="minMax"/>
        </c:scaling>
        <c:delete val="1"/>
        <c:axPos val="b"/>
        <c:majorTickMark val="out"/>
        <c:minorTickMark val="none"/>
        <c:tickLblPos val="nextTo"/>
        <c:crossAx val="286429696"/>
        <c:crosses val="autoZero"/>
        <c:auto val="1"/>
        <c:lblAlgn val="ctr"/>
        <c:lblOffset val="100"/>
        <c:noMultiLvlLbl val="0"/>
      </c:catAx>
      <c:valAx>
        <c:axId val="286429696"/>
        <c:scaling>
          <c:orientation val="minMax"/>
          <c:max val="5"/>
          <c:min val="0"/>
        </c:scaling>
        <c:delete val="1"/>
        <c:axPos val="l"/>
        <c:majorGridlines/>
        <c:numFmt formatCode="General" sourceLinked="1"/>
        <c:majorTickMark val="out"/>
        <c:minorTickMark val="none"/>
        <c:tickLblPos val="nextTo"/>
        <c:crossAx val="28626944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7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DACB-44D0-BA89-42E615B5D8C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ACB-44D0-BA89-42E615B5D8C1}"/>
              </c:ext>
            </c:extLst>
          </c:dPt>
          <c:val>
            <c:numRef>
              <c:f>Mechanical!$K$9</c:f>
              <c:numCache>
                <c:formatCode>General</c:formatCode>
                <c:ptCount val="1"/>
                <c:pt idx="0">
                  <c:v>0</c:v>
                </c:pt>
              </c:numCache>
            </c:numRef>
          </c:val>
          <c:extLst>
            <c:ext xmlns:c16="http://schemas.microsoft.com/office/drawing/2014/chart" uri="{C3380CC4-5D6E-409C-BE32-E72D297353CC}">
              <c16:uniqueId val="{00000003-DACB-44D0-BA89-42E615B5D8C1}"/>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DACB-44D0-BA89-42E615B5D8C1}"/>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DACB-44D0-BA89-42E615B5D8C1}"/>
            </c:ext>
          </c:extLst>
        </c:ser>
        <c:dLbls>
          <c:showLegendKey val="0"/>
          <c:showVal val="0"/>
          <c:showCatName val="0"/>
          <c:showSerName val="0"/>
          <c:showPercent val="0"/>
          <c:showBubbleSize val="0"/>
        </c:dLbls>
        <c:gapWidth val="150"/>
        <c:axId val="286269952"/>
        <c:axId val="286431424"/>
      </c:barChart>
      <c:catAx>
        <c:axId val="286269952"/>
        <c:scaling>
          <c:orientation val="minMax"/>
        </c:scaling>
        <c:delete val="1"/>
        <c:axPos val="b"/>
        <c:majorTickMark val="out"/>
        <c:minorTickMark val="none"/>
        <c:tickLblPos val="nextTo"/>
        <c:crossAx val="286431424"/>
        <c:crosses val="autoZero"/>
        <c:auto val="1"/>
        <c:lblAlgn val="ctr"/>
        <c:lblOffset val="100"/>
        <c:noMultiLvlLbl val="0"/>
      </c:catAx>
      <c:valAx>
        <c:axId val="286431424"/>
        <c:scaling>
          <c:orientation val="minMax"/>
          <c:max val="5"/>
          <c:min val="0"/>
        </c:scaling>
        <c:delete val="1"/>
        <c:axPos val="l"/>
        <c:majorGridlines/>
        <c:numFmt formatCode="General" sourceLinked="1"/>
        <c:majorTickMark val="out"/>
        <c:minorTickMark val="none"/>
        <c:tickLblPos val="nextTo"/>
        <c:crossAx val="28626995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7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67D6-406E-9A40-CE718AF3D1D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7D6-406E-9A40-CE718AF3D1DC}"/>
              </c:ext>
            </c:extLst>
          </c:dPt>
          <c:val>
            <c:numRef>
              <c:f>Mechanical!$K$10</c:f>
              <c:numCache>
                <c:formatCode>General</c:formatCode>
                <c:ptCount val="1"/>
                <c:pt idx="0">
                  <c:v>0</c:v>
                </c:pt>
              </c:numCache>
            </c:numRef>
          </c:val>
          <c:extLst>
            <c:ext xmlns:c16="http://schemas.microsoft.com/office/drawing/2014/chart" uri="{C3380CC4-5D6E-409C-BE32-E72D297353CC}">
              <c16:uniqueId val="{00000003-67D6-406E-9A40-CE718AF3D1DC}"/>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67D6-406E-9A40-CE718AF3D1DC}"/>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67D6-406E-9A40-CE718AF3D1DC}"/>
            </c:ext>
          </c:extLst>
        </c:ser>
        <c:dLbls>
          <c:showLegendKey val="0"/>
          <c:showVal val="0"/>
          <c:showCatName val="0"/>
          <c:showSerName val="0"/>
          <c:showPercent val="0"/>
          <c:showBubbleSize val="0"/>
        </c:dLbls>
        <c:gapWidth val="150"/>
        <c:axId val="286270464"/>
        <c:axId val="286613504"/>
      </c:barChart>
      <c:catAx>
        <c:axId val="286270464"/>
        <c:scaling>
          <c:orientation val="minMax"/>
        </c:scaling>
        <c:delete val="1"/>
        <c:axPos val="b"/>
        <c:majorTickMark val="out"/>
        <c:minorTickMark val="none"/>
        <c:tickLblPos val="nextTo"/>
        <c:crossAx val="286613504"/>
        <c:crosses val="autoZero"/>
        <c:auto val="1"/>
        <c:lblAlgn val="ctr"/>
        <c:lblOffset val="100"/>
        <c:noMultiLvlLbl val="0"/>
      </c:catAx>
      <c:valAx>
        <c:axId val="286613504"/>
        <c:scaling>
          <c:orientation val="minMax"/>
          <c:max val="5"/>
          <c:min val="0"/>
        </c:scaling>
        <c:delete val="1"/>
        <c:axPos val="l"/>
        <c:majorGridlines/>
        <c:numFmt formatCode="General" sourceLinked="1"/>
        <c:majorTickMark val="out"/>
        <c:minorTickMark val="none"/>
        <c:tickLblPos val="nextTo"/>
        <c:crossAx val="28627046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7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18C7-40DD-A397-9AA130EFAE0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8C7-40DD-A397-9AA130EFAE0B}"/>
              </c:ext>
            </c:extLst>
          </c:dPt>
          <c:val>
            <c:numRef>
              <c:f>Mechanical!$K$11</c:f>
              <c:numCache>
                <c:formatCode>General</c:formatCode>
                <c:ptCount val="1"/>
                <c:pt idx="0">
                  <c:v>0</c:v>
                </c:pt>
              </c:numCache>
            </c:numRef>
          </c:val>
          <c:extLst>
            <c:ext xmlns:c16="http://schemas.microsoft.com/office/drawing/2014/chart" uri="{C3380CC4-5D6E-409C-BE32-E72D297353CC}">
              <c16:uniqueId val="{00000003-18C7-40DD-A397-9AA130EFAE0B}"/>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18C7-40DD-A397-9AA130EFAE0B}"/>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18C7-40DD-A397-9AA130EFAE0B}"/>
            </c:ext>
          </c:extLst>
        </c:ser>
        <c:dLbls>
          <c:showLegendKey val="0"/>
          <c:showVal val="0"/>
          <c:showCatName val="0"/>
          <c:showSerName val="0"/>
          <c:showPercent val="0"/>
          <c:showBubbleSize val="0"/>
        </c:dLbls>
        <c:gapWidth val="150"/>
        <c:axId val="286270976"/>
        <c:axId val="286615232"/>
      </c:barChart>
      <c:catAx>
        <c:axId val="286270976"/>
        <c:scaling>
          <c:orientation val="minMax"/>
        </c:scaling>
        <c:delete val="1"/>
        <c:axPos val="b"/>
        <c:majorTickMark val="out"/>
        <c:minorTickMark val="none"/>
        <c:tickLblPos val="nextTo"/>
        <c:crossAx val="286615232"/>
        <c:crosses val="autoZero"/>
        <c:auto val="1"/>
        <c:lblAlgn val="ctr"/>
        <c:lblOffset val="100"/>
        <c:noMultiLvlLbl val="0"/>
      </c:catAx>
      <c:valAx>
        <c:axId val="286615232"/>
        <c:scaling>
          <c:orientation val="minMax"/>
          <c:max val="5"/>
          <c:min val="0"/>
        </c:scaling>
        <c:delete val="1"/>
        <c:axPos val="l"/>
        <c:majorGridlines/>
        <c:numFmt formatCode="General" sourceLinked="1"/>
        <c:majorTickMark val="out"/>
        <c:minorTickMark val="none"/>
        <c:tickLblPos val="nextTo"/>
        <c:crossAx val="28627097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7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Planning!$Q$8:$Q$18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1E32-4022-AC27-91840CB74D81}"/>
            </c:ext>
          </c:extLst>
        </c:ser>
        <c:dLbls>
          <c:showLegendKey val="0"/>
          <c:showVal val="0"/>
          <c:showCatName val="0"/>
          <c:showSerName val="0"/>
          <c:showPercent val="0"/>
          <c:showBubbleSize val="0"/>
        </c:dLbls>
        <c:axId val="284374528"/>
        <c:axId val="286617536"/>
      </c:radarChart>
      <c:catAx>
        <c:axId val="284374528"/>
        <c:scaling>
          <c:orientation val="minMax"/>
        </c:scaling>
        <c:delete val="1"/>
        <c:axPos val="b"/>
        <c:majorGridlines/>
        <c:majorTickMark val="none"/>
        <c:minorTickMark val="none"/>
        <c:tickLblPos val="nextTo"/>
        <c:crossAx val="286617536"/>
        <c:crosses val="autoZero"/>
        <c:auto val="1"/>
        <c:lblAlgn val="ctr"/>
        <c:lblOffset val="100"/>
        <c:noMultiLvlLbl val="0"/>
      </c:catAx>
      <c:valAx>
        <c:axId val="286617536"/>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84374528"/>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7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E113-4C53-8569-C592686700E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113-4C53-8569-C592686700E3}"/>
              </c:ext>
            </c:extLst>
          </c:dPt>
          <c:val>
            <c:numRef>
              <c:f>Mechanical!$K$17</c:f>
              <c:numCache>
                <c:formatCode>General</c:formatCode>
                <c:ptCount val="1"/>
                <c:pt idx="0">
                  <c:v>0</c:v>
                </c:pt>
              </c:numCache>
            </c:numRef>
          </c:val>
          <c:extLst>
            <c:ext xmlns:c16="http://schemas.microsoft.com/office/drawing/2014/chart" uri="{C3380CC4-5D6E-409C-BE32-E72D297353CC}">
              <c16:uniqueId val="{00000003-E113-4C53-8569-C592686700E3}"/>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E113-4C53-8569-C592686700E3}"/>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E113-4C53-8569-C592686700E3}"/>
            </c:ext>
          </c:extLst>
        </c:ser>
        <c:dLbls>
          <c:showLegendKey val="0"/>
          <c:showVal val="0"/>
          <c:showCatName val="0"/>
          <c:showSerName val="0"/>
          <c:showPercent val="0"/>
          <c:showBubbleSize val="0"/>
        </c:dLbls>
        <c:gapWidth val="150"/>
        <c:axId val="284375040"/>
        <c:axId val="286619264"/>
      </c:barChart>
      <c:catAx>
        <c:axId val="284375040"/>
        <c:scaling>
          <c:orientation val="minMax"/>
        </c:scaling>
        <c:delete val="1"/>
        <c:axPos val="b"/>
        <c:majorTickMark val="out"/>
        <c:minorTickMark val="none"/>
        <c:tickLblPos val="nextTo"/>
        <c:crossAx val="286619264"/>
        <c:crosses val="autoZero"/>
        <c:auto val="1"/>
        <c:lblAlgn val="ctr"/>
        <c:lblOffset val="100"/>
        <c:noMultiLvlLbl val="0"/>
      </c:catAx>
      <c:valAx>
        <c:axId val="286619264"/>
        <c:scaling>
          <c:orientation val="minMax"/>
          <c:max val="5"/>
          <c:min val="0"/>
        </c:scaling>
        <c:delete val="1"/>
        <c:axPos val="l"/>
        <c:majorGridlines/>
        <c:numFmt formatCode="General" sourceLinked="1"/>
        <c:majorTickMark val="out"/>
        <c:minorTickMark val="none"/>
        <c:tickLblPos val="nextTo"/>
        <c:crossAx val="284375040"/>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7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9AE6-4C08-8F97-A78D4AC367A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AE6-4C08-8F97-A78D4AC367A1}"/>
              </c:ext>
            </c:extLst>
          </c:dPt>
          <c:val>
            <c:numRef>
              <c:f>Mechanical!$K$18</c:f>
              <c:numCache>
                <c:formatCode>General</c:formatCode>
                <c:ptCount val="1"/>
                <c:pt idx="0">
                  <c:v>0</c:v>
                </c:pt>
              </c:numCache>
            </c:numRef>
          </c:val>
          <c:extLst>
            <c:ext xmlns:c16="http://schemas.microsoft.com/office/drawing/2014/chart" uri="{C3380CC4-5D6E-409C-BE32-E72D297353CC}">
              <c16:uniqueId val="{00000003-9AE6-4C08-8F97-A78D4AC367A1}"/>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9AE6-4C08-8F97-A78D4AC367A1}"/>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9AE6-4C08-8F97-A78D4AC367A1}"/>
            </c:ext>
          </c:extLst>
        </c:ser>
        <c:dLbls>
          <c:showLegendKey val="0"/>
          <c:showVal val="0"/>
          <c:showCatName val="0"/>
          <c:showSerName val="0"/>
          <c:showPercent val="0"/>
          <c:showBubbleSize val="0"/>
        </c:dLbls>
        <c:gapWidth val="150"/>
        <c:axId val="284375552"/>
        <c:axId val="286620992"/>
      </c:barChart>
      <c:catAx>
        <c:axId val="284375552"/>
        <c:scaling>
          <c:orientation val="minMax"/>
        </c:scaling>
        <c:delete val="1"/>
        <c:axPos val="b"/>
        <c:majorTickMark val="out"/>
        <c:minorTickMark val="none"/>
        <c:tickLblPos val="nextTo"/>
        <c:crossAx val="286620992"/>
        <c:crosses val="autoZero"/>
        <c:auto val="1"/>
        <c:lblAlgn val="ctr"/>
        <c:lblOffset val="100"/>
        <c:noMultiLvlLbl val="0"/>
      </c:catAx>
      <c:valAx>
        <c:axId val="286620992"/>
        <c:scaling>
          <c:orientation val="minMax"/>
          <c:max val="5"/>
          <c:min val="0"/>
        </c:scaling>
        <c:delete val="1"/>
        <c:axPos val="l"/>
        <c:majorGridlines/>
        <c:numFmt formatCode="General" sourceLinked="1"/>
        <c:majorTickMark val="out"/>
        <c:minorTickMark val="none"/>
        <c:tickLblPos val="nextTo"/>
        <c:crossAx val="284375552"/>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7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351E-40DF-AA99-A1D70702183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51E-40DF-AA99-A1D707021835}"/>
              </c:ext>
            </c:extLst>
          </c:dPt>
          <c:val>
            <c:numRef>
              <c:f>Mechanical!$K$19</c:f>
              <c:numCache>
                <c:formatCode>General</c:formatCode>
                <c:ptCount val="1"/>
                <c:pt idx="0">
                  <c:v>0</c:v>
                </c:pt>
              </c:numCache>
            </c:numRef>
          </c:val>
          <c:extLst>
            <c:ext xmlns:c16="http://schemas.microsoft.com/office/drawing/2014/chart" uri="{C3380CC4-5D6E-409C-BE32-E72D297353CC}">
              <c16:uniqueId val="{00000003-351E-40DF-AA99-A1D707021835}"/>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351E-40DF-AA99-A1D707021835}"/>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351E-40DF-AA99-A1D707021835}"/>
            </c:ext>
          </c:extLst>
        </c:ser>
        <c:dLbls>
          <c:showLegendKey val="0"/>
          <c:showVal val="0"/>
          <c:showCatName val="0"/>
          <c:showSerName val="0"/>
          <c:showPercent val="0"/>
          <c:showBubbleSize val="0"/>
        </c:dLbls>
        <c:gapWidth val="150"/>
        <c:axId val="284376064"/>
        <c:axId val="286909568"/>
      </c:barChart>
      <c:catAx>
        <c:axId val="284376064"/>
        <c:scaling>
          <c:orientation val="minMax"/>
        </c:scaling>
        <c:delete val="1"/>
        <c:axPos val="b"/>
        <c:majorTickMark val="out"/>
        <c:minorTickMark val="none"/>
        <c:tickLblPos val="nextTo"/>
        <c:crossAx val="286909568"/>
        <c:crosses val="autoZero"/>
        <c:auto val="1"/>
        <c:lblAlgn val="ctr"/>
        <c:lblOffset val="100"/>
        <c:noMultiLvlLbl val="0"/>
      </c:catAx>
      <c:valAx>
        <c:axId val="286909568"/>
        <c:scaling>
          <c:orientation val="minMax"/>
          <c:max val="5"/>
          <c:min val="0"/>
        </c:scaling>
        <c:delete val="1"/>
        <c:axPos val="l"/>
        <c:majorGridlines/>
        <c:numFmt formatCode="General" sourceLinked="1"/>
        <c:majorTickMark val="out"/>
        <c:minorTickMark val="none"/>
        <c:tickLblPos val="nextTo"/>
        <c:crossAx val="2843760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EDA2-4CB6-92A3-BD5E5E6028D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DA2-4CB6-92A3-BD5E5E6028D8}"/>
              </c:ext>
            </c:extLst>
          </c:dPt>
          <c:val>
            <c:numRef>
              <c:f>Mechanical!$K$20</c:f>
              <c:numCache>
                <c:formatCode>General</c:formatCode>
                <c:ptCount val="1"/>
                <c:pt idx="0">
                  <c:v>0</c:v>
                </c:pt>
              </c:numCache>
            </c:numRef>
          </c:val>
          <c:extLst>
            <c:ext xmlns:c16="http://schemas.microsoft.com/office/drawing/2014/chart" uri="{C3380CC4-5D6E-409C-BE32-E72D297353CC}">
              <c16:uniqueId val="{00000003-EDA2-4CB6-92A3-BD5E5E6028D8}"/>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EDA2-4CB6-92A3-BD5E5E6028D8}"/>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EDA2-4CB6-92A3-BD5E5E6028D8}"/>
            </c:ext>
          </c:extLst>
        </c:ser>
        <c:dLbls>
          <c:showLegendKey val="0"/>
          <c:showVal val="0"/>
          <c:showCatName val="0"/>
          <c:showSerName val="0"/>
          <c:showPercent val="0"/>
          <c:showBubbleSize val="0"/>
        </c:dLbls>
        <c:gapWidth val="150"/>
        <c:axId val="284376576"/>
        <c:axId val="286911296"/>
      </c:barChart>
      <c:catAx>
        <c:axId val="284376576"/>
        <c:scaling>
          <c:orientation val="minMax"/>
        </c:scaling>
        <c:delete val="1"/>
        <c:axPos val="b"/>
        <c:majorTickMark val="out"/>
        <c:minorTickMark val="none"/>
        <c:tickLblPos val="nextTo"/>
        <c:crossAx val="286911296"/>
        <c:crosses val="autoZero"/>
        <c:auto val="1"/>
        <c:lblAlgn val="ctr"/>
        <c:lblOffset val="100"/>
        <c:noMultiLvlLbl val="0"/>
      </c:catAx>
      <c:valAx>
        <c:axId val="286911296"/>
        <c:scaling>
          <c:orientation val="minMax"/>
          <c:max val="5"/>
          <c:min val="0"/>
        </c:scaling>
        <c:delete val="1"/>
        <c:axPos val="l"/>
        <c:majorGridlines/>
        <c:numFmt formatCode="General" sourceLinked="1"/>
        <c:majorTickMark val="out"/>
        <c:minorTickMark val="none"/>
        <c:tickLblPos val="nextTo"/>
        <c:crossAx val="2843765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02AC-443E-BED2-B988CFF7B30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2AC-443E-BED2-B988CFF7B30C}"/>
              </c:ext>
            </c:extLst>
          </c:dPt>
          <c:val>
            <c:numRef>
              <c:f>Mechanical!$K$21</c:f>
              <c:numCache>
                <c:formatCode>General</c:formatCode>
                <c:ptCount val="1"/>
                <c:pt idx="0">
                  <c:v>0</c:v>
                </c:pt>
              </c:numCache>
            </c:numRef>
          </c:val>
          <c:extLst>
            <c:ext xmlns:c16="http://schemas.microsoft.com/office/drawing/2014/chart" uri="{C3380CC4-5D6E-409C-BE32-E72D297353CC}">
              <c16:uniqueId val="{00000003-02AC-443E-BED2-B988CFF7B30C}"/>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02AC-443E-BED2-B988CFF7B30C}"/>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02AC-443E-BED2-B988CFF7B30C}"/>
            </c:ext>
          </c:extLst>
        </c:ser>
        <c:dLbls>
          <c:showLegendKey val="0"/>
          <c:showVal val="0"/>
          <c:showCatName val="0"/>
          <c:showSerName val="0"/>
          <c:showPercent val="0"/>
          <c:showBubbleSize val="0"/>
        </c:dLbls>
        <c:gapWidth val="150"/>
        <c:axId val="287203328"/>
        <c:axId val="286913024"/>
      </c:barChart>
      <c:catAx>
        <c:axId val="287203328"/>
        <c:scaling>
          <c:orientation val="minMax"/>
        </c:scaling>
        <c:delete val="1"/>
        <c:axPos val="b"/>
        <c:majorTickMark val="out"/>
        <c:minorTickMark val="none"/>
        <c:tickLblPos val="nextTo"/>
        <c:crossAx val="286913024"/>
        <c:crosses val="autoZero"/>
        <c:auto val="1"/>
        <c:lblAlgn val="ctr"/>
        <c:lblOffset val="100"/>
        <c:noMultiLvlLbl val="0"/>
      </c:catAx>
      <c:valAx>
        <c:axId val="286913024"/>
        <c:scaling>
          <c:orientation val="minMax"/>
          <c:max val="5"/>
          <c:min val="0"/>
        </c:scaling>
        <c:delete val="1"/>
        <c:axPos val="l"/>
        <c:majorGridlines/>
        <c:numFmt formatCode="General" sourceLinked="1"/>
        <c:majorTickMark val="out"/>
        <c:minorTickMark val="none"/>
        <c:tickLblPos val="nextTo"/>
        <c:crossAx val="2872033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4B94-4357-8BA7-AFDA97D16FF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B94-4357-8BA7-AFDA97D16FF0}"/>
              </c:ext>
            </c:extLst>
          </c:dPt>
          <c:val>
            <c:numRef>
              <c:f>Mechanical!$K$22</c:f>
              <c:numCache>
                <c:formatCode>General</c:formatCode>
                <c:ptCount val="1"/>
                <c:pt idx="0">
                  <c:v>0</c:v>
                </c:pt>
              </c:numCache>
            </c:numRef>
          </c:val>
          <c:extLst>
            <c:ext xmlns:c16="http://schemas.microsoft.com/office/drawing/2014/chart" uri="{C3380CC4-5D6E-409C-BE32-E72D297353CC}">
              <c16:uniqueId val="{00000003-4B94-4357-8BA7-AFDA97D16FF0}"/>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4B94-4357-8BA7-AFDA97D16FF0}"/>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4B94-4357-8BA7-AFDA97D16FF0}"/>
            </c:ext>
          </c:extLst>
        </c:ser>
        <c:dLbls>
          <c:showLegendKey val="0"/>
          <c:showVal val="0"/>
          <c:showCatName val="0"/>
          <c:showSerName val="0"/>
          <c:showPercent val="0"/>
          <c:showBubbleSize val="0"/>
        </c:dLbls>
        <c:gapWidth val="150"/>
        <c:axId val="287203840"/>
        <c:axId val="286914752"/>
      </c:barChart>
      <c:catAx>
        <c:axId val="287203840"/>
        <c:scaling>
          <c:orientation val="minMax"/>
        </c:scaling>
        <c:delete val="1"/>
        <c:axPos val="b"/>
        <c:majorTickMark val="out"/>
        <c:minorTickMark val="none"/>
        <c:tickLblPos val="nextTo"/>
        <c:crossAx val="286914752"/>
        <c:crosses val="autoZero"/>
        <c:auto val="1"/>
        <c:lblAlgn val="ctr"/>
        <c:lblOffset val="100"/>
        <c:noMultiLvlLbl val="0"/>
      </c:catAx>
      <c:valAx>
        <c:axId val="286914752"/>
        <c:scaling>
          <c:orientation val="minMax"/>
          <c:max val="5"/>
          <c:min val="0"/>
        </c:scaling>
        <c:delete val="1"/>
        <c:axPos val="l"/>
        <c:majorGridlines/>
        <c:numFmt formatCode="General" sourceLinked="1"/>
        <c:majorTickMark val="out"/>
        <c:minorTickMark val="none"/>
        <c:tickLblPos val="nextTo"/>
        <c:crossAx val="2872038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2658-4EFD-8C16-2E77E703BE7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658-4EFD-8C16-2E77E703BE71}"/>
              </c:ext>
            </c:extLst>
          </c:dPt>
          <c:val>
            <c:numRef>
              <c:f>Mechanical!$K$23</c:f>
              <c:numCache>
                <c:formatCode>General</c:formatCode>
                <c:ptCount val="1"/>
                <c:pt idx="0">
                  <c:v>0</c:v>
                </c:pt>
              </c:numCache>
            </c:numRef>
          </c:val>
          <c:extLst>
            <c:ext xmlns:c16="http://schemas.microsoft.com/office/drawing/2014/chart" uri="{C3380CC4-5D6E-409C-BE32-E72D297353CC}">
              <c16:uniqueId val="{00000003-2658-4EFD-8C16-2E77E703BE71}"/>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2658-4EFD-8C16-2E77E703BE71}"/>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2658-4EFD-8C16-2E77E703BE71}"/>
            </c:ext>
          </c:extLst>
        </c:ser>
        <c:dLbls>
          <c:showLegendKey val="0"/>
          <c:showVal val="0"/>
          <c:showCatName val="0"/>
          <c:showSerName val="0"/>
          <c:showPercent val="0"/>
          <c:showBubbleSize val="0"/>
        </c:dLbls>
        <c:gapWidth val="150"/>
        <c:axId val="287204352"/>
        <c:axId val="286507008"/>
      </c:barChart>
      <c:catAx>
        <c:axId val="287204352"/>
        <c:scaling>
          <c:orientation val="minMax"/>
        </c:scaling>
        <c:delete val="1"/>
        <c:axPos val="b"/>
        <c:majorTickMark val="out"/>
        <c:minorTickMark val="none"/>
        <c:tickLblPos val="nextTo"/>
        <c:crossAx val="286507008"/>
        <c:crosses val="autoZero"/>
        <c:auto val="1"/>
        <c:lblAlgn val="ctr"/>
        <c:lblOffset val="100"/>
        <c:noMultiLvlLbl val="0"/>
      </c:catAx>
      <c:valAx>
        <c:axId val="286507008"/>
        <c:scaling>
          <c:orientation val="minMax"/>
          <c:max val="5"/>
          <c:min val="0"/>
        </c:scaling>
        <c:delete val="1"/>
        <c:axPos val="l"/>
        <c:majorGridlines/>
        <c:numFmt formatCode="General" sourceLinked="1"/>
        <c:majorTickMark val="out"/>
        <c:minorTickMark val="none"/>
        <c:tickLblPos val="nextTo"/>
        <c:crossAx val="2872043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7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3FAB-4186-BCBD-B4EF06ED52F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FAB-4186-BCBD-B4EF06ED52FF}"/>
              </c:ext>
            </c:extLst>
          </c:dPt>
          <c:val>
            <c:numRef>
              <c:f>Mechanical!$K$17</c:f>
              <c:numCache>
                <c:formatCode>General</c:formatCode>
                <c:ptCount val="1"/>
                <c:pt idx="0">
                  <c:v>0</c:v>
                </c:pt>
              </c:numCache>
            </c:numRef>
          </c:val>
          <c:extLst>
            <c:ext xmlns:c16="http://schemas.microsoft.com/office/drawing/2014/chart" uri="{C3380CC4-5D6E-409C-BE32-E72D297353CC}">
              <c16:uniqueId val="{00000003-3FAB-4186-BCBD-B4EF06ED52FF}"/>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3FAB-4186-BCBD-B4EF06ED52FF}"/>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3FAB-4186-BCBD-B4EF06ED52FF}"/>
            </c:ext>
          </c:extLst>
        </c:ser>
        <c:dLbls>
          <c:showLegendKey val="0"/>
          <c:showVal val="0"/>
          <c:showCatName val="0"/>
          <c:showSerName val="0"/>
          <c:showPercent val="0"/>
          <c:showBubbleSize val="0"/>
        </c:dLbls>
        <c:gapWidth val="150"/>
        <c:axId val="287204864"/>
        <c:axId val="286508736"/>
      </c:barChart>
      <c:catAx>
        <c:axId val="287204864"/>
        <c:scaling>
          <c:orientation val="minMax"/>
        </c:scaling>
        <c:delete val="1"/>
        <c:axPos val="b"/>
        <c:majorTickMark val="out"/>
        <c:minorTickMark val="none"/>
        <c:tickLblPos val="nextTo"/>
        <c:crossAx val="286508736"/>
        <c:crosses val="autoZero"/>
        <c:auto val="1"/>
        <c:lblAlgn val="ctr"/>
        <c:lblOffset val="100"/>
        <c:noMultiLvlLbl val="0"/>
      </c:catAx>
      <c:valAx>
        <c:axId val="286508736"/>
        <c:scaling>
          <c:orientation val="minMax"/>
          <c:max val="5"/>
          <c:min val="0"/>
        </c:scaling>
        <c:delete val="1"/>
        <c:axPos val="l"/>
        <c:majorGridlines/>
        <c:numFmt formatCode="General" sourceLinked="1"/>
        <c:majorTickMark val="out"/>
        <c:minorTickMark val="none"/>
        <c:tickLblPos val="nextTo"/>
        <c:crossAx val="2872048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CCAB-4A80-8B6D-D047C03946F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CAB-4A80-8B6D-D047C03946F5}"/>
              </c:ext>
            </c:extLst>
          </c:dPt>
          <c:val>
            <c:numRef>
              <c:f>Mechanical!$K$18</c:f>
              <c:numCache>
                <c:formatCode>General</c:formatCode>
                <c:ptCount val="1"/>
                <c:pt idx="0">
                  <c:v>0</c:v>
                </c:pt>
              </c:numCache>
            </c:numRef>
          </c:val>
          <c:extLst>
            <c:ext xmlns:c16="http://schemas.microsoft.com/office/drawing/2014/chart" uri="{C3380CC4-5D6E-409C-BE32-E72D297353CC}">
              <c16:uniqueId val="{00000003-CCAB-4A80-8B6D-D047C03946F5}"/>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CCAB-4A80-8B6D-D047C03946F5}"/>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CCAB-4A80-8B6D-D047C03946F5}"/>
            </c:ext>
          </c:extLst>
        </c:ser>
        <c:dLbls>
          <c:showLegendKey val="0"/>
          <c:showVal val="0"/>
          <c:showCatName val="0"/>
          <c:showSerName val="0"/>
          <c:showPercent val="0"/>
          <c:showBubbleSize val="0"/>
        </c:dLbls>
        <c:gapWidth val="150"/>
        <c:axId val="287205376"/>
        <c:axId val="286510464"/>
      </c:barChart>
      <c:catAx>
        <c:axId val="287205376"/>
        <c:scaling>
          <c:orientation val="minMax"/>
        </c:scaling>
        <c:delete val="1"/>
        <c:axPos val="b"/>
        <c:majorTickMark val="out"/>
        <c:minorTickMark val="none"/>
        <c:tickLblPos val="nextTo"/>
        <c:crossAx val="286510464"/>
        <c:crosses val="autoZero"/>
        <c:auto val="1"/>
        <c:lblAlgn val="ctr"/>
        <c:lblOffset val="100"/>
        <c:noMultiLvlLbl val="0"/>
      </c:catAx>
      <c:valAx>
        <c:axId val="286510464"/>
        <c:scaling>
          <c:orientation val="minMax"/>
          <c:max val="5"/>
          <c:min val="0"/>
        </c:scaling>
        <c:delete val="1"/>
        <c:axPos val="l"/>
        <c:majorGridlines/>
        <c:numFmt formatCode="General" sourceLinked="1"/>
        <c:majorTickMark val="out"/>
        <c:minorTickMark val="none"/>
        <c:tickLblPos val="nextTo"/>
        <c:crossAx val="2872053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C531-40B2-B5DA-41EDE04687A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531-40B2-B5DA-41EDE04687A4}"/>
              </c:ext>
            </c:extLst>
          </c:dPt>
          <c:val>
            <c:numRef>
              <c:f>Mechanical!$K$19</c:f>
              <c:numCache>
                <c:formatCode>General</c:formatCode>
                <c:ptCount val="1"/>
                <c:pt idx="0">
                  <c:v>0</c:v>
                </c:pt>
              </c:numCache>
            </c:numRef>
          </c:val>
          <c:extLst>
            <c:ext xmlns:c16="http://schemas.microsoft.com/office/drawing/2014/chart" uri="{C3380CC4-5D6E-409C-BE32-E72D297353CC}">
              <c16:uniqueId val="{00000003-C531-40B2-B5DA-41EDE04687A4}"/>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C531-40B2-B5DA-41EDE04687A4}"/>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C531-40B2-B5DA-41EDE04687A4}"/>
            </c:ext>
          </c:extLst>
        </c:ser>
        <c:dLbls>
          <c:showLegendKey val="0"/>
          <c:showVal val="0"/>
          <c:showCatName val="0"/>
          <c:showSerName val="0"/>
          <c:showPercent val="0"/>
          <c:showBubbleSize val="0"/>
        </c:dLbls>
        <c:gapWidth val="150"/>
        <c:axId val="287205888"/>
        <c:axId val="286512192"/>
      </c:barChart>
      <c:catAx>
        <c:axId val="287205888"/>
        <c:scaling>
          <c:orientation val="minMax"/>
        </c:scaling>
        <c:delete val="1"/>
        <c:axPos val="b"/>
        <c:majorTickMark val="out"/>
        <c:minorTickMark val="none"/>
        <c:tickLblPos val="nextTo"/>
        <c:crossAx val="286512192"/>
        <c:crosses val="autoZero"/>
        <c:auto val="1"/>
        <c:lblAlgn val="ctr"/>
        <c:lblOffset val="100"/>
        <c:noMultiLvlLbl val="0"/>
      </c:catAx>
      <c:valAx>
        <c:axId val="286512192"/>
        <c:scaling>
          <c:orientation val="minMax"/>
          <c:max val="5"/>
          <c:min val="0"/>
        </c:scaling>
        <c:delete val="1"/>
        <c:axPos val="l"/>
        <c:majorGridlines/>
        <c:numFmt formatCode="General" sourceLinked="1"/>
        <c:majorTickMark val="out"/>
        <c:minorTickMark val="none"/>
        <c:tickLblPos val="nextTo"/>
        <c:crossAx val="2872058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9D2B-4674-8177-3A3AE26D738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D2B-4674-8177-3A3AE26D7388}"/>
              </c:ext>
            </c:extLst>
          </c:dPt>
          <c:val>
            <c:numRef>
              <c:f>Mechanical!$K$20</c:f>
              <c:numCache>
                <c:formatCode>General</c:formatCode>
                <c:ptCount val="1"/>
                <c:pt idx="0">
                  <c:v>0</c:v>
                </c:pt>
              </c:numCache>
            </c:numRef>
          </c:val>
          <c:extLst>
            <c:ext xmlns:c16="http://schemas.microsoft.com/office/drawing/2014/chart" uri="{C3380CC4-5D6E-409C-BE32-E72D297353CC}">
              <c16:uniqueId val="{00000003-9D2B-4674-8177-3A3AE26D7388}"/>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9D2B-4674-8177-3A3AE26D7388}"/>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9D2B-4674-8177-3A3AE26D7388}"/>
            </c:ext>
          </c:extLst>
        </c:ser>
        <c:dLbls>
          <c:showLegendKey val="0"/>
          <c:showVal val="0"/>
          <c:showCatName val="0"/>
          <c:showSerName val="0"/>
          <c:showPercent val="0"/>
          <c:showBubbleSize val="0"/>
        </c:dLbls>
        <c:gapWidth val="150"/>
        <c:axId val="287206400"/>
        <c:axId val="286513920"/>
      </c:barChart>
      <c:catAx>
        <c:axId val="287206400"/>
        <c:scaling>
          <c:orientation val="minMax"/>
        </c:scaling>
        <c:delete val="1"/>
        <c:axPos val="b"/>
        <c:majorTickMark val="out"/>
        <c:minorTickMark val="none"/>
        <c:tickLblPos val="nextTo"/>
        <c:crossAx val="286513920"/>
        <c:crosses val="autoZero"/>
        <c:auto val="1"/>
        <c:lblAlgn val="ctr"/>
        <c:lblOffset val="100"/>
        <c:noMultiLvlLbl val="0"/>
      </c:catAx>
      <c:valAx>
        <c:axId val="286513920"/>
        <c:scaling>
          <c:orientation val="minMax"/>
          <c:max val="5"/>
          <c:min val="0"/>
        </c:scaling>
        <c:delete val="1"/>
        <c:axPos val="l"/>
        <c:majorGridlines/>
        <c:numFmt formatCode="General" sourceLinked="1"/>
        <c:majorTickMark val="out"/>
        <c:minorTickMark val="none"/>
        <c:tickLblPos val="nextTo"/>
        <c:crossAx val="2872064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5EB2-40D4-9FA5-FE319E6649A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EB2-40D4-9FA5-FE319E6649AE}"/>
              </c:ext>
            </c:extLst>
          </c:dPt>
          <c:val>
            <c:numRef>
              <c:f>Mechanical!$K$21</c:f>
              <c:numCache>
                <c:formatCode>General</c:formatCode>
                <c:ptCount val="1"/>
                <c:pt idx="0">
                  <c:v>0</c:v>
                </c:pt>
              </c:numCache>
            </c:numRef>
          </c:val>
          <c:extLst>
            <c:ext xmlns:c16="http://schemas.microsoft.com/office/drawing/2014/chart" uri="{C3380CC4-5D6E-409C-BE32-E72D297353CC}">
              <c16:uniqueId val="{00000003-5EB2-40D4-9FA5-FE319E6649AE}"/>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5EB2-40D4-9FA5-FE319E6649AE}"/>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5EB2-40D4-9FA5-FE319E6649AE}"/>
            </c:ext>
          </c:extLst>
        </c:ser>
        <c:dLbls>
          <c:showLegendKey val="0"/>
          <c:showVal val="0"/>
          <c:showCatName val="0"/>
          <c:showSerName val="0"/>
          <c:showPercent val="0"/>
          <c:showBubbleSize val="0"/>
        </c:dLbls>
        <c:gapWidth val="150"/>
        <c:axId val="287206912"/>
        <c:axId val="288260672"/>
      </c:barChart>
      <c:catAx>
        <c:axId val="287206912"/>
        <c:scaling>
          <c:orientation val="minMax"/>
        </c:scaling>
        <c:delete val="1"/>
        <c:axPos val="b"/>
        <c:majorTickMark val="out"/>
        <c:minorTickMark val="none"/>
        <c:tickLblPos val="nextTo"/>
        <c:crossAx val="288260672"/>
        <c:crosses val="autoZero"/>
        <c:auto val="1"/>
        <c:lblAlgn val="ctr"/>
        <c:lblOffset val="100"/>
        <c:noMultiLvlLbl val="0"/>
      </c:catAx>
      <c:valAx>
        <c:axId val="288260672"/>
        <c:scaling>
          <c:orientation val="minMax"/>
          <c:max val="5"/>
          <c:min val="0"/>
        </c:scaling>
        <c:delete val="1"/>
        <c:axPos val="l"/>
        <c:majorGridlines/>
        <c:numFmt formatCode="General" sourceLinked="1"/>
        <c:majorTickMark val="out"/>
        <c:minorTickMark val="none"/>
        <c:tickLblPos val="nextTo"/>
        <c:crossAx val="2872069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FED9-4D04-94F2-F3BA8C15AD7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ED9-4D04-94F2-F3BA8C15AD78}"/>
              </c:ext>
            </c:extLst>
          </c:dPt>
          <c:val>
            <c:numRef>
              <c:f>Mechanical!$K$22</c:f>
              <c:numCache>
                <c:formatCode>General</c:formatCode>
                <c:ptCount val="1"/>
                <c:pt idx="0">
                  <c:v>0</c:v>
                </c:pt>
              </c:numCache>
            </c:numRef>
          </c:val>
          <c:extLst>
            <c:ext xmlns:c16="http://schemas.microsoft.com/office/drawing/2014/chart" uri="{C3380CC4-5D6E-409C-BE32-E72D297353CC}">
              <c16:uniqueId val="{00000003-FED9-4D04-94F2-F3BA8C15AD78}"/>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FED9-4D04-94F2-F3BA8C15AD78}"/>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FED9-4D04-94F2-F3BA8C15AD78}"/>
            </c:ext>
          </c:extLst>
        </c:ser>
        <c:dLbls>
          <c:showLegendKey val="0"/>
          <c:showVal val="0"/>
          <c:showCatName val="0"/>
          <c:showSerName val="0"/>
          <c:showPercent val="0"/>
          <c:showBubbleSize val="0"/>
        </c:dLbls>
        <c:gapWidth val="150"/>
        <c:axId val="287990784"/>
        <c:axId val="288262400"/>
      </c:barChart>
      <c:catAx>
        <c:axId val="287990784"/>
        <c:scaling>
          <c:orientation val="minMax"/>
        </c:scaling>
        <c:delete val="1"/>
        <c:axPos val="b"/>
        <c:majorTickMark val="out"/>
        <c:minorTickMark val="none"/>
        <c:tickLblPos val="nextTo"/>
        <c:crossAx val="288262400"/>
        <c:crosses val="autoZero"/>
        <c:auto val="1"/>
        <c:lblAlgn val="ctr"/>
        <c:lblOffset val="100"/>
        <c:noMultiLvlLbl val="0"/>
      </c:catAx>
      <c:valAx>
        <c:axId val="288262400"/>
        <c:scaling>
          <c:orientation val="minMax"/>
          <c:max val="5"/>
          <c:min val="0"/>
        </c:scaling>
        <c:delete val="1"/>
        <c:axPos val="l"/>
        <c:majorGridlines/>
        <c:numFmt formatCode="General" sourceLinked="1"/>
        <c:majorTickMark val="out"/>
        <c:minorTickMark val="none"/>
        <c:tickLblPos val="nextTo"/>
        <c:crossAx val="2879907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AD09-4F09-A471-C108716B320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D09-4F09-A471-C108716B3201}"/>
              </c:ext>
            </c:extLst>
          </c:dPt>
          <c:val>
            <c:numRef>
              <c:f>Mechanical!$K$23</c:f>
              <c:numCache>
                <c:formatCode>General</c:formatCode>
                <c:ptCount val="1"/>
                <c:pt idx="0">
                  <c:v>0</c:v>
                </c:pt>
              </c:numCache>
            </c:numRef>
          </c:val>
          <c:extLst>
            <c:ext xmlns:c16="http://schemas.microsoft.com/office/drawing/2014/chart" uri="{C3380CC4-5D6E-409C-BE32-E72D297353CC}">
              <c16:uniqueId val="{00000003-AD09-4F09-A471-C108716B3201}"/>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AD09-4F09-A471-C108716B3201}"/>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AD09-4F09-A471-C108716B3201}"/>
            </c:ext>
          </c:extLst>
        </c:ser>
        <c:dLbls>
          <c:showLegendKey val="0"/>
          <c:showVal val="0"/>
          <c:showCatName val="0"/>
          <c:showSerName val="0"/>
          <c:showPercent val="0"/>
          <c:showBubbleSize val="0"/>
        </c:dLbls>
        <c:gapWidth val="150"/>
        <c:axId val="287991296"/>
        <c:axId val="288264128"/>
      </c:barChart>
      <c:catAx>
        <c:axId val="287991296"/>
        <c:scaling>
          <c:orientation val="minMax"/>
        </c:scaling>
        <c:delete val="1"/>
        <c:axPos val="b"/>
        <c:majorTickMark val="out"/>
        <c:minorTickMark val="none"/>
        <c:tickLblPos val="nextTo"/>
        <c:crossAx val="288264128"/>
        <c:crosses val="autoZero"/>
        <c:auto val="1"/>
        <c:lblAlgn val="ctr"/>
        <c:lblOffset val="100"/>
        <c:noMultiLvlLbl val="0"/>
      </c:catAx>
      <c:valAx>
        <c:axId val="288264128"/>
        <c:scaling>
          <c:orientation val="minMax"/>
          <c:max val="5"/>
          <c:min val="0"/>
        </c:scaling>
        <c:delete val="1"/>
        <c:axPos val="l"/>
        <c:majorGridlines/>
        <c:numFmt formatCode="General" sourceLinked="1"/>
        <c:majorTickMark val="out"/>
        <c:minorTickMark val="none"/>
        <c:tickLblPos val="nextTo"/>
        <c:crossAx val="2879912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493C-43F3-95D4-F0DAF030FB9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93C-43F3-95D4-F0DAF030FB9A}"/>
              </c:ext>
            </c:extLst>
          </c:dPt>
          <c:val>
            <c:numRef>
              <c:f>Mechanical!$K$17</c:f>
              <c:numCache>
                <c:formatCode>General</c:formatCode>
                <c:ptCount val="1"/>
                <c:pt idx="0">
                  <c:v>0</c:v>
                </c:pt>
              </c:numCache>
            </c:numRef>
          </c:val>
          <c:extLst>
            <c:ext xmlns:c16="http://schemas.microsoft.com/office/drawing/2014/chart" uri="{C3380CC4-5D6E-409C-BE32-E72D297353CC}">
              <c16:uniqueId val="{00000003-493C-43F3-95D4-F0DAF030FB9A}"/>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493C-43F3-95D4-F0DAF030FB9A}"/>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493C-43F3-95D4-F0DAF030FB9A}"/>
            </c:ext>
          </c:extLst>
        </c:ser>
        <c:dLbls>
          <c:showLegendKey val="0"/>
          <c:showVal val="0"/>
          <c:showCatName val="0"/>
          <c:showSerName val="0"/>
          <c:showPercent val="0"/>
          <c:showBubbleSize val="0"/>
        </c:dLbls>
        <c:gapWidth val="150"/>
        <c:axId val="287991808"/>
        <c:axId val="288265856"/>
      </c:barChart>
      <c:catAx>
        <c:axId val="287991808"/>
        <c:scaling>
          <c:orientation val="minMax"/>
        </c:scaling>
        <c:delete val="1"/>
        <c:axPos val="b"/>
        <c:majorTickMark val="out"/>
        <c:minorTickMark val="none"/>
        <c:tickLblPos val="nextTo"/>
        <c:crossAx val="288265856"/>
        <c:crosses val="autoZero"/>
        <c:auto val="1"/>
        <c:lblAlgn val="ctr"/>
        <c:lblOffset val="100"/>
        <c:noMultiLvlLbl val="0"/>
      </c:catAx>
      <c:valAx>
        <c:axId val="288265856"/>
        <c:scaling>
          <c:orientation val="minMax"/>
          <c:max val="5"/>
          <c:min val="0"/>
        </c:scaling>
        <c:delete val="1"/>
        <c:axPos val="l"/>
        <c:majorGridlines/>
        <c:numFmt formatCode="General" sourceLinked="1"/>
        <c:majorTickMark val="out"/>
        <c:minorTickMark val="none"/>
        <c:tickLblPos val="nextTo"/>
        <c:crossAx val="2879918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6178-4740-97CD-872B8D8F0F5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178-4740-97CD-872B8D8F0F51}"/>
              </c:ext>
            </c:extLst>
          </c:dPt>
          <c:val>
            <c:numRef>
              <c:f>Mechanical!$K$18</c:f>
              <c:numCache>
                <c:formatCode>General</c:formatCode>
                <c:ptCount val="1"/>
                <c:pt idx="0">
                  <c:v>0</c:v>
                </c:pt>
              </c:numCache>
            </c:numRef>
          </c:val>
          <c:extLst>
            <c:ext xmlns:c16="http://schemas.microsoft.com/office/drawing/2014/chart" uri="{C3380CC4-5D6E-409C-BE32-E72D297353CC}">
              <c16:uniqueId val="{00000003-6178-4740-97CD-872B8D8F0F51}"/>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6178-4740-97CD-872B8D8F0F51}"/>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6178-4740-97CD-872B8D8F0F51}"/>
            </c:ext>
          </c:extLst>
        </c:ser>
        <c:dLbls>
          <c:showLegendKey val="0"/>
          <c:showVal val="0"/>
          <c:showCatName val="0"/>
          <c:showSerName val="0"/>
          <c:showPercent val="0"/>
          <c:showBubbleSize val="0"/>
        </c:dLbls>
        <c:gapWidth val="150"/>
        <c:axId val="287993344"/>
        <c:axId val="288267584"/>
      </c:barChart>
      <c:catAx>
        <c:axId val="287993344"/>
        <c:scaling>
          <c:orientation val="minMax"/>
        </c:scaling>
        <c:delete val="1"/>
        <c:axPos val="b"/>
        <c:majorTickMark val="out"/>
        <c:minorTickMark val="none"/>
        <c:tickLblPos val="nextTo"/>
        <c:crossAx val="288267584"/>
        <c:crosses val="autoZero"/>
        <c:auto val="1"/>
        <c:lblAlgn val="ctr"/>
        <c:lblOffset val="100"/>
        <c:noMultiLvlLbl val="0"/>
      </c:catAx>
      <c:valAx>
        <c:axId val="288267584"/>
        <c:scaling>
          <c:orientation val="minMax"/>
          <c:max val="5"/>
          <c:min val="0"/>
        </c:scaling>
        <c:delete val="1"/>
        <c:axPos val="l"/>
        <c:majorGridlines/>
        <c:numFmt formatCode="General" sourceLinked="1"/>
        <c:majorTickMark val="out"/>
        <c:minorTickMark val="none"/>
        <c:tickLblPos val="nextTo"/>
        <c:crossAx val="2879933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739E-49FC-B7B7-1F13FE8E425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39E-49FC-B7B7-1F13FE8E4257}"/>
              </c:ext>
            </c:extLst>
          </c:dPt>
          <c:val>
            <c:numRef>
              <c:f>Mechanical!$K$19</c:f>
              <c:numCache>
                <c:formatCode>General</c:formatCode>
                <c:ptCount val="1"/>
                <c:pt idx="0">
                  <c:v>0</c:v>
                </c:pt>
              </c:numCache>
            </c:numRef>
          </c:val>
          <c:extLst>
            <c:ext xmlns:c16="http://schemas.microsoft.com/office/drawing/2014/chart" uri="{C3380CC4-5D6E-409C-BE32-E72D297353CC}">
              <c16:uniqueId val="{00000003-739E-49FC-B7B7-1F13FE8E4257}"/>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739E-49FC-B7B7-1F13FE8E4257}"/>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739E-49FC-B7B7-1F13FE8E4257}"/>
            </c:ext>
          </c:extLst>
        </c:ser>
        <c:dLbls>
          <c:showLegendKey val="0"/>
          <c:showVal val="0"/>
          <c:showCatName val="0"/>
          <c:showSerName val="0"/>
          <c:showPercent val="0"/>
          <c:showBubbleSize val="0"/>
        </c:dLbls>
        <c:gapWidth val="150"/>
        <c:axId val="288378880"/>
        <c:axId val="288056448"/>
      </c:barChart>
      <c:catAx>
        <c:axId val="288378880"/>
        <c:scaling>
          <c:orientation val="minMax"/>
        </c:scaling>
        <c:delete val="1"/>
        <c:axPos val="b"/>
        <c:majorTickMark val="out"/>
        <c:minorTickMark val="none"/>
        <c:tickLblPos val="nextTo"/>
        <c:crossAx val="288056448"/>
        <c:crosses val="autoZero"/>
        <c:auto val="1"/>
        <c:lblAlgn val="ctr"/>
        <c:lblOffset val="100"/>
        <c:noMultiLvlLbl val="0"/>
      </c:catAx>
      <c:valAx>
        <c:axId val="288056448"/>
        <c:scaling>
          <c:orientation val="minMax"/>
          <c:max val="5"/>
          <c:min val="0"/>
        </c:scaling>
        <c:delete val="1"/>
        <c:axPos val="l"/>
        <c:majorGridlines/>
        <c:numFmt formatCode="General" sourceLinked="1"/>
        <c:majorTickMark val="out"/>
        <c:minorTickMark val="none"/>
        <c:tickLblPos val="nextTo"/>
        <c:crossAx val="2883788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8BD3-4821-8142-26430451EB0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BD3-4821-8142-26430451EB0E}"/>
              </c:ext>
            </c:extLst>
          </c:dPt>
          <c:val>
            <c:numRef>
              <c:f>Mechanical!$K$20</c:f>
              <c:numCache>
                <c:formatCode>General</c:formatCode>
                <c:ptCount val="1"/>
                <c:pt idx="0">
                  <c:v>0</c:v>
                </c:pt>
              </c:numCache>
            </c:numRef>
          </c:val>
          <c:extLst>
            <c:ext xmlns:c16="http://schemas.microsoft.com/office/drawing/2014/chart" uri="{C3380CC4-5D6E-409C-BE32-E72D297353CC}">
              <c16:uniqueId val="{00000003-8BD3-4821-8142-26430451EB0E}"/>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8BD3-4821-8142-26430451EB0E}"/>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8BD3-4821-8142-26430451EB0E}"/>
            </c:ext>
          </c:extLst>
        </c:ser>
        <c:dLbls>
          <c:showLegendKey val="0"/>
          <c:showVal val="0"/>
          <c:showCatName val="0"/>
          <c:showSerName val="0"/>
          <c:showPercent val="0"/>
          <c:showBubbleSize val="0"/>
        </c:dLbls>
        <c:gapWidth val="150"/>
        <c:axId val="288379392"/>
        <c:axId val="288058176"/>
      </c:barChart>
      <c:catAx>
        <c:axId val="288379392"/>
        <c:scaling>
          <c:orientation val="minMax"/>
        </c:scaling>
        <c:delete val="1"/>
        <c:axPos val="b"/>
        <c:majorTickMark val="out"/>
        <c:minorTickMark val="none"/>
        <c:tickLblPos val="nextTo"/>
        <c:crossAx val="288058176"/>
        <c:crosses val="autoZero"/>
        <c:auto val="1"/>
        <c:lblAlgn val="ctr"/>
        <c:lblOffset val="100"/>
        <c:noMultiLvlLbl val="0"/>
      </c:catAx>
      <c:valAx>
        <c:axId val="288058176"/>
        <c:scaling>
          <c:orientation val="minMax"/>
          <c:max val="5"/>
          <c:min val="0"/>
        </c:scaling>
        <c:delete val="1"/>
        <c:axPos val="l"/>
        <c:majorGridlines/>
        <c:numFmt formatCode="General" sourceLinked="1"/>
        <c:majorTickMark val="out"/>
        <c:minorTickMark val="none"/>
        <c:tickLblPos val="nextTo"/>
        <c:crossAx val="2883793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BA56-471E-8A46-22717CC5BA8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A56-471E-8A46-22717CC5BA83}"/>
              </c:ext>
            </c:extLst>
          </c:dPt>
          <c:val>
            <c:numRef>
              <c:f>Mechanical!$K$21</c:f>
              <c:numCache>
                <c:formatCode>General</c:formatCode>
                <c:ptCount val="1"/>
                <c:pt idx="0">
                  <c:v>0</c:v>
                </c:pt>
              </c:numCache>
            </c:numRef>
          </c:val>
          <c:extLst>
            <c:ext xmlns:c16="http://schemas.microsoft.com/office/drawing/2014/chart" uri="{C3380CC4-5D6E-409C-BE32-E72D297353CC}">
              <c16:uniqueId val="{00000003-BA56-471E-8A46-22717CC5BA83}"/>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BA56-471E-8A46-22717CC5BA83}"/>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BA56-471E-8A46-22717CC5BA83}"/>
            </c:ext>
          </c:extLst>
        </c:ser>
        <c:dLbls>
          <c:showLegendKey val="0"/>
          <c:showVal val="0"/>
          <c:showCatName val="0"/>
          <c:showSerName val="0"/>
          <c:showPercent val="0"/>
          <c:showBubbleSize val="0"/>
        </c:dLbls>
        <c:gapWidth val="150"/>
        <c:axId val="288379904"/>
        <c:axId val="288059904"/>
      </c:barChart>
      <c:catAx>
        <c:axId val="288379904"/>
        <c:scaling>
          <c:orientation val="minMax"/>
        </c:scaling>
        <c:delete val="1"/>
        <c:axPos val="b"/>
        <c:majorTickMark val="out"/>
        <c:minorTickMark val="none"/>
        <c:tickLblPos val="nextTo"/>
        <c:crossAx val="288059904"/>
        <c:crosses val="autoZero"/>
        <c:auto val="1"/>
        <c:lblAlgn val="ctr"/>
        <c:lblOffset val="100"/>
        <c:noMultiLvlLbl val="0"/>
      </c:catAx>
      <c:valAx>
        <c:axId val="288059904"/>
        <c:scaling>
          <c:orientation val="minMax"/>
          <c:max val="5"/>
          <c:min val="0"/>
        </c:scaling>
        <c:delete val="1"/>
        <c:axPos val="l"/>
        <c:majorGridlines/>
        <c:numFmt formatCode="General" sourceLinked="1"/>
        <c:majorTickMark val="out"/>
        <c:minorTickMark val="none"/>
        <c:tickLblPos val="nextTo"/>
        <c:crossAx val="2883799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C4AC-4E36-B330-57068C128F9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4AC-4E36-B330-57068C128F97}"/>
              </c:ext>
            </c:extLst>
          </c:dPt>
          <c:val>
            <c:numRef>
              <c:f>Mechanical!$K$22</c:f>
              <c:numCache>
                <c:formatCode>General</c:formatCode>
                <c:ptCount val="1"/>
                <c:pt idx="0">
                  <c:v>0</c:v>
                </c:pt>
              </c:numCache>
            </c:numRef>
          </c:val>
          <c:extLst>
            <c:ext xmlns:c16="http://schemas.microsoft.com/office/drawing/2014/chart" uri="{C3380CC4-5D6E-409C-BE32-E72D297353CC}">
              <c16:uniqueId val="{00000003-C4AC-4E36-B330-57068C128F97}"/>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C4AC-4E36-B330-57068C128F97}"/>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C4AC-4E36-B330-57068C128F97}"/>
            </c:ext>
          </c:extLst>
        </c:ser>
        <c:dLbls>
          <c:showLegendKey val="0"/>
          <c:showVal val="0"/>
          <c:showCatName val="0"/>
          <c:showSerName val="0"/>
          <c:showPercent val="0"/>
          <c:showBubbleSize val="0"/>
        </c:dLbls>
        <c:gapWidth val="150"/>
        <c:axId val="288380416"/>
        <c:axId val="288061632"/>
      </c:barChart>
      <c:catAx>
        <c:axId val="288380416"/>
        <c:scaling>
          <c:orientation val="minMax"/>
        </c:scaling>
        <c:delete val="1"/>
        <c:axPos val="b"/>
        <c:majorTickMark val="out"/>
        <c:minorTickMark val="none"/>
        <c:tickLblPos val="nextTo"/>
        <c:crossAx val="288061632"/>
        <c:crosses val="autoZero"/>
        <c:auto val="1"/>
        <c:lblAlgn val="ctr"/>
        <c:lblOffset val="100"/>
        <c:noMultiLvlLbl val="0"/>
      </c:catAx>
      <c:valAx>
        <c:axId val="288061632"/>
        <c:scaling>
          <c:orientation val="minMax"/>
          <c:max val="5"/>
          <c:min val="0"/>
        </c:scaling>
        <c:delete val="1"/>
        <c:axPos val="l"/>
        <c:majorGridlines/>
        <c:numFmt formatCode="General" sourceLinked="1"/>
        <c:majorTickMark val="out"/>
        <c:minorTickMark val="none"/>
        <c:tickLblPos val="nextTo"/>
        <c:crossAx val="2883804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490F-4CB8-A5FD-7B3BE455804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90F-4CB8-A5FD-7B3BE455804B}"/>
              </c:ext>
            </c:extLst>
          </c:dPt>
          <c:val>
            <c:numRef>
              <c:f>Mechanical!$K$23</c:f>
              <c:numCache>
                <c:formatCode>General</c:formatCode>
                <c:ptCount val="1"/>
                <c:pt idx="0">
                  <c:v>0</c:v>
                </c:pt>
              </c:numCache>
            </c:numRef>
          </c:val>
          <c:extLst>
            <c:ext xmlns:c16="http://schemas.microsoft.com/office/drawing/2014/chart" uri="{C3380CC4-5D6E-409C-BE32-E72D297353CC}">
              <c16:uniqueId val="{00000003-490F-4CB8-A5FD-7B3BE455804B}"/>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490F-4CB8-A5FD-7B3BE455804B}"/>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490F-4CB8-A5FD-7B3BE455804B}"/>
            </c:ext>
          </c:extLst>
        </c:ser>
        <c:dLbls>
          <c:showLegendKey val="0"/>
          <c:showVal val="0"/>
          <c:showCatName val="0"/>
          <c:showSerName val="0"/>
          <c:showPercent val="0"/>
          <c:showBubbleSize val="0"/>
        </c:dLbls>
        <c:gapWidth val="150"/>
        <c:axId val="288380928"/>
        <c:axId val="288563200"/>
      </c:barChart>
      <c:catAx>
        <c:axId val="288380928"/>
        <c:scaling>
          <c:orientation val="minMax"/>
        </c:scaling>
        <c:delete val="1"/>
        <c:axPos val="b"/>
        <c:majorTickMark val="out"/>
        <c:minorTickMark val="none"/>
        <c:tickLblPos val="nextTo"/>
        <c:crossAx val="288563200"/>
        <c:crosses val="autoZero"/>
        <c:auto val="1"/>
        <c:lblAlgn val="ctr"/>
        <c:lblOffset val="100"/>
        <c:noMultiLvlLbl val="0"/>
      </c:catAx>
      <c:valAx>
        <c:axId val="288563200"/>
        <c:scaling>
          <c:orientation val="minMax"/>
          <c:max val="5"/>
          <c:min val="0"/>
        </c:scaling>
        <c:delete val="1"/>
        <c:axPos val="l"/>
        <c:majorGridlines/>
        <c:numFmt formatCode="General" sourceLinked="1"/>
        <c:majorTickMark val="out"/>
        <c:minorTickMark val="none"/>
        <c:tickLblPos val="nextTo"/>
        <c:crossAx val="2883809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8AFF-4D7E-BB4A-E9F5237D78C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AFF-4D7E-BB4A-E9F5237D78C4}"/>
              </c:ext>
            </c:extLst>
          </c:dPt>
          <c:val>
            <c:numRef>
              <c:f>Mechanical!$K$17</c:f>
              <c:numCache>
                <c:formatCode>General</c:formatCode>
                <c:ptCount val="1"/>
                <c:pt idx="0">
                  <c:v>0</c:v>
                </c:pt>
              </c:numCache>
            </c:numRef>
          </c:val>
          <c:extLst>
            <c:ext xmlns:c16="http://schemas.microsoft.com/office/drawing/2014/chart" uri="{C3380CC4-5D6E-409C-BE32-E72D297353CC}">
              <c16:uniqueId val="{00000003-8AFF-4D7E-BB4A-E9F5237D78C4}"/>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8AFF-4D7E-BB4A-E9F5237D78C4}"/>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8AFF-4D7E-BB4A-E9F5237D78C4}"/>
            </c:ext>
          </c:extLst>
        </c:ser>
        <c:dLbls>
          <c:showLegendKey val="0"/>
          <c:showVal val="0"/>
          <c:showCatName val="0"/>
          <c:showSerName val="0"/>
          <c:showPercent val="0"/>
          <c:showBubbleSize val="0"/>
        </c:dLbls>
        <c:gapWidth val="150"/>
        <c:axId val="288381440"/>
        <c:axId val="288564928"/>
      </c:barChart>
      <c:catAx>
        <c:axId val="288381440"/>
        <c:scaling>
          <c:orientation val="minMax"/>
        </c:scaling>
        <c:delete val="1"/>
        <c:axPos val="b"/>
        <c:majorTickMark val="out"/>
        <c:minorTickMark val="none"/>
        <c:tickLblPos val="nextTo"/>
        <c:crossAx val="288564928"/>
        <c:crosses val="autoZero"/>
        <c:auto val="1"/>
        <c:lblAlgn val="ctr"/>
        <c:lblOffset val="100"/>
        <c:noMultiLvlLbl val="0"/>
      </c:catAx>
      <c:valAx>
        <c:axId val="288564928"/>
        <c:scaling>
          <c:orientation val="minMax"/>
          <c:max val="5"/>
          <c:min val="0"/>
        </c:scaling>
        <c:delete val="1"/>
        <c:axPos val="l"/>
        <c:majorGridlines/>
        <c:numFmt formatCode="General" sourceLinked="1"/>
        <c:majorTickMark val="out"/>
        <c:minorTickMark val="none"/>
        <c:tickLblPos val="nextTo"/>
        <c:crossAx val="2883814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09C0-4C3E-BB01-184B64655E4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9C0-4C3E-BB01-184B64655E4E}"/>
              </c:ext>
            </c:extLst>
          </c:dPt>
          <c:val>
            <c:numRef>
              <c:f>Mechanical!$K$18</c:f>
              <c:numCache>
                <c:formatCode>General</c:formatCode>
                <c:ptCount val="1"/>
                <c:pt idx="0">
                  <c:v>0</c:v>
                </c:pt>
              </c:numCache>
            </c:numRef>
          </c:val>
          <c:extLst>
            <c:ext xmlns:c16="http://schemas.microsoft.com/office/drawing/2014/chart" uri="{C3380CC4-5D6E-409C-BE32-E72D297353CC}">
              <c16:uniqueId val="{00000003-09C0-4C3E-BB01-184B64655E4E}"/>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09C0-4C3E-BB01-184B64655E4E}"/>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09C0-4C3E-BB01-184B64655E4E}"/>
            </c:ext>
          </c:extLst>
        </c:ser>
        <c:dLbls>
          <c:showLegendKey val="0"/>
          <c:showVal val="0"/>
          <c:showCatName val="0"/>
          <c:showSerName val="0"/>
          <c:showPercent val="0"/>
          <c:showBubbleSize val="0"/>
        </c:dLbls>
        <c:gapWidth val="150"/>
        <c:axId val="288381952"/>
        <c:axId val="288566656"/>
      </c:barChart>
      <c:catAx>
        <c:axId val="288381952"/>
        <c:scaling>
          <c:orientation val="minMax"/>
        </c:scaling>
        <c:delete val="1"/>
        <c:axPos val="b"/>
        <c:majorTickMark val="out"/>
        <c:minorTickMark val="none"/>
        <c:tickLblPos val="nextTo"/>
        <c:crossAx val="288566656"/>
        <c:crosses val="autoZero"/>
        <c:auto val="1"/>
        <c:lblAlgn val="ctr"/>
        <c:lblOffset val="100"/>
        <c:noMultiLvlLbl val="0"/>
      </c:catAx>
      <c:valAx>
        <c:axId val="288566656"/>
        <c:scaling>
          <c:orientation val="minMax"/>
          <c:max val="5"/>
          <c:min val="0"/>
        </c:scaling>
        <c:delete val="1"/>
        <c:axPos val="l"/>
        <c:majorGridlines/>
        <c:numFmt formatCode="General" sourceLinked="1"/>
        <c:majorTickMark val="out"/>
        <c:minorTickMark val="none"/>
        <c:tickLblPos val="nextTo"/>
        <c:crossAx val="2883819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D8DA-439F-BE36-A0795C6930B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8DA-439F-BE36-A0795C6930B0}"/>
              </c:ext>
            </c:extLst>
          </c:dPt>
          <c:val>
            <c:numRef>
              <c:f>Mechanical!$K$19</c:f>
              <c:numCache>
                <c:formatCode>General</c:formatCode>
                <c:ptCount val="1"/>
                <c:pt idx="0">
                  <c:v>0</c:v>
                </c:pt>
              </c:numCache>
            </c:numRef>
          </c:val>
          <c:extLst>
            <c:ext xmlns:c16="http://schemas.microsoft.com/office/drawing/2014/chart" uri="{C3380CC4-5D6E-409C-BE32-E72D297353CC}">
              <c16:uniqueId val="{00000003-D8DA-439F-BE36-A0795C6930B0}"/>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D8DA-439F-BE36-A0795C6930B0}"/>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D8DA-439F-BE36-A0795C6930B0}"/>
            </c:ext>
          </c:extLst>
        </c:ser>
        <c:dLbls>
          <c:showLegendKey val="0"/>
          <c:showVal val="0"/>
          <c:showCatName val="0"/>
          <c:showSerName val="0"/>
          <c:showPercent val="0"/>
          <c:showBubbleSize val="0"/>
        </c:dLbls>
        <c:gapWidth val="150"/>
        <c:axId val="288382464"/>
        <c:axId val="288568960"/>
      </c:barChart>
      <c:catAx>
        <c:axId val="288382464"/>
        <c:scaling>
          <c:orientation val="minMax"/>
        </c:scaling>
        <c:delete val="1"/>
        <c:axPos val="b"/>
        <c:majorTickMark val="out"/>
        <c:minorTickMark val="none"/>
        <c:tickLblPos val="nextTo"/>
        <c:crossAx val="288568960"/>
        <c:crosses val="autoZero"/>
        <c:auto val="1"/>
        <c:lblAlgn val="ctr"/>
        <c:lblOffset val="100"/>
        <c:noMultiLvlLbl val="0"/>
      </c:catAx>
      <c:valAx>
        <c:axId val="288568960"/>
        <c:scaling>
          <c:orientation val="minMax"/>
          <c:max val="5"/>
          <c:min val="0"/>
        </c:scaling>
        <c:delete val="1"/>
        <c:axPos val="l"/>
        <c:majorGridlines/>
        <c:numFmt formatCode="General" sourceLinked="1"/>
        <c:majorTickMark val="out"/>
        <c:minorTickMark val="none"/>
        <c:tickLblPos val="nextTo"/>
        <c:crossAx val="2883824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5BC4-4711-83A7-63C83F7431E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BC4-4711-83A7-63C83F7431E6}"/>
              </c:ext>
            </c:extLst>
          </c:dPt>
          <c:val>
            <c:numRef>
              <c:f>Mechanical!$K$20</c:f>
              <c:numCache>
                <c:formatCode>General</c:formatCode>
                <c:ptCount val="1"/>
                <c:pt idx="0">
                  <c:v>0</c:v>
                </c:pt>
              </c:numCache>
            </c:numRef>
          </c:val>
          <c:extLst>
            <c:ext xmlns:c16="http://schemas.microsoft.com/office/drawing/2014/chart" uri="{C3380CC4-5D6E-409C-BE32-E72D297353CC}">
              <c16:uniqueId val="{00000003-5BC4-4711-83A7-63C83F7431E6}"/>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5BC4-4711-83A7-63C83F7431E6}"/>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5BC4-4711-83A7-63C83F7431E6}"/>
            </c:ext>
          </c:extLst>
        </c:ser>
        <c:dLbls>
          <c:showLegendKey val="0"/>
          <c:showVal val="0"/>
          <c:showCatName val="0"/>
          <c:showSerName val="0"/>
          <c:showPercent val="0"/>
          <c:showBubbleSize val="0"/>
        </c:dLbls>
        <c:gapWidth val="150"/>
        <c:axId val="289095680"/>
        <c:axId val="288570688"/>
      </c:barChart>
      <c:catAx>
        <c:axId val="289095680"/>
        <c:scaling>
          <c:orientation val="minMax"/>
        </c:scaling>
        <c:delete val="1"/>
        <c:axPos val="b"/>
        <c:majorTickMark val="out"/>
        <c:minorTickMark val="none"/>
        <c:tickLblPos val="nextTo"/>
        <c:crossAx val="288570688"/>
        <c:crosses val="autoZero"/>
        <c:auto val="1"/>
        <c:lblAlgn val="ctr"/>
        <c:lblOffset val="100"/>
        <c:noMultiLvlLbl val="0"/>
      </c:catAx>
      <c:valAx>
        <c:axId val="288570688"/>
        <c:scaling>
          <c:orientation val="minMax"/>
          <c:max val="5"/>
          <c:min val="0"/>
        </c:scaling>
        <c:delete val="1"/>
        <c:axPos val="l"/>
        <c:majorGridlines/>
        <c:numFmt formatCode="General" sourceLinked="1"/>
        <c:majorTickMark val="out"/>
        <c:minorTickMark val="none"/>
        <c:tickLblPos val="nextTo"/>
        <c:crossAx val="2890956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8ECC-4FD7-ADC5-1D0E5953935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ECC-4FD7-ADC5-1D0E5953935B}"/>
              </c:ext>
            </c:extLst>
          </c:dPt>
          <c:val>
            <c:numRef>
              <c:f>Mechanical!$K$21</c:f>
              <c:numCache>
                <c:formatCode>General</c:formatCode>
                <c:ptCount val="1"/>
                <c:pt idx="0">
                  <c:v>0</c:v>
                </c:pt>
              </c:numCache>
            </c:numRef>
          </c:val>
          <c:extLst>
            <c:ext xmlns:c16="http://schemas.microsoft.com/office/drawing/2014/chart" uri="{C3380CC4-5D6E-409C-BE32-E72D297353CC}">
              <c16:uniqueId val="{00000003-8ECC-4FD7-ADC5-1D0E5953935B}"/>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8ECC-4FD7-ADC5-1D0E5953935B}"/>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8ECC-4FD7-ADC5-1D0E5953935B}"/>
            </c:ext>
          </c:extLst>
        </c:ser>
        <c:dLbls>
          <c:showLegendKey val="0"/>
          <c:showVal val="0"/>
          <c:showCatName val="0"/>
          <c:showSerName val="0"/>
          <c:showPercent val="0"/>
          <c:showBubbleSize val="0"/>
        </c:dLbls>
        <c:gapWidth val="150"/>
        <c:axId val="289096192"/>
        <c:axId val="289145984"/>
      </c:barChart>
      <c:catAx>
        <c:axId val="289096192"/>
        <c:scaling>
          <c:orientation val="minMax"/>
        </c:scaling>
        <c:delete val="1"/>
        <c:axPos val="b"/>
        <c:majorTickMark val="out"/>
        <c:minorTickMark val="none"/>
        <c:tickLblPos val="nextTo"/>
        <c:crossAx val="289145984"/>
        <c:crosses val="autoZero"/>
        <c:auto val="1"/>
        <c:lblAlgn val="ctr"/>
        <c:lblOffset val="100"/>
        <c:noMultiLvlLbl val="0"/>
      </c:catAx>
      <c:valAx>
        <c:axId val="289145984"/>
        <c:scaling>
          <c:orientation val="minMax"/>
          <c:max val="5"/>
          <c:min val="0"/>
        </c:scaling>
        <c:delete val="1"/>
        <c:axPos val="l"/>
        <c:majorGridlines/>
        <c:numFmt formatCode="General" sourceLinked="1"/>
        <c:majorTickMark val="out"/>
        <c:minorTickMark val="none"/>
        <c:tickLblPos val="nextTo"/>
        <c:crossAx val="2890961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9E36-41D0-843F-6988448D4ED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E36-41D0-843F-6988448D4EDE}"/>
              </c:ext>
            </c:extLst>
          </c:dPt>
          <c:val>
            <c:numRef>
              <c:f>Mechanical!$K$22</c:f>
              <c:numCache>
                <c:formatCode>General</c:formatCode>
                <c:ptCount val="1"/>
                <c:pt idx="0">
                  <c:v>0</c:v>
                </c:pt>
              </c:numCache>
            </c:numRef>
          </c:val>
          <c:extLst>
            <c:ext xmlns:c16="http://schemas.microsoft.com/office/drawing/2014/chart" uri="{C3380CC4-5D6E-409C-BE32-E72D297353CC}">
              <c16:uniqueId val="{00000003-9E36-41D0-843F-6988448D4EDE}"/>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9E36-41D0-843F-6988448D4EDE}"/>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9E36-41D0-843F-6988448D4EDE}"/>
            </c:ext>
          </c:extLst>
        </c:ser>
        <c:dLbls>
          <c:showLegendKey val="0"/>
          <c:showVal val="0"/>
          <c:showCatName val="0"/>
          <c:showSerName val="0"/>
          <c:showPercent val="0"/>
          <c:showBubbleSize val="0"/>
        </c:dLbls>
        <c:gapWidth val="150"/>
        <c:axId val="289096704"/>
        <c:axId val="289147712"/>
      </c:barChart>
      <c:catAx>
        <c:axId val="289096704"/>
        <c:scaling>
          <c:orientation val="minMax"/>
        </c:scaling>
        <c:delete val="1"/>
        <c:axPos val="b"/>
        <c:majorTickMark val="out"/>
        <c:minorTickMark val="none"/>
        <c:tickLblPos val="nextTo"/>
        <c:crossAx val="289147712"/>
        <c:crosses val="autoZero"/>
        <c:auto val="1"/>
        <c:lblAlgn val="ctr"/>
        <c:lblOffset val="100"/>
        <c:noMultiLvlLbl val="0"/>
      </c:catAx>
      <c:valAx>
        <c:axId val="289147712"/>
        <c:scaling>
          <c:orientation val="minMax"/>
          <c:max val="5"/>
          <c:min val="0"/>
        </c:scaling>
        <c:delete val="1"/>
        <c:axPos val="l"/>
        <c:majorGridlines/>
        <c:numFmt formatCode="General" sourceLinked="1"/>
        <c:majorTickMark val="out"/>
        <c:minorTickMark val="none"/>
        <c:tickLblPos val="nextTo"/>
        <c:crossAx val="2890967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5AB8-4887-8820-0809E1030A6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AB8-4887-8820-0809E1030A69}"/>
              </c:ext>
            </c:extLst>
          </c:dPt>
          <c:val>
            <c:numRef>
              <c:f>Mechanical!$K$23</c:f>
              <c:numCache>
                <c:formatCode>General</c:formatCode>
                <c:ptCount val="1"/>
                <c:pt idx="0">
                  <c:v>0</c:v>
                </c:pt>
              </c:numCache>
            </c:numRef>
          </c:val>
          <c:extLst>
            <c:ext xmlns:c16="http://schemas.microsoft.com/office/drawing/2014/chart" uri="{C3380CC4-5D6E-409C-BE32-E72D297353CC}">
              <c16:uniqueId val="{00000003-5AB8-4887-8820-0809E1030A69}"/>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5AB8-4887-8820-0809E1030A69}"/>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5AB8-4887-8820-0809E1030A69}"/>
            </c:ext>
          </c:extLst>
        </c:ser>
        <c:dLbls>
          <c:showLegendKey val="0"/>
          <c:showVal val="0"/>
          <c:showCatName val="0"/>
          <c:showSerName val="0"/>
          <c:showPercent val="0"/>
          <c:showBubbleSize val="0"/>
        </c:dLbls>
        <c:gapWidth val="150"/>
        <c:axId val="289097216"/>
        <c:axId val="289149440"/>
      </c:barChart>
      <c:catAx>
        <c:axId val="289097216"/>
        <c:scaling>
          <c:orientation val="minMax"/>
        </c:scaling>
        <c:delete val="1"/>
        <c:axPos val="b"/>
        <c:majorTickMark val="out"/>
        <c:minorTickMark val="none"/>
        <c:tickLblPos val="nextTo"/>
        <c:crossAx val="289149440"/>
        <c:crosses val="autoZero"/>
        <c:auto val="1"/>
        <c:lblAlgn val="ctr"/>
        <c:lblOffset val="100"/>
        <c:noMultiLvlLbl val="0"/>
      </c:catAx>
      <c:valAx>
        <c:axId val="289149440"/>
        <c:scaling>
          <c:orientation val="minMax"/>
          <c:max val="5"/>
          <c:min val="0"/>
        </c:scaling>
        <c:delete val="1"/>
        <c:axPos val="l"/>
        <c:majorGridlines/>
        <c:numFmt formatCode="General" sourceLinked="1"/>
        <c:majorTickMark val="out"/>
        <c:minorTickMark val="none"/>
        <c:tickLblPos val="nextTo"/>
        <c:crossAx val="2890972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BC2B-4911-87A0-9BB6BFA050F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C2B-4911-87A0-9BB6BFA050F8}"/>
              </c:ext>
            </c:extLst>
          </c:dPt>
          <c:val>
            <c:numRef>
              <c:f>Mechanical!$K$8</c:f>
              <c:numCache>
                <c:formatCode>General</c:formatCode>
                <c:ptCount val="1"/>
              </c:numCache>
            </c:numRef>
          </c:val>
          <c:extLst>
            <c:ext xmlns:c16="http://schemas.microsoft.com/office/drawing/2014/chart" uri="{C3380CC4-5D6E-409C-BE32-E72D297353CC}">
              <c16:uniqueId val="{00000003-BC2B-4911-87A0-9BB6BFA050F8}"/>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BC2B-4911-87A0-9BB6BFA050F8}"/>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BC2B-4911-87A0-9BB6BFA050F8}"/>
            </c:ext>
          </c:extLst>
        </c:ser>
        <c:dLbls>
          <c:showLegendKey val="0"/>
          <c:showVal val="0"/>
          <c:showCatName val="0"/>
          <c:showSerName val="0"/>
          <c:showPercent val="0"/>
          <c:showBubbleSize val="0"/>
        </c:dLbls>
        <c:gapWidth val="150"/>
        <c:axId val="289097728"/>
        <c:axId val="289151168"/>
      </c:barChart>
      <c:catAx>
        <c:axId val="289097728"/>
        <c:scaling>
          <c:orientation val="minMax"/>
        </c:scaling>
        <c:delete val="1"/>
        <c:axPos val="b"/>
        <c:majorTickMark val="out"/>
        <c:minorTickMark val="none"/>
        <c:tickLblPos val="nextTo"/>
        <c:crossAx val="289151168"/>
        <c:crosses val="autoZero"/>
        <c:auto val="1"/>
        <c:lblAlgn val="ctr"/>
        <c:lblOffset val="100"/>
        <c:noMultiLvlLbl val="0"/>
      </c:catAx>
      <c:valAx>
        <c:axId val="289151168"/>
        <c:scaling>
          <c:orientation val="minMax"/>
          <c:max val="5"/>
          <c:min val="0"/>
        </c:scaling>
        <c:delete val="1"/>
        <c:axPos val="l"/>
        <c:majorGridlines/>
        <c:numFmt formatCode="General" sourceLinked="1"/>
        <c:majorTickMark val="out"/>
        <c:minorTickMark val="none"/>
        <c:tickLblPos val="nextTo"/>
        <c:crossAx val="289097728"/>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8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AA80-42F1-8518-B5826F5F49B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A80-42F1-8518-B5826F5F49B0}"/>
              </c:ext>
            </c:extLst>
          </c:dPt>
          <c:val>
            <c:numRef>
              <c:f>Mechanical!$K$9</c:f>
              <c:numCache>
                <c:formatCode>General</c:formatCode>
                <c:ptCount val="1"/>
                <c:pt idx="0">
                  <c:v>0</c:v>
                </c:pt>
              </c:numCache>
            </c:numRef>
          </c:val>
          <c:extLst>
            <c:ext xmlns:c16="http://schemas.microsoft.com/office/drawing/2014/chart" uri="{C3380CC4-5D6E-409C-BE32-E72D297353CC}">
              <c16:uniqueId val="{00000003-AA80-42F1-8518-B5826F5F49B0}"/>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AA80-42F1-8518-B5826F5F49B0}"/>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AA80-42F1-8518-B5826F5F49B0}"/>
            </c:ext>
          </c:extLst>
        </c:ser>
        <c:dLbls>
          <c:showLegendKey val="0"/>
          <c:showVal val="0"/>
          <c:showCatName val="0"/>
          <c:showSerName val="0"/>
          <c:showPercent val="0"/>
          <c:showBubbleSize val="0"/>
        </c:dLbls>
        <c:gapWidth val="150"/>
        <c:axId val="289098240"/>
        <c:axId val="289570816"/>
      </c:barChart>
      <c:catAx>
        <c:axId val="289098240"/>
        <c:scaling>
          <c:orientation val="minMax"/>
        </c:scaling>
        <c:delete val="1"/>
        <c:axPos val="b"/>
        <c:majorTickMark val="out"/>
        <c:minorTickMark val="none"/>
        <c:tickLblPos val="nextTo"/>
        <c:crossAx val="289570816"/>
        <c:crosses val="autoZero"/>
        <c:auto val="1"/>
        <c:lblAlgn val="ctr"/>
        <c:lblOffset val="100"/>
        <c:noMultiLvlLbl val="0"/>
      </c:catAx>
      <c:valAx>
        <c:axId val="289570816"/>
        <c:scaling>
          <c:orientation val="minMax"/>
          <c:max val="5"/>
          <c:min val="0"/>
        </c:scaling>
        <c:delete val="1"/>
        <c:axPos val="l"/>
        <c:majorGridlines/>
        <c:numFmt formatCode="General" sourceLinked="1"/>
        <c:majorTickMark val="out"/>
        <c:minorTickMark val="none"/>
        <c:tickLblPos val="nextTo"/>
        <c:crossAx val="28909824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8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8870-46E2-8F51-FDFD92184C1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870-46E2-8F51-FDFD92184C10}"/>
              </c:ext>
            </c:extLst>
          </c:dPt>
          <c:val>
            <c:numRef>
              <c:f>Mechanical!$K$10</c:f>
              <c:numCache>
                <c:formatCode>General</c:formatCode>
                <c:ptCount val="1"/>
                <c:pt idx="0">
                  <c:v>0</c:v>
                </c:pt>
              </c:numCache>
            </c:numRef>
          </c:val>
          <c:extLst>
            <c:ext xmlns:c16="http://schemas.microsoft.com/office/drawing/2014/chart" uri="{C3380CC4-5D6E-409C-BE32-E72D297353CC}">
              <c16:uniqueId val="{00000003-8870-46E2-8F51-FDFD92184C10}"/>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8870-46E2-8F51-FDFD92184C10}"/>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8870-46E2-8F51-FDFD92184C10}"/>
            </c:ext>
          </c:extLst>
        </c:ser>
        <c:dLbls>
          <c:showLegendKey val="0"/>
          <c:showVal val="0"/>
          <c:showCatName val="0"/>
          <c:showSerName val="0"/>
          <c:showPercent val="0"/>
          <c:showBubbleSize val="0"/>
        </c:dLbls>
        <c:gapWidth val="150"/>
        <c:axId val="289098752"/>
        <c:axId val="289572544"/>
      </c:barChart>
      <c:catAx>
        <c:axId val="289098752"/>
        <c:scaling>
          <c:orientation val="minMax"/>
        </c:scaling>
        <c:delete val="1"/>
        <c:axPos val="b"/>
        <c:majorTickMark val="out"/>
        <c:minorTickMark val="none"/>
        <c:tickLblPos val="nextTo"/>
        <c:crossAx val="289572544"/>
        <c:crosses val="autoZero"/>
        <c:auto val="1"/>
        <c:lblAlgn val="ctr"/>
        <c:lblOffset val="100"/>
        <c:noMultiLvlLbl val="0"/>
      </c:catAx>
      <c:valAx>
        <c:axId val="289572544"/>
        <c:scaling>
          <c:orientation val="minMax"/>
          <c:max val="5"/>
          <c:min val="0"/>
        </c:scaling>
        <c:delete val="1"/>
        <c:axPos val="l"/>
        <c:majorGridlines/>
        <c:numFmt formatCode="General" sourceLinked="1"/>
        <c:majorTickMark val="out"/>
        <c:minorTickMark val="none"/>
        <c:tickLblPos val="nextTo"/>
        <c:crossAx val="28909875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8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476D-4A6D-AC1C-1BF3AB23FAA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76D-4A6D-AC1C-1BF3AB23FAAF}"/>
              </c:ext>
            </c:extLst>
          </c:dPt>
          <c:val>
            <c:numRef>
              <c:f>Mechanical!$K$11</c:f>
              <c:numCache>
                <c:formatCode>General</c:formatCode>
                <c:ptCount val="1"/>
                <c:pt idx="0">
                  <c:v>0</c:v>
                </c:pt>
              </c:numCache>
            </c:numRef>
          </c:val>
          <c:extLst>
            <c:ext xmlns:c16="http://schemas.microsoft.com/office/drawing/2014/chart" uri="{C3380CC4-5D6E-409C-BE32-E72D297353CC}">
              <c16:uniqueId val="{00000003-476D-4A6D-AC1C-1BF3AB23FAAF}"/>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476D-4A6D-AC1C-1BF3AB23FAAF}"/>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476D-4A6D-AC1C-1BF3AB23FAAF}"/>
            </c:ext>
          </c:extLst>
        </c:ser>
        <c:dLbls>
          <c:showLegendKey val="0"/>
          <c:showVal val="0"/>
          <c:showCatName val="0"/>
          <c:showSerName val="0"/>
          <c:showPercent val="0"/>
          <c:showBubbleSize val="0"/>
        </c:dLbls>
        <c:gapWidth val="150"/>
        <c:axId val="289099264"/>
        <c:axId val="289574272"/>
      </c:barChart>
      <c:catAx>
        <c:axId val="289099264"/>
        <c:scaling>
          <c:orientation val="minMax"/>
        </c:scaling>
        <c:delete val="1"/>
        <c:axPos val="b"/>
        <c:majorTickMark val="out"/>
        <c:minorTickMark val="none"/>
        <c:tickLblPos val="nextTo"/>
        <c:crossAx val="289574272"/>
        <c:crosses val="autoZero"/>
        <c:auto val="1"/>
        <c:lblAlgn val="ctr"/>
        <c:lblOffset val="100"/>
        <c:noMultiLvlLbl val="0"/>
      </c:catAx>
      <c:valAx>
        <c:axId val="289574272"/>
        <c:scaling>
          <c:orientation val="minMax"/>
          <c:max val="5"/>
          <c:min val="0"/>
        </c:scaling>
        <c:delete val="1"/>
        <c:axPos val="l"/>
        <c:majorGridlines/>
        <c:numFmt formatCode="General" sourceLinked="1"/>
        <c:majorTickMark val="out"/>
        <c:minorTickMark val="none"/>
        <c:tickLblPos val="nextTo"/>
        <c:crossAx val="28909926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8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Rail!$Q$8:$Q$18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56FA-4DD7-BC33-62E928BDC382}"/>
            </c:ext>
          </c:extLst>
        </c:ser>
        <c:dLbls>
          <c:showLegendKey val="0"/>
          <c:showVal val="0"/>
          <c:showCatName val="0"/>
          <c:showSerName val="0"/>
          <c:showPercent val="0"/>
          <c:showBubbleSize val="0"/>
        </c:dLbls>
        <c:axId val="287412224"/>
        <c:axId val="289577152"/>
      </c:radarChart>
      <c:catAx>
        <c:axId val="287412224"/>
        <c:scaling>
          <c:orientation val="minMax"/>
        </c:scaling>
        <c:delete val="1"/>
        <c:axPos val="b"/>
        <c:majorGridlines/>
        <c:majorTickMark val="none"/>
        <c:minorTickMark val="none"/>
        <c:tickLblPos val="nextTo"/>
        <c:crossAx val="289577152"/>
        <c:crosses val="autoZero"/>
        <c:auto val="1"/>
        <c:lblAlgn val="ctr"/>
        <c:lblOffset val="100"/>
        <c:noMultiLvlLbl val="0"/>
      </c:catAx>
      <c:valAx>
        <c:axId val="289577152"/>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87412224"/>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8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B183-4875-A425-DAB7F10B4DA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183-4875-A425-DAB7F10B4DA5}"/>
              </c:ext>
            </c:extLst>
          </c:dPt>
          <c:val>
            <c:numRef>
              <c:f>Mechanical!$K$17</c:f>
              <c:numCache>
                <c:formatCode>General</c:formatCode>
                <c:ptCount val="1"/>
                <c:pt idx="0">
                  <c:v>0</c:v>
                </c:pt>
              </c:numCache>
            </c:numRef>
          </c:val>
          <c:extLst>
            <c:ext xmlns:c16="http://schemas.microsoft.com/office/drawing/2014/chart" uri="{C3380CC4-5D6E-409C-BE32-E72D297353CC}">
              <c16:uniqueId val="{00000003-B183-4875-A425-DAB7F10B4DA5}"/>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B183-4875-A425-DAB7F10B4DA5}"/>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B183-4875-A425-DAB7F10B4DA5}"/>
            </c:ext>
          </c:extLst>
        </c:ser>
        <c:dLbls>
          <c:showLegendKey val="0"/>
          <c:showVal val="0"/>
          <c:showCatName val="0"/>
          <c:showSerName val="0"/>
          <c:showPercent val="0"/>
          <c:showBubbleSize val="0"/>
        </c:dLbls>
        <c:gapWidth val="150"/>
        <c:axId val="287412736"/>
        <c:axId val="289578304"/>
      </c:barChart>
      <c:catAx>
        <c:axId val="287412736"/>
        <c:scaling>
          <c:orientation val="minMax"/>
        </c:scaling>
        <c:delete val="1"/>
        <c:axPos val="b"/>
        <c:majorTickMark val="out"/>
        <c:minorTickMark val="none"/>
        <c:tickLblPos val="nextTo"/>
        <c:crossAx val="289578304"/>
        <c:crosses val="autoZero"/>
        <c:auto val="1"/>
        <c:lblAlgn val="ctr"/>
        <c:lblOffset val="100"/>
        <c:noMultiLvlLbl val="0"/>
      </c:catAx>
      <c:valAx>
        <c:axId val="289578304"/>
        <c:scaling>
          <c:orientation val="minMax"/>
          <c:max val="5"/>
          <c:min val="0"/>
        </c:scaling>
        <c:delete val="1"/>
        <c:axPos val="l"/>
        <c:majorGridlines/>
        <c:numFmt formatCode="General" sourceLinked="1"/>
        <c:majorTickMark val="out"/>
        <c:minorTickMark val="none"/>
        <c:tickLblPos val="nextTo"/>
        <c:crossAx val="287412736"/>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8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587B-4249-AB65-76AA5FB1862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87B-4249-AB65-76AA5FB18623}"/>
              </c:ext>
            </c:extLst>
          </c:dPt>
          <c:val>
            <c:numRef>
              <c:f>Mechanical!$K$18</c:f>
              <c:numCache>
                <c:formatCode>General</c:formatCode>
                <c:ptCount val="1"/>
                <c:pt idx="0">
                  <c:v>0</c:v>
                </c:pt>
              </c:numCache>
            </c:numRef>
          </c:val>
          <c:extLst>
            <c:ext xmlns:c16="http://schemas.microsoft.com/office/drawing/2014/chart" uri="{C3380CC4-5D6E-409C-BE32-E72D297353CC}">
              <c16:uniqueId val="{00000003-587B-4249-AB65-76AA5FB18623}"/>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587B-4249-AB65-76AA5FB18623}"/>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587B-4249-AB65-76AA5FB18623}"/>
            </c:ext>
          </c:extLst>
        </c:ser>
        <c:dLbls>
          <c:showLegendKey val="0"/>
          <c:showVal val="0"/>
          <c:showCatName val="0"/>
          <c:showSerName val="0"/>
          <c:showPercent val="0"/>
          <c:showBubbleSize val="0"/>
        </c:dLbls>
        <c:gapWidth val="150"/>
        <c:axId val="287413248"/>
        <c:axId val="270558336"/>
      </c:barChart>
      <c:catAx>
        <c:axId val="287413248"/>
        <c:scaling>
          <c:orientation val="minMax"/>
        </c:scaling>
        <c:delete val="1"/>
        <c:axPos val="b"/>
        <c:majorTickMark val="out"/>
        <c:minorTickMark val="none"/>
        <c:tickLblPos val="nextTo"/>
        <c:crossAx val="270558336"/>
        <c:crosses val="autoZero"/>
        <c:auto val="1"/>
        <c:lblAlgn val="ctr"/>
        <c:lblOffset val="100"/>
        <c:noMultiLvlLbl val="0"/>
      </c:catAx>
      <c:valAx>
        <c:axId val="270558336"/>
        <c:scaling>
          <c:orientation val="minMax"/>
          <c:max val="5"/>
          <c:min val="0"/>
        </c:scaling>
        <c:delete val="1"/>
        <c:axPos val="l"/>
        <c:majorGridlines/>
        <c:numFmt formatCode="General" sourceLinked="1"/>
        <c:majorTickMark val="out"/>
        <c:minorTickMark val="none"/>
        <c:tickLblPos val="nextTo"/>
        <c:crossAx val="287413248"/>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8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8B4D-40F0-AC7E-4E138FF224D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B4D-40F0-AC7E-4E138FF224DE}"/>
              </c:ext>
            </c:extLst>
          </c:dPt>
          <c:val>
            <c:numRef>
              <c:f>Mechanical!$K$19</c:f>
              <c:numCache>
                <c:formatCode>General</c:formatCode>
                <c:ptCount val="1"/>
                <c:pt idx="0">
                  <c:v>0</c:v>
                </c:pt>
              </c:numCache>
            </c:numRef>
          </c:val>
          <c:extLst>
            <c:ext xmlns:c16="http://schemas.microsoft.com/office/drawing/2014/chart" uri="{C3380CC4-5D6E-409C-BE32-E72D297353CC}">
              <c16:uniqueId val="{00000003-8B4D-40F0-AC7E-4E138FF224DE}"/>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8B4D-40F0-AC7E-4E138FF224DE}"/>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8B4D-40F0-AC7E-4E138FF224DE}"/>
            </c:ext>
          </c:extLst>
        </c:ser>
        <c:dLbls>
          <c:showLegendKey val="0"/>
          <c:showVal val="0"/>
          <c:showCatName val="0"/>
          <c:showSerName val="0"/>
          <c:showPercent val="0"/>
          <c:showBubbleSize val="0"/>
        </c:dLbls>
        <c:gapWidth val="150"/>
        <c:axId val="287992832"/>
        <c:axId val="270560064"/>
      </c:barChart>
      <c:catAx>
        <c:axId val="287992832"/>
        <c:scaling>
          <c:orientation val="minMax"/>
        </c:scaling>
        <c:delete val="1"/>
        <c:axPos val="b"/>
        <c:majorTickMark val="out"/>
        <c:minorTickMark val="none"/>
        <c:tickLblPos val="nextTo"/>
        <c:crossAx val="270560064"/>
        <c:crosses val="autoZero"/>
        <c:auto val="1"/>
        <c:lblAlgn val="ctr"/>
        <c:lblOffset val="100"/>
        <c:noMultiLvlLbl val="0"/>
      </c:catAx>
      <c:valAx>
        <c:axId val="270560064"/>
        <c:scaling>
          <c:orientation val="minMax"/>
          <c:max val="5"/>
          <c:min val="0"/>
        </c:scaling>
        <c:delete val="1"/>
        <c:axPos val="l"/>
        <c:majorGridlines/>
        <c:numFmt formatCode="General" sourceLinked="1"/>
        <c:majorTickMark val="out"/>
        <c:minorTickMark val="none"/>
        <c:tickLblPos val="nextTo"/>
        <c:crossAx val="2879928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995D-47F7-B183-A5DCB8528E6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95D-47F7-B183-A5DCB8528E6E}"/>
              </c:ext>
            </c:extLst>
          </c:dPt>
          <c:val>
            <c:numRef>
              <c:f>Mechanical!$K$20</c:f>
              <c:numCache>
                <c:formatCode>General</c:formatCode>
                <c:ptCount val="1"/>
                <c:pt idx="0">
                  <c:v>0</c:v>
                </c:pt>
              </c:numCache>
            </c:numRef>
          </c:val>
          <c:extLst>
            <c:ext xmlns:c16="http://schemas.microsoft.com/office/drawing/2014/chart" uri="{C3380CC4-5D6E-409C-BE32-E72D297353CC}">
              <c16:uniqueId val="{00000003-995D-47F7-B183-A5DCB8528E6E}"/>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995D-47F7-B183-A5DCB8528E6E}"/>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995D-47F7-B183-A5DCB8528E6E}"/>
            </c:ext>
          </c:extLst>
        </c:ser>
        <c:dLbls>
          <c:showLegendKey val="0"/>
          <c:showVal val="0"/>
          <c:showCatName val="0"/>
          <c:showSerName val="0"/>
          <c:showPercent val="0"/>
          <c:showBubbleSize val="0"/>
        </c:dLbls>
        <c:gapWidth val="150"/>
        <c:axId val="287413760"/>
        <c:axId val="270561792"/>
      </c:barChart>
      <c:catAx>
        <c:axId val="287413760"/>
        <c:scaling>
          <c:orientation val="minMax"/>
        </c:scaling>
        <c:delete val="1"/>
        <c:axPos val="b"/>
        <c:majorTickMark val="out"/>
        <c:minorTickMark val="none"/>
        <c:tickLblPos val="nextTo"/>
        <c:crossAx val="270561792"/>
        <c:crosses val="autoZero"/>
        <c:auto val="1"/>
        <c:lblAlgn val="ctr"/>
        <c:lblOffset val="100"/>
        <c:noMultiLvlLbl val="0"/>
      </c:catAx>
      <c:valAx>
        <c:axId val="270561792"/>
        <c:scaling>
          <c:orientation val="minMax"/>
          <c:max val="5"/>
          <c:min val="0"/>
        </c:scaling>
        <c:delete val="1"/>
        <c:axPos val="l"/>
        <c:majorGridlines/>
        <c:numFmt formatCode="General" sourceLinked="1"/>
        <c:majorTickMark val="out"/>
        <c:minorTickMark val="none"/>
        <c:tickLblPos val="nextTo"/>
        <c:crossAx val="2874137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5B4C-4A5F-963A-7E91E825D96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B4C-4A5F-963A-7E91E825D96E}"/>
              </c:ext>
            </c:extLst>
          </c:dPt>
          <c:val>
            <c:numRef>
              <c:f>Mechanical!$K$21</c:f>
              <c:numCache>
                <c:formatCode>General</c:formatCode>
                <c:ptCount val="1"/>
                <c:pt idx="0">
                  <c:v>0</c:v>
                </c:pt>
              </c:numCache>
            </c:numRef>
          </c:val>
          <c:extLst>
            <c:ext xmlns:c16="http://schemas.microsoft.com/office/drawing/2014/chart" uri="{C3380CC4-5D6E-409C-BE32-E72D297353CC}">
              <c16:uniqueId val="{00000003-5B4C-4A5F-963A-7E91E825D96E}"/>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5B4C-4A5F-963A-7E91E825D96E}"/>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5B4C-4A5F-963A-7E91E825D96E}"/>
            </c:ext>
          </c:extLst>
        </c:ser>
        <c:dLbls>
          <c:showLegendKey val="0"/>
          <c:showVal val="0"/>
          <c:showCatName val="0"/>
          <c:showSerName val="0"/>
          <c:showPercent val="0"/>
          <c:showBubbleSize val="0"/>
        </c:dLbls>
        <c:gapWidth val="150"/>
        <c:axId val="287414272"/>
        <c:axId val="270563520"/>
      </c:barChart>
      <c:catAx>
        <c:axId val="287414272"/>
        <c:scaling>
          <c:orientation val="minMax"/>
        </c:scaling>
        <c:delete val="1"/>
        <c:axPos val="b"/>
        <c:majorTickMark val="out"/>
        <c:minorTickMark val="none"/>
        <c:tickLblPos val="nextTo"/>
        <c:crossAx val="270563520"/>
        <c:crosses val="autoZero"/>
        <c:auto val="1"/>
        <c:lblAlgn val="ctr"/>
        <c:lblOffset val="100"/>
        <c:noMultiLvlLbl val="0"/>
      </c:catAx>
      <c:valAx>
        <c:axId val="270563520"/>
        <c:scaling>
          <c:orientation val="minMax"/>
          <c:max val="5"/>
          <c:min val="0"/>
        </c:scaling>
        <c:delete val="1"/>
        <c:axPos val="l"/>
        <c:majorGridlines/>
        <c:numFmt formatCode="General" sourceLinked="1"/>
        <c:majorTickMark val="out"/>
        <c:minorTickMark val="none"/>
        <c:tickLblPos val="nextTo"/>
        <c:crossAx val="2874142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D872-4762-B6CF-9A634464618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872-4762-B6CF-9A634464618E}"/>
              </c:ext>
            </c:extLst>
          </c:dPt>
          <c:val>
            <c:numRef>
              <c:f>Mechanical!$K$22</c:f>
              <c:numCache>
                <c:formatCode>General</c:formatCode>
                <c:ptCount val="1"/>
                <c:pt idx="0">
                  <c:v>0</c:v>
                </c:pt>
              </c:numCache>
            </c:numRef>
          </c:val>
          <c:extLst>
            <c:ext xmlns:c16="http://schemas.microsoft.com/office/drawing/2014/chart" uri="{C3380CC4-5D6E-409C-BE32-E72D297353CC}">
              <c16:uniqueId val="{00000003-D872-4762-B6CF-9A634464618E}"/>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D872-4762-B6CF-9A634464618E}"/>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D872-4762-B6CF-9A634464618E}"/>
            </c:ext>
          </c:extLst>
        </c:ser>
        <c:dLbls>
          <c:showLegendKey val="0"/>
          <c:showVal val="0"/>
          <c:showCatName val="0"/>
          <c:showSerName val="0"/>
          <c:showPercent val="0"/>
          <c:showBubbleSize val="0"/>
        </c:dLbls>
        <c:gapWidth val="150"/>
        <c:axId val="287414784"/>
        <c:axId val="290725888"/>
      </c:barChart>
      <c:catAx>
        <c:axId val="287414784"/>
        <c:scaling>
          <c:orientation val="minMax"/>
        </c:scaling>
        <c:delete val="1"/>
        <c:axPos val="b"/>
        <c:majorTickMark val="out"/>
        <c:minorTickMark val="none"/>
        <c:tickLblPos val="nextTo"/>
        <c:crossAx val="290725888"/>
        <c:crosses val="autoZero"/>
        <c:auto val="1"/>
        <c:lblAlgn val="ctr"/>
        <c:lblOffset val="100"/>
        <c:noMultiLvlLbl val="0"/>
      </c:catAx>
      <c:valAx>
        <c:axId val="290725888"/>
        <c:scaling>
          <c:orientation val="minMax"/>
          <c:max val="5"/>
          <c:min val="0"/>
        </c:scaling>
        <c:delete val="1"/>
        <c:axPos val="l"/>
        <c:majorGridlines/>
        <c:numFmt formatCode="General" sourceLinked="1"/>
        <c:majorTickMark val="out"/>
        <c:minorTickMark val="none"/>
        <c:tickLblPos val="nextTo"/>
        <c:crossAx val="2874147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FF69-49AC-9B2A-D577899FDA8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F69-49AC-9B2A-D577899FDA81}"/>
              </c:ext>
            </c:extLst>
          </c:dPt>
          <c:val>
            <c:numRef>
              <c:f>Mechanical!$K$23</c:f>
              <c:numCache>
                <c:formatCode>General</c:formatCode>
                <c:ptCount val="1"/>
                <c:pt idx="0">
                  <c:v>0</c:v>
                </c:pt>
              </c:numCache>
            </c:numRef>
          </c:val>
          <c:extLst>
            <c:ext xmlns:c16="http://schemas.microsoft.com/office/drawing/2014/chart" uri="{C3380CC4-5D6E-409C-BE32-E72D297353CC}">
              <c16:uniqueId val="{00000003-FF69-49AC-9B2A-D577899FDA81}"/>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FF69-49AC-9B2A-D577899FDA81}"/>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FF69-49AC-9B2A-D577899FDA81}"/>
            </c:ext>
          </c:extLst>
        </c:ser>
        <c:dLbls>
          <c:showLegendKey val="0"/>
          <c:showVal val="0"/>
          <c:showCatName val="0"/>
          <c:showSerName val="0"/>
          <c:showPercent val="0"/>
          <c:showBubbleSize val="0"/>
        </c:dLbls>
        <c:gapWidth val="150"/>
        <c:axId val="287415808"/>
        <c:axId val="290727616"/>
      </c:barChart>
      <c:catAx>
        <c:axId val="287415808"/>
        <c:scaling>
          <c:orientation val="minMax"/>
        </c:scaling>
        <c:delete val="1"/>
        <c:axPos val="b"/>
        <c:majorTickMark val="out"/>
        <c:minorTickMark val="none"/>
        <c:tickLblPos val="nextTo"/>
        <c:crossAx val="290727616"/>
        <c:crosses val="autoZero"/>
        <c:auto val="1"/>
        <c:lblAlgn val="ctr"/>
        <c:lblOffset val="100"/>
        <c:noMultiLvlLbl val="0"/>
      </c:catAx>
      <c:valAx>
        <c:axId val="290727616"/>
        <c:scaling>
          <c:orientation val="minMax"/>
          <c:max val="5"/>
          <c:min val="0"/>
        </c:scaling>
        <c:delete val="1"/>
        <c:axPos val="l"/>
        <c:majorGridlines/>
        <c:numFmt formatCode="General" sourceLinked="1"/>
        <c:majorTickMark val="out"/>
        <c:minorTickMark val="none"/>
        <c:tickLblPos val="nextTo"/>
        <c:crossAx val="2874158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8800-415B-BACA-1FFE3C65740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800-415B-BACA-1FFE3C657401}"/>
              </c:ext>
            </c:extLst>
          </c:dPt>
          <c:val>
            <c:numRef>
              <c:f>Mechanical!$K$17</c:f>
              <c:numCache>
                <c:formatCode>General</c:formatCode>
                <c:ptCount val="1"/>
                <c:pt idx="0">
                  <c:v>0</c:v>
                </c:pt>
              </c:numCache>
            </c:numRef>
          </c:val>
          <c:extLst>
            <c:ext xmlns:c16="http://schemas.microsoft.com/office/drawing/2014/chart" uri="{C3380CC4-5D6E-409C-BE32-E72D297353CC}">
              <c16:uniqueId val="{00000003-8800-415B-BACA-1FFE3C657401}"/>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8800-415B-BACA-1FFE3C657401}"/>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8800-415B-BACA-1FFE3C657401}"/>
            </c:ext>
          </c:extLst>
        </c:ser>
        <c:dLbls>
          <c:showLegendKey val="0"/>
          <c:showVal val="0"/>
          <c:showCatName val="0"/>
          <c:showSerName val="0"/>
          <c:showPercent val="0"/>
          <c:showBubbleSize val="0"/>
        </c:dLbls>
        <c:gapWidth val="150"/>
        <c:axId val="291083776"/>
        <c:axId val="290729344"/>
      </c:barChart>
      <c:catAx>
        <c:axId val="291083776"/>
        <c:scaling>
          <c:orientation val="minMax"/>
        </c:scaling>
        <c:delete val="1"/>
        <c:axPos val="b"/>
        <c:majorTickMark val="out"/>
        <c:minorTickMark val="none"/>
        <c:tickLblPos val="nextTo"/>
        <c:crossAx val="290729344"/>
        <c:crosses val="autoZero"/>
        <c:auto val="1"/>
        <c:lblAlgn val="ctr"/>
        <c:lblOffset val="100"/>
        <c:noMultiLvlLbl val="0"/>
      </c:catAx>
      <c:valAx>
        <c:axId val="290729344"/>
        <c:scaling>
          <c:orientation val="minMax"/>
          <c:max val="5"/>
          <c:min val="0"/>
        </c:scaling>
        <c:delete val="1"/>
        <c:axPos val="l"/>
        <c:majorGridlines/>
        <c:numFmt formatCode="General" sourceLinked="1"/>
        <c:majorTickMark val="out"/>
        <c:minorTickMark val="none"/>
        <c:tickLblPos val="nextTo"/>
        <c:crossAx val="2910837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6685-402D-9A1C-7D78A89C240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685-402D-9A1C-7D78A89C2400}"/>
              </c:ext>
            </c:extLst>
          </c:dPt>
          <c:val>
            <c:numRef>
              <c:f>Mechanical!$K$18</c:f>
              <c:numCache>
                <c:formatCode>General</c:formatCode>
                <c:ptCount val="1"/>
                <c:pt idx="0">
                  <c:v>0</c:v>
                </c:pt>
              </c:numCache>
            </c:numRef>
          </c:val>
          <c:extLst>
            <c:ext xmlns:c16="http://schemas.microsoft.com/office/drawing/2014/chart" uri="{C3380CC4-5D6E-409C-BE32-E72D297353CC}">
              <c16:uniqueId val="{00000003-6685-402D-9A1C-7D78A89C2400}"/>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6685-402D-9A1C-7D78A89C2400}"/>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6685-402D-9A1C-7D78A89C2400}"/>
            </c:ext>
          </c:extLst>
        </c:ser>
        <c:dLbls>
          <c:showLegendKey val="0"/>
          <c:showVal val="0"/>
          <c:showCatName val="0"/>
          <c:showSerName val="0"/>
          <c:showPercent val="0"/>
          <c:showBubbleSize val="0"/>
        </c:dLbls>
        <c:gapWidth val="150"/>
        <c:axId val="291084288"/>
        <c:axId val="290731072"/>
      </c:barChart>
      <c:catAx>
        <c:axId val="291084288"/>
        <c:scaling>
          <c:orientation val="minMax"/>
        </c:scaling>
        <c:delete val="1"/>
        <c:axPos val="b"/>
        <c:majorTickMark val="out"/>
        <c:minorTickMark val="none"/>
        <c:tickLblPos val="nextTo"/>
        <c:crossAx val="290731072"/>
        <c:crosses val="autoZero"/>
        <c:auto val="1"/>
        <c:lblAlgn val="ctr"/>
        <c:lblOffset val="100"/>
        <c:noMultiLvlLbl val="0"/>
      </c:catAx>
      <c:valAx>
        <c:axId val="290731072"/>
        <c:scaling>
          <c:orientation val="minMax"/>
          <c:max val="5"/>
          <c:min val="0"/>
        </c:scaling>
        <c:delete val="1"/>
        <c:axPos val="l"/>
        <c:majorGridlines/>
        <c:numFmt formatCode="General" sourceLinked="1"/>
        <c:majorTickMark val="out"/>
        <c:minorTickMark val="none"/>
        <c:tickLblPos val="nextTo"/>
        <c:crossAx val="2910842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B96E-44CE-B72B-13A9A2EB1D5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96E-44CE-B72B-13A9A2EB1D51}"/>
              </c:ext>
            </c:extLst>
          </c:dPt>
          <c:val>
            <c:numRef>
              <c:f>Mechanical!$K$19</c:f>
              <c:numCache>
                <c:formatCode>General</c:formatCode>
                <c:ptCount val="1"/>
                <c:pt idx="0">
                  <c:v>0</c:v>
                </c:pt>
              </c:numCache>
            </c:numRef>
          </c:val>
          <c:extLst>
            <c:ext xmlns:c16="http://schemas.microsoft.com/office/drawing/2014/chart" uri="{C3380CC4-5D6E-409C-BE32-E72D297353CC}">
              <c16:uniqueId val="{00000003-B96E-44CE-B72B-13A9A2EB1D51}"/>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B96E-44CE-B72B-13A9A2EB1D51}"/>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B96E-44CE-B72B-13A9A2EB1D51}"/>
            </c:ext>
          </c:extLst>
        </c:ser>
        <c:dLbls>
          <c:showLegendKey val="0"/>
          <c:showVal val="0"/>
          <c:showCatName val="0"/>
          <c:showSerName val="0"/>
          <c:showPercent val="0"/>
          <c:showBubbleSize val="0"/>
        </c:dLbls>
        <c:gapWidth val="150"/>
        <c:axId val="291084800"/>
        <c:axId val="290732800"/>
      </c:barChart>
      <c:catAx>
        <c:axId val="291084800"/>
        <c:scaling>
          <c:orientation val="minMax"/>
        </c:scaling>
        <c:delete val="1"/>
        <c:axPos val="b"/>
        <c:majorTickMark val="out"/>
        <c:minorTickMark val="none"/>
        <c:tickLblPos val="nextTo"/>
        <c:crossAx val="290732800"/>
        <c:crosses val="autoZero"/>
        <c:auto val="1"/>
        <c:lblAlgn val="ctr"/>
        <c:lblOffset val="100"/>
        <c:noMultiLvlLbl val="0"/>
      </c:catAx>
      <c:valAx>
        <c:axId val="290732800"/>
        <c:scaling>
          <c:orientation val="minMax"/>
          <c:max val="5"/>
          <c:min val="0"/>
        </c:scaling>
        <c:delete val="1"/>
        <c:axPos val="l"/>
        <c:majorGridlines/>
        <c:numFmt formatCode="General" sourceLinked="1"/>
        <c:majorTickMark val="out"/>
        <c:minorTickMark val="none"/>
        <c:tickLblPos val="nextTo"/>
        <c:crossAx val="2910848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1DAB-4516-84AB-AD2E96971F0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DAB-4516-84AB-AD2E96971F00}"/>
              </c:ext>
            </c:extLst>
          </c:dPt>
          <c:val>
            <c:numRef>
              <c:f>Mechanical!$K$20</c:f>
              <c:numCache>
                <c:formatCode>General</c:formatCode>
                <c:ptCount val="1"/>
                <c:pt idx="0">
                  <c:v>0</c:v>
                </c:pt>
              </c:numCache>
            </c:numRef>
          </c:val>
          <c:extLst>
            <c:ext xmlns:c16="http://schemas.microsoft.com/office/drawing/2014/chart" uri="{C3380CC4-5D6E-409C-BE32-E72D297353CC}">
              <c16:uniqueId val="{00000003-1DAB-4516-84AB-AD2E96971F00}"/>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1DAB-4516-84AB-AD2E96971F00}"/>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1DAB-4516-84AB-AD2E96971F00}"/>
            </c:ext>
          </c:extLst>
        </c:ser>
        <c:dLbls>
          <c:showLegendKey val="0"/>
          <c:showVal val="0"/>
          <c:showCatName val="0"/>
          <c:showSerName val="0"/>
          <c:showPercent val="0"/>
          <c:showBubbleSize val="0"/>
        </c:dLbls>
        <c:gapWidth val="150"/>
        <c:axId val="291085312"/>
        <c:axId val="291111488"/>
      </c:barChart>
      <c:catAx>
        <c:axId val="291085312"/>
        <c:scaling>
          <c:orientation val="minMax"/>
        </c:scaling>
        <c:delete val="1"/>
        <c:axPos val="b"/>
        <c:majorTickMark val="out"/>
        <c:minorTickMark val="none"/>
        <c:tickLblPos val="nextTo"/>
        <c:crossAx val="291111488"/>
        <c:crosses val="autoZero"/>
        <c:auto val="1"/>
        <c:lblAlgn val="ctr"/>
        <c:lblOffset val="100"/>
        <c:noMultiLvlLbl val="0"/>
      </c:catAx>
      <c:valAx>
        <c:axId val="291111488"/>
        <c:scaling>
          <c:orientation val="minMax"/>
          <c:max val="5"/>
          <c:min val="0"/>
        </c:scaling>
        <c:delete val="1"/>
        <c:axPos val="l"/>
        <c:majorGridlines/>
        <c:numFmt formatCode="General" sourceLinked="1"/>
        <c:majorTickMark val="out"/>
        <c:minorTickMark val="none"/>
        <c:tickLblPos val="nextTo"/>
        <c:crossAx val="2910853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E6DE-4148-9899-BFE0DF4CDF9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6DE-4148-9899-BFE0DF4CDF96}"/>
              </c:ext>
            </c:extLst>
          </c:dPt>
          <c:val>
            <c:numRef>
              <c:f>Mechanical!$K$21</c:f>
              <c:numCache>
                <c:formatCode>General</c:formatCode>
                <c:ptCount val="1"/>
                <c:pt idx="0">
                  <c:v>0</c:v>
                </c:pt>
              </c:numCache>
            </c:numRef>
          </c:val>
          <c:extLst>
            <c:ext xmlns:c16="http://schemas.microsoft.com/office/drawing/2014/chart" uri="{C3380CC4-5D6E-409C-BE32-E72D297353CC}">
              <c16:uniqueId val="{00000003-E6DE-4148-9899-BFE0DF4CDF96}"/>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E6DE-4148-9899-BFE0DF4CDF96}"/>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E6DE-4148-9899-BFE0DF4CDF96}"/>
            </c:ext>
          </c:extLst>
        </c:ser>
        <c:dLbls>
          <c:showLegendKey val="0"/>
          <c:showVal val="0"/>
          <c:showCatName val="0"/>
          <c:showSerName val="0"/>
          <c:showPercent val="0"/>
          <c:showBubbleSize val="0"/>
        </c:dLbls>
        <c:gapWidth val="150"/>
        <c:axId val="291085824"/>
        <c:axId val="291113216"/>
      </c:barChart>
      <c:catAx>
        <c:axId val="291085824"/>
        <c:scaling>
          <c:orientation val="minMax"/>
        </c:scaling>
        <c:delete val="1"/>
        <c:axPos val="b"/>
        <c:majorTickMark val="out"/>
        <c:minorTickMark val="none"/>
        <c:tickLblPos val="nextTo"/>
        <c:crossAx val="291113216"/>
        <c:crosses val="autoZero"/>
        <c:auto val="1"/>
        <c:lblAlgn val="ctr"/>
        <c:lblOffset val="100"/>
        <c:noMultiLvlLbl val="0"/>
      </c:catAx>
      <c:valAx>
        <c:axId val="291113216"/>
        <c:scaling>
          <c:orientation val="minMax"/>
          <c:max val="5"/>
          <c:min val="0"/>
        </c:scaling>
        <c:delete val="1"/>
        <c:axPos val="l"/>
        <c:majorGridlines/>
        <c:numFmt formatCode="General" sourceLinked="1"/>
        <c:majorTickMark val="out"/>
        <c:minorTickMark val="none"/>
        <c:tickLblPos val="nextTo"/>
        <c:crossAx val="2910858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AB85-4BD4-B1D1-DCA602FAA9E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B85-4BD4-B1D1-DCA602FAA9ED}"/>
              </c:ext>
            </c:extLst>
          </c:dPt>
          <c:val>
            <c:numRef>
              <c:f>Mechanical!$K$22</c:f>
              <c:numCache>
                <c:formatCode>General</c:formatCode>
                <c:ptCount val="1"/>
                <c:pt idx="0">
                  <c:v>0</c:v>
                </c:pt>
              </c:numCache>
            </c:numRef>
          </c:val>
          <c:extLst>
            <c:ext xmlns:c16="http://schemas.microsoft.com/office/drawing/2014/chart" uri="{C3380CC4-5D6E-409C-BE32-E72D297353CC}">
              <c16:uniqueId val="{00000003-AB85-4BD4-B1D1-DCA602FAA9ED}"/>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AB85-4BD4-B1D1-DCA602FAA9ED}"/>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AB85-4BD4-B1D1-DCA602FAA9ED}"/>
            </c:ext>
          </c:extLst>
        </c:ser>
        <c:dLbls>
          <c:showLegendKey val="0"/>
          <c:showVal val="0"/>
          <c:showCatName val="0"/>
          <c:showSerName val="0"/>
          <c:showPercent val="0"/>
          <c:showBubbleSize val="0"/>
        </c:dLbls>
        <c:gapWidth val="150"/>
        <c:axId val="291213312"/>
        <c:axId val="291114944"/>
      </c:barChart>
      <c:catAx>
        <c:axId val="291213312"/>
        <c:scaling>
          <c:orientation val="minMax"/>
        </c:scaling>
        <c:delete val="1"/>
        <c:axPos val="b"/>
        <c:majorTickMark val="out"/>
        <c:minorTickMark val="none"/>
        <c:tickLblPos val="nextTo"/>
        <c:crossAx val="291114944"/>
        <c:crosses val="autoZero"/>
        <c:auto val="1"/>
        <c:lblAlgn val="ctr"/>
        <c:lblOffset val="100"/>
        <c:noMultiLvlLbl val="0"/>
      </c:catAx>
      <c:valAx>
        <c:axId val="291114944"/>
        <c:scaling>
          <c:orientation val="minMax"/>
          <c:max val="5"/>
          <c:min val="0"/>
        </c:scaling>
        <c:delete val="1"/>
        <c:axPos val="l"/>
        <c:majorGridlines/>
        <c:numFmt formatCode="General" sourceLinked="1"/>
        <c:majorTickMark val="out"/>
        <c:minorTickMark val="none"/>
        <c:tickLblPos val="nextTo"/>
        <c:crossAx val="2912133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D67B-4B49-9795-3D2011CD74C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67B-4B49-9795-3D2011CD74CB}"/>
              </c:ext>
            </c:extLst>
          </c:dPt>
          <c:val>
            <c:numRef>
              <c:f>Mechanical!$K$23</c:f>
              <c:numCache>
                <c:formatCode>General</c:formatCode>
                <c:ptCount val="1"/>
                <c:pt idx="0">
                  <c:v>0</c:v>
                </c:pt>
              </c:numCache>
            </c:numRef>
          </c:val>
          <c:extLst>
            <c:ext xmlns:c16="http://schemas.microsoft.com/office/drawing/2014/chart" uri="{C3380CC4-5D6E-409C-BE32-E72D297353CC}">
              <c16:uniqueId val="{00000003-D67B-4B49-9795-3D2011CD74CB}"/>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D67B-4B49-9795-3D2011CD74CB}"/>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D67B-4B49-9795-3D2011CD74CB}"/>
            </c:ext>
          </c:extLst>
        </c:ser>
        <c:dLbls>
          <c:showLegendKey val="0"/>
          <c:showVal val="0"/>
          <c:showCatName val="0"/>
          <c:showSerName val="0"/>
          <c:showPercent val="0"/>
          <c:showBubbleSize val="0"/>
        </c:dLbls>
        <c:gapWidth val="150"/>
        <c:axId val="291213824"/>
        <c:axId val="291116672"/>
      </c:barChart>
      <c:catAx>
        <c:axId val="291213824"/>
        <c:scaling>
          <c:orientation val="minMax"/>
        </c:scaling>
        <c:delete val="1"/>
        <c:axPos val="b"/>
        <c:majorTickMark val="out"/>
        <c:minorTickMark val="none"/>
        <c:tickLblPos val="nextTo"/>
        <c:crossAx val="291116672"/>
        <c:crosses val="autoZero"/>
        <c:auto val="1"/>
        <c:lblAlgn val="ctr"/>
        <c:lblOffset val="100"/>
        <c:noMultiLvlLbl val="0"/>
      </c:catAx>
      <c:valAx>
        <c:axId val="291116672"/>
        <c:scaling>
          <c:orientation val="minMax"/>
          <c:max val="5"/>
          <c:min val="0"/>
        </c:scaling>
        <c:delete val="1"/>
        <c:axPos val="l"/>
        <c:majorGridlines/>
        <c:numFmt formatCode="General" sourceLinked="1"/>
        <c:majorTickMark val="out"/>
        <c:minorTickMark val="none"/>
        <c:tickLblPos val="nextTo"/>
        <c:crossAx val="2912138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435B-4EF4-AA33-E8A9C436547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35B-4EF4-AA33-E8A9C4365477}"/>
              </c:ext>
            </c:extLst>
          </c:dPt>
          <c:val>
            <c:numRef>
              <c:f>Mechanical!$K$17</c:f>
              <c:numCache>
                <c:formatCode>General</c:formatCode>
                <c:ptCount val="1"/>
                <c:pt idx="0">
                  <c:v>0</c:v>
                </c:pt>
              </c:numCache>
            </c:numRef>
          </c:val>
          <c:extLst>
            <c:ext xmlns:c16="http://schemas.microsoft.com/office/drawing/2014/chart" uri="{C3380CC4-5D6E-409C-BE32-E72D297353CC}">
              <c16:uniqueId val="{00000003-435B-4EF4-AA33-E8A9C4365477}"/>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435B-4EF4-AA33-E8A9C4365477}"/>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435B-4EF4-AA33-E8A9C4365477}"/>
            </c:ext>
          </c:extLst>
        </c:ser>
        <c:dLbls>
          <c:showLegendKey val="0"/>
          <c:showVal val="0"/>
          <c:showCatName val="0"/>
          <c:showSerName val="0"/>
          <c:showPercent val="0"/>
          <c:showBubbleSize val="0"/>
        </c:dLbls>
        <c:gapWidth val="150"/>
        <c:axId val="291214336"/>
        <c:axId val="291118400"/>
      </c:barChart>
      <c:catAx>
        <c:axId val="291214336"/>
        <c:scaling>
          <c:orientation val="minMax"/>
        </c:scaling>
        <c:delete val="1"/>
        <c:axPos val="b"/>
        <c:majorTickMark val="out"/>
        <c:minorTickMark val="none"/>
        <c:tickLblPos val="nextTo"/>
        <c:crossAx val="291118400"/>
        <c:crosses val="autoZero"/>
        <c:auto val="1"/>
        <c:lblAlgn val="ctr"/>
        <c:lblOffset val="100"/>
        <c:noMultiLvlLbl val="0"/>
      </c:catAx>
      <c:valAx>
        <c:axId val="291118400"/>
        <c:scaling>
          <c:orientation val="minMax"/>
          <c:max val="5"/>
          <c:min val="0"/>
        </c:scaling>
        <c:delete val="1"/>
        <c:axPos val="l"/>
        <c:majorGridlines/>
        <c:numFmt formatCode="General" sourceLinked="1"/>
        <c:majorTickMark val="out"/>
        <c:minorTickMark val="none"/>
        <c:tickLblPos val="nextTo"/>
        <c:crossAx val="29121433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C122-4341-9149-19F2ABF6A1E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122-4341-9149-19F2ABF6A1E3}"/>
              </c:ext>
            </c:extLst>
          </c:dPt>
          <c:val>
            <c:numRef>
              <c:f>Mechanical!$K$18</c:f>
              <c:numCache>
                <c:formatCode>General</c:formatCode>
                <c:ptCount val="1"/>
                <c:pt idx="0">
                  <c:v>0</c:v>
                </c:pt>
              </c:numCache>
            </c:numRef>
          </c:val>
          <c:extLst>
            <c:ext xmlns:c16="http://schemas.microsoft.com/office/drawing/2014/chart" uri="{C3380CC4-5D6E-409C-BE32-E72D297353CC}">
              <c16:uniqueId val="{00000003-C122-4341-9149-19F2ABF6A1E3}"/>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C122-4341-9149-19F2ABF6A1E3}"/>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C122-4341-9149-19F2ABF6A1E3}"/>
            </c:ext>
          </c:extLst>
        </c:ser>
        <c:dLbls>
          <c:showLegendKey val="0"/>
          <c:showVal val="0"/>
          <c:showCatName val="0"/>
          <c:showSerName val="0"/>
          <c:showPercent val="0"/>
          <c:showBubbleSize val="0"/>
        </c:dLbls>
        <c:gapWidth val="150"/>
        <c:axId val="291214848"/>
        <c:axId val="291030144"/>
      </c:barChart>
      <c:catAx>
        <c:axId val="291214848"/>
        <c:scaling>
          <c:orientation val="minMax"/>
        </c:scaling>
        <c:delete val="1"/>
        <c:axPos val="b"/>
        <c:majorTickMark val="out"/>
        <c:minorTickMark val="none"/>
        <c:tickLblPos val="nextTo"/>
        <c:crossAx val="291030144"/>
        <c:crosses val="autoZero"/>
        <c:auto val="1"/>
        <c:lblAlgn val="ctr"/>
        <c:lblOffset val="100"/>
        <c:noMultiLvlLbl val="0"/>
      </c:catAx>
      <c:valAx>
        <c:axId val="291030144"/>
        <c:scaling>
          <c:orientation val="minMax"/>
          <c:max val="5"/>
          <c:min val="0"/>
        </c:scaling>
        <c:delete val="1"/>
        <c:axPos val="l"/>
        <c:majorGridlines/>
        <c:numFmt formatCode="General" sourceLinked="1"/>
        <c:majorTickMark val="out"/>
        <c:minorTickMark val="none"/>
        <c:tickLblPos val="nextTo"/>
        <c:crossAx val="2912148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B4D1-4688-B122-42A432AF020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4D1-4688-B122-42A432AF020E}"/>
              </c:ext>
            </c:extLst>
          </c:dPt>
          <c:val>
            <c:numRef>
              <c:f>Mechanical!$K$19</c:f>
              <c:numCache>
                <c:formatCode>General</c:formatCode>
                <c:ptCount val="1"/>
                <c:pt idx="0">
                  <c:v>0</c:v>
                </c:pt>
              </c:numCache>
            </c:numRef>
          </c:val>
          <c:extLst>
            <c:ext xmlns:c16="http://schemas.microsoft.com/office/drawing/2014/chart" uri="{C3380CC4-5D6E-409C-BE32-E72D297353CC}">
              <c16:uniqueId val="{00000003-B4D1-4688-B122-42A432AF020E}"/>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B4D1-4688-B122-42A432AF020E}"/>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B4D1-4688-B122-42A432AF020E}"/>
            </c:ext>
          </c:extLst>
        </c:ser>
        <c:dLbls>
          <c:showLegendKey val="0"/>
          <c:showVal val="0"/>
          <c:showCatName val="0"/>
          <c:showSerName val="0"/>
          <c:showPercent val="0"/>
          <c:showBubbleSize val="0"/>
        </c:dLbls>
        <c:gapWidth val="150"/>
        <c:axId val="291215360"/>
        <c:axId val="291031872"/>
      </c:barChart>
      <c:catAx>
        <c:axId val="291215360"/>
        <c:scaling>
          <c:orientation val="minMax"/>
        </c:scaling>
        <c:delete val="1"/>
        <c:axPos val="b"/>
        <c:majorTickMark val="out"/>
        <c:minorTickMark val="none"/>
        <c:tickLblPos val="nextTo"/>
        <c:crossAx val="291031872"/>
        <c:crosses val="autoZero"/>
        <c:auto val="1"/>
        <c:lblAlgn val="ctr"/>
        <c:lblOffset val="100"/>
        <c:noMultiLvlLbl val="0"/>
      </c:catAx>
      <c:valAx>
        <c:axId val="291031872"/>
        <c:scaling>
          <c:orientation val="minMax"/>
          <c:max val="5"/>
          <c:min val="0"/>
        </c:scaling>
        <c:delete val="1"/>
        <c:axPos val="l"/>
        <c:majorGridlines/>
        <c:numFmt formatCode="General" sourceLinked="1"/>
        <c:majorTickMark val="out"/>
        <c:minorTickMark val="none"/>
        <c:tickLblPos val="nextTo"/>
        <c:crossAx val="2912153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026B-46B5-9F02-FC6B45B97E5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26B-46B5-9F02-FC6B45B97E50}"/>
              </c:ext>
            </c:extLst>
          </c:dPt>
          <c:val>
            <c:numRef>
              <c:f>Mechanical!$K$20</c:f>
              <c:numCache>
                <c:formatCode>General</c:formatCode>
                <c:ptCount val="1"/>
                <c:pt idx="0">
                  <c:v>0</c:v>
                </c:pt>
              </c:numCache>
            </c:numRef>
          </c:val>
          <c:extLst>
            <c:ext xmlns:c16="http://schemas.microsoft.com/office/drawing/2014/chart" uri="{C3380CC4-5D6E-409C-BE32-E72D297353CC}">
              <c16:uniqueId val="{00000003-026B-46B5-9F02-FC6B45B97E50}"/>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026B-46B5-9F02-FC6B45B97E50}"/>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026B-46B5-9F02-FC6B45B97E50}"/>
            </c:ext>
          </c:extLst>
        </c:ser>
        <c:dLbls>
          <c:showLegendKey val="0"/>
          <c:showVal val="0"/>
          <c:showCatName val="0"/>
          <c:showSerName val="0"/>
          <c:showPercent val="0"/>
          <c:showBubbleSize val="0"/>
        </c:dLbls>
        <c:gapWidth val="150"/>
        <c:axId val="291215872"/>
        <c:axId val="291033600"/>
      </c:barChart>
      <c:catAx>
        <c:axId val="291215872"/>
        <c:scaling>
          <c:orientation val="minMax"/>
        </c:scaling>
        <c:delete val="1"/>
        <c:axPos val="b"/>
        <c:majorTickMark val="out"/>
        <c:minorTickMark val="none"/>
        <c:tickLblPos val="nextTo"/>
        <c:crossAx val="291033600"/>
        <c:crosses val="autoZero"/>
        <c:auto val="1"/>
        <c:lblAlgn val="ctr"/>
        <c:lblOffset val="100"/>
        <c:noMultiLvlLbl val="0"/>
      </c:catAx>
      <c:valAx>
        <c:axId val="291033600"/>
        <c:scaling>
          <c:orientation val="minMax"/>
          <c:max val="5"/>
          <c:min val="0"/>
        </c:scaling>
        <c:delete val="1"/>
        <c:axPos val="l"/>
        <c:majorGridlines/>
        <c:numFmt formatCode="General" sourceLinked="1"/>
        <c:majorTickMark val="out"/>
        <c:minorTickMark val="none"/>
        <c:tickLblPos val="nextTo"/>
        <c:crossAx val="2912158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B230-4341-ADA1-575B6191015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230-4341-ADA1-575B61910153}"/>
              </c:ext>
            </c:extLst>
          </c:dPt>
          <c:val>
            <c:numRef>
              <c:f>Mechanical!$K$21</c:f>
              <c:numCache>
                <c:formatCode>General</c:formatCode>
                <c:ptCount val="1"/>
                <c:pt idx="0">
                  <c:v>0</c:v>
                </c:pt>
              </c:numCache>
            </c:numRef>
          </c:val>
          <c:extLst>
            <c:ext xmlns:c16="http://schemas.microsoft.com/office/drawing/2014/chart" uri="{C3380CC4-5D6E-409C-BE32-E72D297353CC}">
              <c16:uniqueId val="{00000003-B230-4341-ADA1-575B61910153}"/>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B230-4341-ADA1-575B61910153}"/>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B230-4341-ADA1-575B61910153}"/>
            </c:ext>
          </c:extLst>
        </c:ser>
        <c:dLbls>
          <c:showLegendKey val="0"/>
          <c:showVal val="0"/>
          <c:showCatName val="0"/>
          <c:showSerName val="0"/>
          <c:showPercent val="0"/>
          <c:showBubbleSize val="0"/>
        </c:dLbls>
        <c:gapWidth val="150"/>
        <c:axId val="291216384"/>
        <c:axId val="291035328"/>
      </c:barChart>
      <c:catAx>
        <c:axId val="291216384"/>
        <c:scaling>
          <c:orientation val="minMax"/>
        </c:scaling>
        <c:delete val="1"/>
        <c:axPos val="b"/>
        <c:majorTickMark val="out"/>
        <c:minorTickMark val="none"/>
        <c:tickLblPos val="nextTo"/>
        <c:crossAx val="291035328"/>
        <c:crosses val="autoZero"/>
        <c:auto val="1"/>
        <c:lblAlgn val="ctr"/>
        <c:lblOffset val="100"/>
        <c:noMultiLvlLbl val="0"/>
      </c:catAx>
      <c:valAx>
        <c:axId val="291035328"/>
        <c:scaling>
          <c:orientation val="minMax"/>
          <c:max val="5"/>
          <c:min val="0"/>
        </c:scaling>
        <c:delete val="1"/>
        <c:axPos val="l"/>
        <c:majorGridlines/>
        <c:numFmt formatCode="General" sourceLinked="1"/>
        <c:majorTickMark val="out"/>
        <c:minorTickMark val="none"/>
        <c:tickLblPos val="nextTo"/>
        <c:crossAx val="2912163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4AAA-45D3-BEA9-2100F36B494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AAA-45D3-BEA9-2100F36B4944}"/>
              </c:ext>
            </c:extLst>
          </c:dPt>
          <c:val>
            <c:numRef>
              <c:f>Mechanical!$K$22</c:f>
              <c:numCache>
                <c:formatCode>General</c:formatCode>
                <c:ptCount val="1"/>
                <c:pt idx="0">
                  <c:v>0</c:v>
                </c:pt>
              </c:numCache>
            </c:numRef>
          </c:val>
          <c:extLst>
            <c:ext xmlns:c16="http://schemas.microsoft.com/office/drawing/2014/chart" uri="{C3380CC4-5D6E-409C-BE32-E72D297353CC}">
              <c16:uniqueId val="{00000003-4AAA-45D3-BEA9-2100F36B4944}"/>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4AAA-45D3-BEA9-2100F36B4944}"/>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4AAA-45D3-BEA9-2100F36B4944}"/>
            </c:ext>
          </c:extLst>
        </c:ser>
        <c:dLbls>
          <c:showLegendKey val="0"/>
          <c:showVal val="0"/>
          <c:showCatName val="0"/>
          <c:showSerName val="0"/>
          <c:showPercent val="0"/>
          <c:showBubbleSize val="0"/>
        </c:dLbls>
        <c:gapWidth val="150"/>
        <c:axId val="291216896"/>
        <c:axId val="291414016"/>
      </c:barChart>
      <c:catAx>
        <c:axId val="291216896"/>
        <c:scaling>
          <c:orientation val="minMax"/>
        </c:scaling>
        <c:delete val="1"/>
        <c:axPos val="b"/>
        <c:majorTickMark val="out"/>
        <c:minorTickMark val="none"/>
        <c:tickLblPos val="nextTo"/>
        <c:crossAx val="291414016"/>
        <c:crosses val="autoZero"/>
        <c:auto val="1"/>
        <c:lblAlgn val="ctr"/>
        <c:lblOffset val="100"/>
        <c:noMultiLvlLbl val="0"/>
      </c:catAx>
      <c:valAx>
        <c:axId val="291414016"/>
        <c:scaling>
          <c:orientation val="minMax"/>
          <c:max val="5"/>
          <c:min val="0"/>
        </c:scaling>
        <c:delete val="1"/>
        <c:axPos val="l"/>
        <c:majorGridlines/>
        <c:numFmt formatCode="General" sourceLinked="1"/>
        <c:majorTickMark val="out"/>
        <c:minorTickMark val="none"/>
        <c:tickLblPos val="nextTo"/>
        <c:crossAx val="2912168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570A-4A0E-86D9-2070BE8712C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70A-4A0E-86D9-2070BE8712CB}"/>
              </c:ext>
            </c:extLst>
          </c:dPt>
          <c:val>
            <c:numRef>
              <c:f>Mechanical!$K$23</c:f>
              <c:numCache>
                <c:formatCode>General</c:formatCode>
                <c:ptCount val="1"/>
                <c:pt idx="0">
                  <c:v>0</c:v>
                </c:pt>
              </c:numCache>
            </c:numRef>
          </c:val>
          <c:extLst>
            <c:ext xmlns:c16="http://schemas.microsoft.com/office/drawing/2014/chart" uri="{C3380CC4-5D6E-409C-BE32-E72D297353CC}">
              <c16:uniqueId val="{00000003-570A-4A0E-86D9-2070BE8712CB}"/>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570A-4A0E-86D9-2070BE8712CB}"/>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570A-4A0E-86D9-2070BE8712CB}"/>
            </c:ext>
          </c:extLst>
        </c:ser>
        <c:dLbls>
          <c:showLegendKey val="0"/>
          <c:showVal val="0"/>
          <c:showCatName val="0"/>
          <c:showSerName val="0"/>
          <c:showPercent val="0"/>
          <c:showBubbleSize val="0"/>
        </c:dLbls>
        <c:gapWidth val="150"/>
        <c:axId val="291680256"/>
        <c:axId val="291415744"/>
      </c:barChart>
      <c:catAx>
        <c:axId val="291680256"/>
        <c:scaling>
          <c:orientation val="minMax"/>
        </c:scaling>
        <c:delete val="1"/>
        <c:axPos val="b"/>
        <c:majorTickMark val="out"/>
        <c:minorTickMark val="none"/>
        <c:tickLblPos val="nextTo"/>
        <c:crossAx val="291415744"/>
        <c:crosses val="autoZero"/>
        <c:auto val="1"/>
        <c:lblAlgn val="ctr"/>
        <c:lblOffset val="100"/>
        <c:noMultiLvlLbl val="0"/>
      </c:catAx>
      <c:valAx>
        <c:axId val="291415744"/>
        <c:scaling>
          <c:orientation val="minMax"/>
          <c:max val="5"/>
          <c:min val="0"/>
        </c:scaling>
        <c:delete val="1"/>
        <c:axPos val="l"/>
        <c:majorGridlines/>
        <c:numFmt formatCode="General" sourceLinked="1"/>
        <c:majorTickMark val="out"/>
        <c:minorTickMark val="none"/>
        <c:tickLblPos val="nextTo"/>
        <c:crossAx val="2916802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691F-406C-A1EA-0B1E8C714D4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91F-406C-A1EA-0B1E8C714D48}"/>
              </c:ext>
            </c:extLst>
          </c:dPt>
          <c:val>
            <c:numRef>
              <c:f>Mechanical!$K$17</c:f>
              <c:numCache>
                <c:formatCode>General</c:formatCode>
                <c:ptCount val="1"/>
                <c:pt idx="0">
                  <c:v>0</c:v>
                </c:pt>
              </c:numCache>
            </c:numRef>
          </c:val>
          <c:extLst>
            <c:ext xmlns:c16="http://schemas.microsoft.com/office/drawing/2014/chart" uri="{C3380CC4-5D6E-409C-BE32-E72D297353CC}">
              <c16:uniqueId val="{00000003-691F-406C-A1EA-0B1E8C714D48}"/>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691F-406C-A1EA-0B1E8C714D48}"/>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691F-406C-A1EA-0B1E8C714D48}"/>
            </c:ext>
          </c:extLst>
        </c:ser>
        <c:dLbls>
          <c:showLegendKey val="0"/>
          <c:showVal val="0"/>
          <c:showCatName val="0"/>
          <c:showSerName val="0"/>
          <c:showPercent val="0"/>
          <c:showBubbleSize val="0"/>
        </c:dLbls>
        <c:gapWidth val="150"/>
        <c:axId val="291680768"/>
        <c:axId val="291417472"/>
      </c:barChart>
      <c:catAx>
        <c:axId val="291680768"/>
        <c:scaling>
          <c:orientation val="minMax"/>
        </c:scaling>
        <c:delete val="1"/>
        <c:axPos val="b"/>
        <c:majorTickMark val="out"/>
        <c:minorTickMark val="none"/>
        <c:tickLblPos val="nextTo"/>
        <c:crossAx val="291417472"/>
        <c:crosses val="autoZero"/>
        <c:auto val="1"/>
        <c:lblAlgn val="ctr"/>
        <c:lblOffset val="100"/>
        <c:noMultiLvlLbl val="0"/>
      </c:catAx>
      <c:valAx>
        <c:axId val="291417472"/>
        <c:scaling>
          <c:orientation val="minMax"/>
          <c:max val="5"/>
          <c:min val="0"/>
        </c:scaling>
        <c:delete val="1"/>
        <c:axPos val="l"/>
        <c:majorGridlines/>
        <c:numFmt formatCode="General" sourceLinked="1"/>
        <c:majorTickMark val="out"/>
        <c:minorTickMark val="none"/>
        <c:tickLblPos val="nextTo"/>
        <c:crossAx val="2916807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6E8C-4882-A8AB-90155F27F7A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E8C-4882-A8AB-90155F27F7AE}"/>
              </c:ext>
            </c:extLst>
          </c:dPt>
          <c:val>
            <c:numRef>
              <c:f>Mechanical!$K$18</c:f>
              <c:numCache>
                <c:formatCode>General</c:formatCode>
                <c:ptCount val="1"/>
                <c:pt idx="0">
                  <c:v>0</c:v>
                </c:pt>
              </c:numCache>
            </c:numRef>
          </c:val>
          <c:extLst>
            <c:ext xmlns:c16="http://schemas.microsoft.com/office/drawing/2014/chart" uri="{C3380CC4-5D6E-409C-BE32-E72D297353CC}">
              <c16:uniqueId val="{00000003-6E8C-4882-A8AB-90155F27F7AE}"/>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6E8C-4882-A8AB-90155F27F7AE}"/>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6E8C-4882-A8AB-90155F27F7AE}"/>
            </c:ext>
          </c:extLst>
        </c:ser>
        <c:dLbls>
          <c:showLegendKey val="0"/>
          <c:showVal val="0"/>
          <c:showCatName val="0"/>
          <c:showSerName val="0"/>
          <c:showPercent val="0"/>
          <c:showBubbleSize val="0"/>
        </c:dLbls>
        <c:gapWidth val="150"/>
        <c:axId val="291681280"/>
        <c:axId val="291419200"/>
      </c:barChart>
      <c:catAx>
        <c:axId val="291681280"/>
        <c:scaling>
          <c:orientation val="minMax"/>
        </c:scaling>
        <c:delete val="1"/>
        <c:axPos val="b"/>
        <c:majorTickMark val="out"/>
        <c:minorTickMark val="none"/>
        <c:tickLblPos val="nextTo"/>
        <c:crossAx val="291419200"/>
        <c:crosses val="autoZero"/>
        <c:auto val="1"/>
        <c:lblAlgn val="ctr"/>
        <c:lblOffset val="100"/>
        <c:noMultiLvlLbl val="0"/>
      </c:catAx>
      <c:valAx>
        <c:axId val="291419200"/>
        <c:scaling>
          <c:orientation val="minMax"/>
          <c:max val="5"/>
          <c:min val="0"/>
        </c:scaling>
        <c:delete val="1"/>
        <c:axPos val="l"/>
        <c:majorGridlines/>
        <c:numFmt formatCode="General" sourceLinked="1"/>
        <c:majorTickMark val="out"/>
        <c:minorTickMark val="none"/>
        <c:tickLblPos val="nextTo"/>
        <c:crossAx val="2916812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F353-451C-8A47-FC397D542B3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353-451C-8A47-FC397D542B30}"/>
              </c:ext>
            </c:extLst>
          </c:dPt>
          <c:val>
            <c:numRef>
              <c:f>Mechanical!$K$19</c:f>
              <c:numCache>
                <c:formatCode>General</c:formatCode>
                <c:ptCount val="1"/>
                <c:pt idx="0">
                  <c:v>0</c:v>
                </c:pt>
              </c:numCache>
            </c:numRef>
          </c:val>
          <c:extLst>
            <c:ext xmlns:c16="http://schemas.microsoft.com/office/drawing/2014/chart" uri="{C3380CC4-5D6E-409C-BE32-E72D297353CC}">
              <c16:uniqueId val="{00000003-F353-451C-8A47-FC397D542B30}"/>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F353-451C-8A47-FC397D542B30}"/>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F353-451C-8A47-FC397D542B30}"/>
            </c:ext>
          </c:extLst>
        </c:ser>
        <c:dLbls>
          <c:showLegendKey val="0"/>
          <c:showVal val="0"/>
          <c:showCatName val="0"/>
          <c:showSerName val="0"/>
          <c:showPercent val="0"/>
          <c:showBubbleSize val="0"/>
        </c:dLbls>
        <c:gapWidth val="150"/>
        <c:axId val="291681792"/>
        <c:axId val="291421504"/>
      </c:barChart>
      <c:catAx>
        <c:axId val="291681792"/>
        <c:scaling>
          <c:orientation val="minMax"/>
        </c:scaling>
        <c:delete val="1"/>
        <c:axPos val="b"/>
        <c:majorTickMark val="out"/>
        <c:minorTickMark val="none"/>
        <c:tickLblPos val="nextTo"/>
        <c:crossAx val="291421504"/>
        <c:crosses val="autoZero"/>
        <c:auto val="1"/>
        <c:lblAlgn val="ctr"/>
        <c:lblOffset val="100"/>
        <c:noMultiLvlLbl val="0"/>
      </c:catAx>
      <c:valAx>
        <c:axId val="291421504"/>
        <c:scaling>
          <c:orientation val="minMax"/>
          <c:max val="5"/>
          <c:min val="0"/>
        </c:scaling>
        <c:delete val="1"/>
        <c:axPos val="l"/>
        <c:majorGridlines/>
        <c:numFmt formatCode="General" sourceLinked="1"/>
        <c:majorTickMark val="out"/>
        <c:minorTickMark val="none"/>
        <c:tickLblPos val="nextTo"/>
        <c:crossAx val="2916817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F62A-4EEC-B3A6-B0A027BD462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62A-4EEC-B3A6-B0A027BD462E}"/>
              </c:ext>
            </c:extLst>
          </c:dPt>
          <c:val>
            <c:numRef>
              <c:f>Mechanical!$K$20</c:f>
              <c:numCache>
                <c:formatCode>General</c:formatCode>
                <c:ptCount val="1"/>
                <c:pt idx="0">
                  <c:v>0</c:v>
                </c:pt>
              </c:numCache>
            </c:numRef>
          </c:val>
          <c:extLst>
            <c:ext xmlns:c16="http://schemas.microsoft.com/office/drawing/2014/chart" uri="{C3380CC4-5D6E-409C-BE32-E72D297353CC}">
              <c16:uniqueId val="{00000003-F62A-4EEC-B3A6-B0A027BD462E}"/>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F62A-4EEC-B3A6-B0A027BD462E}"/>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F62A-4EEC-B3A6-B0A027BD462E}"/>
            </c:ext>
          </c:extLst>
        </c:ser>
        <c:dLbls>
          <c:showLegendKey val="0"/>
          <c:showVal val="0"/>
          <c:showCatName val="0"/>
          <c:showSerName val="0"/>
          <c:showPercent val="0"/>
          <c:showBubbleSize val="0"/>
        </c:dLbls>
        <c:gapWidth val="150"/>
        <c:axId val="291682304"/>
        <c:axId val="292037760"/>
      </c:barChart>
      <c:catAx>
        <c:axId val="291682304"/>
        <c:scaling>
          <c:orientation val="minMax"/>
        </c:scaling>
        <c:delete val="1"/>
        <c:axPos val="b"/>
        <c:majorTickMark val="out"/>
        <c:minorTickMark val="none"/>
        <c:tickLblPos val="nextTo"/>
        <c:crossAx val="292037760"/>
        <c:crosses val="autoZero"/>
        <c:auto val="1"/>
        <c:lblAlgn val="ctr"/>
        <c:lblOffset val="100"/>
        <c:noMultiLvlLbl val="0"/>
      </c:catAx>
      <c:valAx>
        <c:axId val="292037760"/>
        <c:scaling>
          <c:orientation val="minMax"/>
          <c:max val="5"/>
          <c:min val="0"/>
        </c:scaling>
        <c:delete val="1"/>
        <c:axPos val="l"/>
        <c:majorGridlines/>
        <c:numFmt formatCode="General" sourceLinked="1"/>
        <c:majorTickMark val="out"/>
        <c:minorTickMark val="none"/>
        <c:tickLblPos val="nextTo"/>
        <c:crossAx val="2916823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7769-41FE-8BB9-4985FD3C642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769-41FE-8BB9-4985FD3C642E}"/>
              </c:ext>
            </c:extLst>
          </c:dPt>
          <c:val>
            <c:numRef>
              <c:f>Mechanical!$K$21</c:f>
              <c:numCache>
                <c:formatCode>General</c:formatCode>
                <c:ptCount val="1"/>
                <c:pt idx="0">
                  <c:v>0</c:v>
                </c:pt>
              </c:numCache>
            </c:numRef>
          </c:val>
          <c:extLst>
            <c:ext xmlns:c16="http://schemas.microsoft.com/office/drawing/2014/chart" uri="{C3380CC4-5D6E-409C-BE32-E72D297353CC}">
              <c16:uniqueId val="{00000003-7769-41FE-8BB9-4985FD3C642E}"/>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7769-41FE-8BB9-4985FD3C642E}"/>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7769-41FE-8BB9-4985FD3C642E}"/>
            </c:ext>
          </c:extLst>
        </c:ser>
        <c:dLbls>
          <c:showLegendKey val="0"/>
          <c:showVal val="0"/>
          <c:showCatName val="0"/>
          <c:showSerName val="0"/>
          <c:showPercent val="0"/>
          <c:showBubbleSize val="0"/>
        </c:dLbls>
        <c:gapWidth val="150"/>
        <c:axId val="291682816"/>
        <c:axId val="292039488"/>
      </c:barChart>
      <c:catAx>
        <c:axId val="291682816"/>
        <c:scaling>
          <c:orientation val="minMax"/>
        </c:scaling>
        <c:delete val="1"/>
        <c:axPos val="b"/>
        <c:majorTickMark val="out"/>
        <c:minorTickMark val="none"/>
        <c:tickLblPos val="nextTo"/>
        <c:crossAx val="292039488"/>
        <c:crosses val="autoZero"/>
        <c:auto val="1"/>
        <c:lblAlgn val="ctr"/>
        <c:lblOffset val="100"/>
        <c:noMultiLvlLbl val="0"/>
      </c:catAx>
      <c:valAx>
        <c:axId val="292039488"/>
        <c:scaling>
          <c:orientation val="minMax"/>
          <c:max val="5"/>
          <c:min val="0"/>
        </c:scaling>
        <c:delete val="1"/>
        <c:axPos val="l"/>
        <c:majorGridlines/>
        <c:numFmt formatCode="General" sourceLinked="1"/>
        <c:majorTickMark val="out"/>
        <c:minorTickMark val="none"/>
        <c:tickLblPos val="nextTo"/>
        <c:crossAx val="2916828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AB6F-4873-9FCD-D6ED680466A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B6F-4873-9FCD-D6ED680466A4}"/>
              </c:ext>
            </c:extLst>
          </c:dPt>
          <c:val>
            <c:numRef>
              <c:f>Mechanical!$K$22</c:f>
              <c:numCache>
                <c:formatCode>General</c:formatCode>
                <c:ptCount val="1"/>
                <c:pt idx="0">
                  <c:v>0</c:v>
                </c:pt>
              </c:numCache>
            </c:numRef>
          </c:val>
          <c:extLst>
            <c:ext xmlns:c16="http://schemas.microsoft.com/office/drawing/2014/chart" uri="{C3380CC4-5D6E-409C-BE32-E72D297353CC}">
              <c16:uniqueId val="{00000003-AB6F-4873-9FCD-D6ED680466A4}"/>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AB6F-4873-9FCD-D6ED680466A4}"/>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AB6F-4873-9FCD-D6ED680466A4}"/>
            </c:ext>
          </c:extLst>
        </c:ser>
        <c:dLbls>
          <c:showLegendKey val="0"/>
          <c:showVal val="0"/>
          <c:showCatName val="0"/>
          <c:showSerName val="0"/>
          <c:showPercent val="0"/>
          <c:showBubbleSize val="0"/>
        </c:dLbls>
        <c:gapWidth val="150"/>
        <c:axId val="291683328"/>
        <c:axId val="292041216"/>
      </c:barChart>
      <c:catAx>
        <c:axId val="291683328"/>
        <c:scaling>
          <c:orientation val="minMax"/>
        </c:scaling>
        <c:delete val="1"/>
        <c:axPos val="b"/>
        <c:majorTickMark val="out"/>
        <c:minorTickMark val="none"/>
        <c:tickLblPos val="nextTo"/>
        <c:crossAx val="292041216"/>
        <c:crosses val="autoZero"/>
        <c:auto val="1"/>
        <c:lblAlgn val="ctr"/>
        <c:lblOffset val="100"/>
        <c:noMultiLvlLbl val="0"/>
      </c:catAx>
      <c:valAx>
        <c:axId val="292041216"/>
        <c:scaling>
          <c:orientation val="minMax"/>
          <c:max val="5"/>
          <c:min val="0"/>
        </c:scaling>
        <c:delete val="1"/>
        <c:axPos val="l"/>
        <c:majorGridlines/>
        <c:numFmt formatCode="General" sourceLinked="1"/>
        <c:majorTickMark val="out"/>
        <c:minorTickMark val="none"/>
        <c:tickLblPos val="nextTo"/>
        <c:crossAx val="2916833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B5F0-4A5D-B634-E4A5CB6A8B2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5F0-4A5D-B634-E4A5CB6A8B2D}"/>
              </c:ext>
            </c:extLst>
          </c:dPt>
          <c:val>
            <c:numRef>
              <c:f>Mechanical!$K$23</c:f>
              <c:numCache>
                <c:formatCode>General</c:formatCode>
                <c:ptCount val="1"/>
                <c:pt idx="0">
                  <c:v>0</c:v>
                </c:pt>
              </c:numCache>
            </c:numRef>
          </c:val>
          <c:extLst>
            <c:ext xmlns:c16="http://schemas.microsoft.com/office/drawing/2014/chart" uri="{C3380CC4-5D6E-409C-BE32-E72D297353CC}">
              <c16:uniqueId val="{00000003-B5F0-4A5D-B634-E4A5CB6A8B2D}"/>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B5F0-4A5D-B634-E4A5CB6A8B2D}"/>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B5F0-4A5D-B634-E4A5CB6A8B2D}"/>
            </c:ext>
          </c:extLst>
        </c:ser>
        <c:dLbls>
          <c:showLegendKey val="0"/>
          <c:showVal val="0"/>
          <c:showCatName val="0"/>
          <c:showSerName val="0"/>
          <c:showPercent val="0"/>
          <c:showBubbleSize val="0"/>
        </c:dLbls>
        <c:gapWidth val="150"/>
        <c:axId val="291683840"/>
        <c:axId val="292042944"/>
      </c:barChart>
      <c:catAx>
        <c:axId val="291683840"/>
        <c:scaling>
          <c:orientation val="minMax"/>
        </c:scaling>
        <c:delete val="1"/>
        <c:axPos val="b"/>
        <c:majorTickMark val="out"/>
        <c:minorTickMark val="none"/>
        <c:tickLblPos val="nextTo"/>
        <c:crossAx val="292042944"/>
        <c:crosses val="autoZero"/>
        <c:auto val="1"/>
        <c:lblAlgn val="ctr"/>
        <c:lblOffset val="100"/>
        <c:noMultiLvlLbl val="0"/>
      </c:catAx>
      <c:valAx>
        <c:axId val="292042944"/>
        <c:scaling>
          <c:orientation val="minMax"/>
          <c:max val="5"/>
          <c:min val="0"/>
        </c:scaling>
        <c:delete val="1"/>
        <c:axPos val="l"/>
        <c:majorGridlines/>
        <c:numFmt formatCode="General" sourceLinked="1"/>
        <c:majorTickMark val="out"/>
        <c:minorTickMark val="none"/>
        <c:tickLblPos val="nextTo"/>
        <c:crossAx val="2916838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745E-4745-8B0E-3378BB82505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45E-4745-8B0E-3378BB82505D}"/>
              </c:ext>
            </c:extLst>
          </c:dPt>
          <c:val>
            <c:numRef>
              <c:f>Mechanical!$K$8</c:f>
              <c:numCache>
                <c:formatCode>General</c:formatCode>
                <c:ptCount val="1"/>
              </c:numCache>
            </c:numRef>
          </c:val>
          <c:extLst>
            <c:ext xmlns:c16="http://schemas.microsoft.com/office/drawing/2014/chart" uri="{C3380CC4-5D6E-409C-BE32-E72D297353CC}">
              <c16:uniqueId val="{00000003-745E-4745-8B0E-3378BB82505D}"/>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745E-4745-8B0E-3378BB82505D}"/>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745E-4745-8B0E-3378BB82505D}"/>
            </c:ext>
          </c:extLst>
        </c:ser>
        <c:dLbls>
          <c:showLegendKey val="0"/>
          <c:showVal val="0"/>
          <c:showCatName val="0"/>
          <c:showSerName val="0"/>
          <c:showPercent val="0"/>
          <c:showBubbleSize val="0"/>
        </c:dLbls>
        <c:gapWidth val="150"/>
        <c:axId val="292454400"/>
        <c:axId val="292749312"/>
      </c:barChart>
      <c:catAx>
        <c:axId val="292454400"/>
        <c:scaling>
          <c:orientation val="minMax"/>
        </c:scaling>
        <c:delete val="1"/>
        <c:axPos val="b"/>
        <c:majorTickMark val="out"/>
        <c:minorTickMark val="none"/>
        <c:tickLblPos val="nextTo"/>
        <c:crossAx val="292749312"/>
        <c:crosses val="autoZero"/>
        <c:auto val="1"/>
        <c:lblAlgn val="ctr"/>
        <c:lblOffset val="100"/>
        <c:noMultiLvlLbl val="0"/>
      </c:catAx>
      <c:valAx>
        <c:axId val="292749312"/>
        <c:scaling>
          <c:orientation val="minMax"/>
          <c:max val="5"/>
          <c:min val="0"/>
        </c:scaling>
        <c:delete val="1"/>
        <c:axPos val="l"/>
        <c:majorGridlines/>
        <c:numFmt formatCode="General" sourceLinked="1"/>
        <c:majorTickMark val="out"/>
        <c:minorTickMark val="none"/>
        <c:tickLblPos val="nextTo"/>
        <c:crossAx val="29245440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8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D30A-46CD-862A-C2518538DBD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30A-46CD-862A-C2518538DBD9}"/>
              </c:ext>
            </c:extLst>
          </c:dPt>
          <c:val>
            <c:numRef>
              <c:f>Mechanical!$K$9</c:f>
              <c:numCache>
                <c:formatCode>General</c:formatCode>
                <c:ptCount val="1"/>
                <c:pt idx="0">
                  <c:v>0</c:v>
                </c:pt>
              </c:numCache>
            </c:numRef>
          </c:val>
          <c:extLst>
            <c:ext xmlns:c16="http://schemas.microsoft.com/office/drawing/2014/chart" uri="{C3380CC4-5D6E-409C-BE32-E72D297353CC}">
              <c16:uniqueId val="{00000003-D30A-46CD-862A-C2518538DBD9}"/>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D30A-46CD-862A-C2518538DBD9}"/>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D30A-46CD-862A-C2518538DBD9}"/>
            </c:ext>
          </c:extLst>
        </c:ser>
        <c:dLbls>
          <c:showLegendKey val="0"/>
          <c:showVal val="0"/>
          <c:showCatName val="0"/>
          <c:showSerName val="0"/>
          <c:showPercent val="0"/>
          <c:showBubbleSize val="0"/>
        </c:dLbls>
        <c:gapWidth val="150"/>
        <c:axId val="292454912"/>
        <c:axId val="292751040"/>
      </c:barChart>
      <c:catAx>
        <c:axId val="292454912"/>
        <c:scaling>
          <c:orientation val="minMax"/>
        </c:scaling>
        <c:delete val="1"/>
        <c:axPos val="b"/>
        <c:majorTickMark val="out"/>
        <c:minorTickMark val="none"/>
        <c:tickLblPos val="nextTo"/>
        <c:crossAx val="292751040"/>
        <c:crosses val="autoZero"/>
        <c:auto val="1"/>
        <c:lblAlgn val="ctr"/>
        <c:lblOffset val="100"/>
        <c:noMultiLvlLbl val="0"/>
      </c:catAx>
      <c:valAx>
        <c:axId val="292751040"/>
        <c:scaling>
          <c:orientation val="minMax"/>
          <c:max val="5"/>
          <c:min val="0"/>
        </c:scaling>
        <c:delete val="1"/>
        <c:axPos val="l"/>
        <c:majorGridlines/>
        <c:numFmt formatCode="General" sourceLinked="1"/>
        <c:majorTickMark val="out"/>
        <c:minorTickMark val="none"/>
        <c:tickLblPos val="nextTo"/>
        <c:crossAx val="29245491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8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ED61-4A44-8B4A-43A6E2CF5ED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D61-4A44-8B4A-43A6E2CF5ED7}"/>
              </c:ext>
            </c:extLst>
          </c:dPt>
          <c:val>
            <c:numRef>
              <c:f>Mechanical!$K$10</c:f>
              <c:numCache>
                <c:formatCode>General</c:formatCode>
                <c:ptCount val="1"/>
                <c:pt idx="0">
                  <c:v>0</c:v>
                </c:pt>
              </c:numCache>
            </c:numRef>
          </c:val>
          <c:extLst>
            <c:ext xmlns:c16="http://schemas.microsoft.com/office/drawing/2014/chart" uri="{C3380CC4-5D6E-409C-BE32-E72D297353CC}">
              <c16:uniqueId val="{00000003-ED61-4A44-8B4A-43A6E2CF5ED7}"/>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ED61-4A44-8B4A-43A6E2CF5ED7}"/>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ED61-4A44-8B4A-43A6E2CF5ED7}"/>
            </c:ext>
          </c:extLst>
        </c:ser>
        <c:dLbls>
          <c:showLegendKey val="0"/>
          <c:showVal val="0"/>
          <c:showCatName val="0"/>
          <c:showSerName val="0"/>
          <c:showPercent val="0"/>
          <c:showBubbleSize val="0"/>
        </c:dLbls>
        <c:gapWidth val="150"/>
        <c:axId val="292455424"/>
        <c:axId val="292752768"/>
      </c:barChart>
      <c:catAx>
        <c:axId val="292455424"/>
        <c:scaling>
          <c:orientation val="minMax"/>
        </c:scaling>
        <c:delete val="1"/>
        <c:axPos val="b"/>
        <c:majorTickMark val="out"/>
        <c:minorTickMark val="none"/>
        <c:tickLblPos val="nextTo"/>
        <c:crossAx val="292752768"/>
        <c:crosses val="autoZero"/>
        <c:auto val="1"/>
        <c:lblAlgn val="ctr"/>
        <c:lblOffset val="100"/>
        <c:noMultiLvlLbl val="0"/>
      </c:catAx>
      <c:valAx>
        <c:axId val="292752768"/>
        <c:scaling>
          <c:orientation val="minMax"/>
          <c:max val="5"/>
          <c:min val="0"/>
        </c:scaling>
        <c:delete val="1"/>
        <c:axPos val="l"/>
        <c:majorGridlines/>
        <c:numFmt formatCode="General" sourceLinked="1"/>
        <c:majorTickMark val="out"/>
        <c:minorTickMark val="none"/>
        <c:tickLblPos val="nextTo"/>
        <c:crossAx val="29245542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8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72E2-4529-9B8C-DD122CE323D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2E2-4529-9B8C-DD122CE323D7}"/>
              </c:ext>
            </c:extLst>
          </c:dPt>
          <c:val>
            <c:numRef>
              <c:f>Mechanical!$K$11</c:f>
              <c:numCache>
                <c:formatCode>General</c:formatCode>
                <c:ptCount val="1"/>
                <c:pt idx="0">
                  <c:v>0</c:v>
                </c:pt>
              </c:numCache>
            </c:numRef>
          </c:val>
          <c:extLst>
            <c:ext xmlns:c16="http://schemas.microsoft.com/office/drawing/2014/chart" uri="{C3380CC4-5D6E-409C-BE32-E72D297353CC}">
              <c16:uniqueId val="{00000003-72E2-4529-9B8C-DD122CE323D7}"/>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72E2-4529-9B8C-DD122CE323D7}"/>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72E2-4529-9B8C-DD122CE323D7}"/>
            </c:ext>
          </c:extLst>
        </c:ser>
        <c:dLbls>
          <c:showLegendKey val="0"/>
          <c:showVal val="0"/>
          <c:showCatName val="0"/>
          <c:showSerName val="0"/>
          <c:showPercent val="0"/>
          <c:showBubbleSize val="0"/>
        </c:dLbls>
        <c:gapWidth val="150"/>
        <c:axId val="292455936"/>
        <c:axId val="292754496"/>
      </c:barChart>
      <c:catAx>
        <c:axId val="292455936"/>
        <c:scaling>
          <c:orientation val="minMax"/>
        </c:scaling>
        <c:delete val="1"/>
        <c:axPos val="b"/>
        <c:majorTickMark val="out"/>
        <c:minorTickMark val="none"/>
        <c:tickLblPos val="nextTo"/>
        <c:crossAx val="292754496"/>
        <c:crosses val="autoZero"/>
        <c:auto val="1"/>
        <c:lblAlgn val="ctr"/>
        <c:lblOffset val="100"/>
        <c:noMultiLvlLbl val="0"/>
      </c:catAx>
      <c:valAx>
        <c:axId val="292754496"/>
        <c:scaling>
          <c:orientation val="minMax"/>
          <c:max val="5"/>
          <c:min val="0"/>
        </c:scaling>
        <c:delete val="1"/>
        <c:axPos val="l"/>
        <c:majorGridlines/>
        <c:numFmt formatCode="General" sourceLinked="1"/>
        <c:majorTickMark val="out"/>
        <c:minorTickMark val="none"/>
        <c:tickLblPos val="nextTo"/>
        <c:crossAx val="29245593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8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Security!$Q$8:$Q$18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3CC2-4163-90B0-E5BDE01A4060}"/>
            </c:ext>
          </c:extLst>
        </c:ser>
        <c:dLbls>
          <c:showLegendKey val="0"/>
          <c:showVal val="0"/>
          <c:showCatName val="0"/>
          <c:showSerName val="0"/>
          <c:showPercent val="0"/>
          <c:showBubbleSize val="0"/>
        </c:dLbls>
        <c:axId val="292251136"/>
        <c:axId val="292755648"/>
      </c:radarChart>
      <c:catAx>
        <c:axId val="292251136"/>
        <c:scaling>
          <c:orientation val="minMax"/>
        </c:scaling>
        <c:delete val="1"/>
        <c:axPos val="b"/>
        <c:majorGridlines/>
        <c:majorTickMark val="none"/>
        <c:minorTickMark val="none"/>
        <c:tickLblPos val="nextTo"/>
        <c:crossAx val="292755648"/>
        <c:crosses val="autoZero"/>
        <c:auto val="1"/>
        <c:lblAlgn val="ctr"/>
        <c:lblOffset val="100"/>
        <c:noMultiLvlLbl val="0"/>
      </c:catAx>
      <c:valAx>
        <c:axId val="292755648"/>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92251136"/>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8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68FD-4E0F-A11F-68BFE9C8792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8FD-4E0F-A11F-68BFE9C87929}"/>
              </c:ext>
            </c:extLst>
          </c:dPt>
          <c:val>
            <c:numRef>
              <c:f>Mechanical!$K$17</c:f>
              <c:numCache>
                <c:formatCode>General</c:formatCode>
                <c:ptCount val="1"/>
                <c:pt idx="0">
                  <c:v>0</c:v>
                </c:pt>
              </c:numCache>
            </c:numRef>
          </c:val>
          <c:extLst>
            <c:ext xmlns:c16="http://schemas.microsoft.com/office/drawing/2014/chart" uri="{C3380CC4-5D6E-409C-BE32-E72D297353CC}">
              <c16:uniqueId val="{00000003-68FD-4E0F-A11F-68BFE9C87929}"/>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68FD-4E0F-A11F-68BFE9C87929}"/>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68FD-4E0F-A11F-68BFE9C87929}"/>
            </c:ext>
          </c:extLst>
        </c:ser>
        <c:dLbls>
          <c:showLegendKey val="0"/>
          <c:showVal val="0"/>
          <c:showCatName val="0"/>
          <c:showSerName val="0"/>
          <c:showPercent val="0"/>
          <c:showBubbleSize val="0"/>
        </c:dLbls>
        <c:gapWidth val="150"/>
        <c:axId val="290545664"/>
        <c:axId val="274605184"/>
      </c:barChart>
      <c:catAx>
        <c:axId val="290545664"/>
        <c:scaling>
          <c:orientation val="minMax"/>
        </c:scaling>
        <c:delete val="1"/>
        <c:axPos val="b"/>
        <c:majorTickMark val="out"/>
        <c:minorTickMark val="none"/>
        <c:tickLblPos val="nextTo"/>
        <c:crossAx val="274605184"/>
        <c:crosses val="autoZero"/>
        <c:auto val="1"/>
        <c:lblAlgn val="ctr"/>
        <c:lblOffset val="100"/>
        <c:noMultiLvlLbl val="0"/>
      </c:catAx>
      <c:valAx>
        <c:axId val="274605184"/>
        <c:scaling>
          <c:orientation val="minMax"/>
          <c:max val="5"/>
          <c:min val="0"/>
        </c:scaling>
        <c:delete val="1"/>
        <c:axPos val="l"/>
        <c:majorGridlines/>
        <c:numFmt formatCode="General" sourceLinked="1"/>
        <c:majorTickMark val="out"/>
        <c:minorTickMark val="none"/>
        <c:tickLblPos val="nextTo"/>
        <c:crossAx val="290545664"/>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8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FA7C-4AA0-8B29-A6ACEA00C77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A7C-4AA0-8B29-A6ACEA00C772}"/>
              </c:ext>
            </c:extLst>
          </c:dPt>
          <c:val>
            <c:numRef>
              <c:f>Mechanical!$K$18</c:f>
              <c:numCache>
                <c:formatCode>General</c:formatCode>
                <c:ptCount val="1"/>
                <c:pt idx="0">
                  <c:v>0</c:v>
                </c:pt>
              </c:numCache>
            </c:numRef>
          </c:val>
          <c:extLst>
            <c:ext xmlns:c16="http://schemas.microsoft.com/office/drawing/2014/chart" uri="{C3380CC4-5D6E-409C-BE32-E72D297353CC}">
              <c16:uniqueId val="{00000003-FA7C-4AA0-8B29-A6ACEA00C772}"/>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FA7C-4AA0-8B29-A6ACEA00C772}"/>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FA7C-4AA0-8B29-A6ACEA00C772}"/>
            </c:ext>
          </c:extLst>
        </c:ser>
        <c:dLbls>
          <c:showLegendKey val="0"/>
          <c:showVal val="0"/>
          <c:showCatName val="0"/>
          <c:showSerName val="0"/>
          <c:showPercent val="0"/>
          <c:showBubbleSize val="0"/>
        </c:dLbls>
        <c:gapWidth val="150"/>
        <c:axId val="290547200"/>
        <c:axId val="274606912"/>
      </c:barChart>
      <c:catAx>
        <c:axId val="290547200"/>
        <c:scaling>
          <c:orientation val="minMax"/>
        </c:scaling>
        <c:delete val="1"/>
        <c:axPos val="b"/>
        <c:majorTickMark val="out"/>
        <c:minorTickMark val="none"/>
        <c:tickLblPos val="nextTo"/>
        <c:crossAx val="274606912"/>
        <c:crosses val="autoZero"/>
        <c:auto val="1"/>
        <c:lblAlgn val="ctr"/>
        <c:lblOffset val="100"/>
        <c:noMultiLvlLbl val="0"/>
      </c:catAx>
      <c:valAx>
        <c:axId val="274606912"/>
        <c:scaling>
          <c:orientation val="minMax"/>
          <c:max val="5"/>
          <c:min val="0"/>
        </c:scaling>
        <c:delete val="1"/>
        <c:axPos val="l"/>
        <c:majorGridlines/>
        <c:numFmt formatCode="General" sourceLinked="1"/>
        <c:majorTickMark val="out"/>
        <c:minorTickMark val="none"/>
        <c:tickLblPos val="nextTo"/>
        <c:crossAx val="290547200"/>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8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FB4F-424B-94E5-E205BCCDBA6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B4F-424B-94E5-E205BCCDBA61}"/>
              </c:ext>
            </c:extLst>
          </c:dPt>
          <c:val>
            <c:numRef>
              <c:f>Mechanical!$K$19</c:f>
              <c:numCache>
                <c:formatCode>General</c:formatCode>
                <c:ptCount val="1"/>
                <c:pt idx="0">
                  <c:v>0</c:v>
                </c:pt>
              </c:numCache>
            </c:numRef>
          </c:val>
          <c:extLst>
            <c:ext xmlns:c16="http://schemas.microsoft.com/office/drawing/2014/chart" uri="{C3380CC4-5D6E-409C-BE32-E72D297353CC}">
              <c16:uniqueId val="{00000003-FB4F-424B-94E5-E205BCCDBA61}"/>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FB4F-424B-94E5-E205BCCDBA61}"/>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FB4F-424B-94E5-E205BCCDBA61}"/>
            </c:ext>
          </c:extLst>
        </c:ser>
        <c:dLbls>
          <c:showLegendKey val="0"/>
          <c:showVal val="0"/>
          <c:showCatName val="0"/>
          <c:showSerName val="0"/>
          <c:showPercent val="0"/>
          <c:showBubbleSize val="0"/>
        </c:dLbls>
        <c:gapWidth val="150"/>
        <c:axId val="290547712"/>
        <c:axId val="274608640"/>
      </c:barChart>
      <c:catAx>
        <c:axId val="290547712"/>
        <c:scaling>
          <c:orientation val="minMax"/>
        </c:scaling>
        <c:delete val="1"/>
        <c:axPos val="b"/>
        <c:majorTickMark val="out"/>
        <c:minorTickMark val="none"/>
        <c:tickLblPos val="nextTo"/>
        <c:crossAx val="274608640"/>
        <c:crosses val="autoZero"/>
        <c:auto val="1"/>
        <c:lblAlgn val="ctr"/>
        <c:lblOffset val="100"/>
        <c:noMultiLvlLbl val="0"/>
      </c:catAx>
      <c:valAx>
        <c:axId val="274608640"/>
        <c:scaling>
          <c:orientation val="minMax"/>
          <c:max val="5"/>
          <c:min val="0"/>
        </c:scaling>
        <c:delete val="1"/>
        <c:axPos val="l"/>
        <c:majorGridlines/>
        <c:numFmt formatCode="General" sourceLinked="1"/>
        <c:majorTickMark val="out"/>
        <c:minorTickMark val="none"/>
        <c:tickLblPos val="nextTo"/>
        <c:crossAx val="2905477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1835-4C14-B041-94A967B151D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835-4C14-B041-94A967B151DC}"/>
              </c:ext>
            </c:extLst>
          </c:dPt>
          <c:val>
            <c:numRef>
              <c:f>Mechanical!$K$20</c:f>
              <c:numCache>
                <c:formatCode>General</c:formatCode>
                <c:ptCount val="1"/>
                <c:pt idx="0">
                  <c:v>0</c:v>
                </c:pt>
              </c:numCache>
            </c:numRef>
          </c:val>
          <c:extLst>
            <c:ext xmlns:c16="http://schemas.microsoft.com/office/drawing/2014/chart" uri="{C3380CC4-5D6E-409C-BE32-E72D297353CC}">
              <c16:uniqueId val="{00000003-1835-4C14-B041-94A967B151DC}"/>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1835-4C14-B041-94A967B151DC}"/>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1835-4C14-B041-94A967B151DC}"/>
            </c:ext>
          </c:extLst>
        </c:ser>
        <c:dLbls>
          <c:showLegendKey val="0"/>
          <c:showVal val="0"/>
          <c:showCatName val="0"/>
          <c:showSerName val="0"/>
          <c:showPercent val="0"/>
          <c:showBubbleSize val="0"/>
        </c:dLbls>
        <c:gapWidth val="150"/>
        <c:axId val="290549248"/>
        <c:axId val="274610368"/>
      </c:barChart>
      <c:catAx>
        <c:axId val="290549248"/>
        <c:scaling>
          <c:orientation val="minMax"/>
        </c:scaling>
        <c:delete val="1"/>
        <c:axPos val="b"/>
        <c:majorTickMark val="out"/>
        <c:minorTickMark val="none"/>
        <c:tickLblPos val="nextTo"/>
        <c:crossAx val="274610368"/>
        <c:crosses val="autoZero"/>
        <c:auto val="1"/>
        <c:lblAlgn val="ctr"/>
        <c:lblOffset val="100"/>
        <c:noMultiLvlLbl val="0"/>
      </c:catAx>
      <c:valAx>
        <c:axId val="274610368"/>
        <c:scaling>
          <c:orientation val="minMax"/>
          <c:max val="5"/>
          <c:min val="0"/>
        </c:scaling>
        <c:delete val="1"/>
        <c:axPos val="l"/>
        <c:majorGridlines/>
        <c:numFmt formatCode="General" sourceLinked="1"/>
        <c:majorTickMark val="out"/>
        <c:minorTickMark val="none"/>
        <c:tickLblPos val="nextTo"/>
        <c:crossAx val="2905492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1908-42FC-A939-B44D7C471AF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908-42FC-A939-B44D7C471AF1}"/>
              </c:ext>
            </c:extLst>
          </c:dPt>
          <c:val>
            <c:numRef>
              <c:f>Mechanical!$K$21</c:f>
              <c:numCache>
                <c:formatCode>General</c:formatCode>
                <c:ptCount val="1"/>
                <c:pt idx="0">
                  <c:v>0</c:v>
                </c:pt>
              </c:numCache>
            </c:numRef>
          </c:val>
          <c:extLst>
            <c:ext xmlns:c16="http://schemas.microsoft.com/office/drawing/2014/chart" uri="{C3380CC4-5D6E-409C-BE32-E72D297353CC}">
              <c16:uniqueId val="{00000003-1908-42FC-A939-B44D7C471AF1}"/>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1908-42FC-A939-B44D7C471AF1}"/>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1908-42FC-A939-B44D7C471AF1}"/>
            </c:ext>
          </c:extLst>
        </c:ser>
        <c:dLbls>
          <c:showLegendKey val="0"/>
          <c:showVal val="0"/>
          <c:showCatName val="0"/>
          <c:showSerName val="0"/>
          <c:showPercent val="0"/>
          <c:showBubbleSize val="0"/>
        </c:dLbls>
        <c:gapWidth val="150"/>
        <c:axId val="293244928"/>
        <c:axId val="293691392"/>
      </c:barChart>
      <c:catAx>
        <c:axId val="293244928"/>
        <c:scaling>
          <c:orientation val="minMax"/>
        </c:scaling>
        <c:delete val="1"/>
        <c:axPos val="b"/>
        <c:majorTickMark val="out"/>
        <c:minorTickMark val="none"/>
        <c:tickLblPos val="nextTo"/>
        <c:crossAx val="293691392"/>
        <c:crosses val="autoZero"/>
        <c:auto val="1"/>
        <c:lblAlgn val="ctr"/>
        <c:lblOffset val="100"/>
        <c:noMultiLvlLbl val="0"/>
      </c:catAx>
      <c:valAx>
        <c:axId val="293691392"/>
        <c:scaling>
          <c:orientation val="minMax"/>
          <c:max val="5"/>
          <c:min val="0"/>
        </c:scaling>
        <c:delete val="1"/>
        <c:axPos val="l"/>
        <c:majorGridlines/>
        <c:numFmt formatCode="General" sourceLinked="1"/>
        <c:majorTickMark val="out"/>
        <c:minorTickMark val="none"/>
        <c:tickLblPos val="nextTo"/>
        <c:crossAx val="2932449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08B3-4625-A8D8-28CA7AF0BA9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8B3-4625-A8D8-28CA7AF0BA97}"/>
              </c:ext>
            </c:extLst>
          </c:dPt>
          <c:val>
            <c:numRef>
              <c:f>Mechanical!$K$22</c:f>
              <c:numCache>
                <c:formatCode>General</c:formatCode>
                <c:ptCount val="1"/>
                <c:pt idx="0">
                  <c:v>0</c:v>
                </c:pt>
              </c:numCache>
            </c:numRef>
          </c:val>
          <c:extLst>
            <c:ext xmlns:c16="http://schemas.microsoft.com/office/drawing/2014/chart" uri="{C3380CC4-5D6E-409C-BE32-E72D297353CC}">
              <c16:uniqueId val="{00000003-08B3-4625-A8D8-28CA7AF0BA97}"/>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08B3-4625-A8D8-28CA7AF0BA97}"/>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08B3-4625-A8D8-28CA7AF0BA97}"/>
            </c:ext>
          </c:extLst>
        </c:ser>
        <c:dLbls>
          <c:showLegendKey val="0"/>
          <c:showVal val="0"/>
          <c:showCatName val="0"/>
          <c:showSerName val="0"/>
          <c:showPercent val="0"/>
          <c:showBubbleSize val="0"/>
        </c:dLbls>
        <c:gapWidth val="150"/>
        <c:axId val="293245440"/>
        <c:axId val="293693120"/>
      </c:barChart>
      <c:catAx>
        <c:axId val="293245440"/>
        <c:scaling>
          <c:orientation val="minMax"/>
        </c:scaling>
        <c:delete val="1"/>
        <c:axPos val="b"/>
        <c:majorTickMark val="out"/>
        <c:minorTickMark val="none"/>
        <c:tickLblPos val="nextTo"/>
        <c:crossAx val="293693120"/>
        <c:crosses val="autoZero"/>
        <c:auto val="1"/>
        <c:lblAlgn val="ctr"/>
        <c:lblOffset val="100"/>
        <c:noMultiLvlLbl val="0"/>
      </c:catAx>
      <c:valAx>
        <c:axId val="293693120"/>
        <c:scaling>
          <c:orientation val="minMax"/>
          <c:max val="5"/>
          <c:min val="0"/>
        </c:scaling>
        <c:delete val="1"/>
        <c:axPos val="l"/>
        <c:majorGridlines/>
        <c:numFmt formatCode="General" sourceLinked="1"/>
        <c:majorTickMark val="out"/>
        <c:minorTickMark val="none"/>
        <c:tickLblPos val="nextTo"/>
        <c:crossAx val="2932454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B73F-4C9E-8F7A-C27C32D7CA9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73F-4C9E-8F7A-C27C32D7CA9A}"/>
              </c:ext>
            </c:extLst>
          </c:dPt>
          <c:val>
            <c:numRef>
              <c:f>Mechanical!$K$23</c:f>
              <c:numCache>
                <c:formatCode>General</c:formatCode>
                <c:ptCount val="1"/>
                <c:pt idx="0">
                  <c:v>0</c:v>
                </c:pt>
              </c:numCache>
            </c:numRef>
          </c:val>
          <c:extLst>
            <c:ext xmlns:c16="http://schemas.microsoft.com/office/drawing/2014/chart" uri="{C3380CC4-5D6E-409C-BE32-E72D297353CC}">
              <c16:uniqueId val="{00000003-B73F-4C9E-8F7A-C27C32D7CA9A}"/>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B73F-4C9E-8F7A-C27C32D7CA9A}"/>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B73F-4C9E-8F7A-C27C32D7CA9A}"/>
            </c:ext>
          </c:extLst>
        </c:ser>
        <c:dLbls>
          <c:showLegendKey val="0"/>
          <c:showVal val="0"/>
          <c:showCatName val="0"/>
          <c:showSerName val="0"/>
          <c:showPercent val="0"/>
          <c:showBubbleSize val="0"/>
        </c:dLbls>
        <c:gapWidth val="150"/>
        <c:axId val="293245952"/>
        <c:axId val="293694848"/>
      </c:barChart>
      <c:catAx>
        <c:axId val="293245952"/>
        <c:scaling>
          <c:orientation val="minMax"/>
        </c:scaling>
        <c:delete val="1"/>
        <c:axPos val="b"/>
        <c:majorTickMark val="out"/>
        <c:minorTickMark val="none"/>
        <c:tickLblPos val="nextTo"/>
        <c:crossAx val="293694848"/>
        <c:crosses val="autoZero"/>
        <c:auto val="1"/>
        <c:lblAlgn val="ctr"/>
        <c:lblOffset val="100"/>
        <c:noMultiLvlLbl val="0"/>
      </c:catAx>
      <c:valAx>
        <c:axId val="293694848"/>
        <c:scaling>
          <c:orientation val="minMax"/>
          <c:max val="5"/>
          <c:min val="0"/>
        </c:scaling>
        <c:delete val="1"/>
        <c:axPos val="l"/>
        <c:majorGridlines/>
        <c:numFmt formatCode="General" sourceLinked="1"/>
        <c:majorTickMark val="out"/>
        <c:minorTickMark val="none"/>
        <c:tickLblPos val="nextTo"/>
        <c:crossAx val="2932459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64F6-4F5B-9A2B-37E161F75A6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4F6-4F5B-9A2B-37E161F75A61}"/>
              </c:ext>
            </c:extLst>
          </c:dPt>
          <c:val>
            <c:numRef>
              <c:f>Mechanical!$K$17</c:f>
              <c:numCache>
                <c:formatCode>General</c:formatCode>
                <c:ptCount val="1"/>
                <c:pt idx="0">
                  <c:v>0</c:v>
                </c:pt>
              </c:numCache>
            </c:numRef>
          </c:val>
          <c:extLst>
            <c:ext xmlns:c16="http://schemas.microsoft.com/office/drawing/2014/chart" uri="{C3380CC4-5D6E-409C-BE32-E72D297353CC}">
              <c16:uniqueId val="{00000003-64F6-4F5B-9A2B-37E161F75A61}"/>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64F6-4F5B-9A2B-37E161F75A61}"/>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64F6-4F5B-9A2B-37E161F75A61}"/>
            </c:ext>
          </c:extLst>
        </c:ser>
        <c:dLbls>
          <c:showLegendKey val="0"/>
          <c:showVal val="0"/>
          <c:showCatName val="0"/>
          <c:showSerName val="0"/>
          <c:showPercent val="0"/>
          <c:showBubbleSize val="0"/>
        </c:dLbls>
        <c:gapWidth val="150"/>
        <c:axId val="293246464"/>
        <c:axId val="293696576"/>
      </c:barChart>
      <c:catAx>
        <c:axId val="293246464"/>
        <c:scaling>
          <c:orientation val="minMax"/>
        </c:scaling>
        <c:delete val="1"/>
        <c:axPos val="b"/>
        <c:majorTickMark val="out"/>
        <c:minorTickMark val="none"/>
        <c:tickLblPos val="nextTo"/>
        <c:crossAx val="293696576"/>
        <c:crosses val="autoZero"/>
        <c:auto val="1"/>
        <c:lblAlgn val="ctr"/>
        <c:lblOffset val="100"/>
        <c:noMultiLvlLbl val="0"/>
      </c:catAx>
      <c:valAx>
        <c:axId val="293696576"/>
        <c:scaling>
          <c:orientation val="minMax"/>
          <c:max val="5"/>
          <c:min val="0"/>
        </c:scaling>
        <c:delete val="1"/>
        <c:axPos val="l"/>
        <c:majorGridlines/>
        <c:numFmt formatCode="General" sourceLinked="1"/>
        <c:majorTickMark val="out"/>
        <c:minorTickMark val="none"/>
        <c:tickLblPos val="nextTo"/>
        <c:crossAx val="2932464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8E22-4CBF-8EC0-590793B1CF5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E22-4CBF-8EC0-590793B1CF5F}"/>
              </c:ext>
            </c:extLst>
          </c:dPt>
          <c:val>
            <c:numRef>
              <c:f>Mechanical!$K$18</c:f>
              <c:numCache>
                <c:formatCode>General</c:formatCode>
                <c:ptCount val="1"/>
                <c:pt idx="0">
                  <c:v>0</c:v>
                </c:pt>
              </c:numCache>
            </c:numRef>
          </c:val>
          <c:extLst>
            <c:ext xmlns:c16="http://schemas.microsoft.com/office/drawing/2014/chart" uri="{C3380CC4-5D6E-409C-BE32-E72D297353CC}">
              <c16:uniqueId val="{00000003-8E22-4CBF-8EC0-590793B1CF5F}"/>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8E22-4CBF-8EC0-590793B1CF5F}"/>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8E22-4CBF-8EC0-590793B1CF5F}"/>
            </c:ext>
          </c:extLst>
        </c:ser>
        <c:dLbls>
          <c:showLegendKey val="0"/>
          <c:showVal val="0"/>
          <c:showCatName val="0"/>
          <c:showSerName val="0"/>
          <c:showPercent val="0"/>
          <c:showBubbleSize val="0"/>
        </c:dLbls>
        <c:gapWidth val="150"/>
        <c:axId val="293246976"/>
        <c:axId val="293698304"/>
      </c:barChart>
      <c:catAx>
        <c:axId val="293246976"/>
        <c:scaling>
          <c:orientation val="minMax"/>
        </c:scaling>
        <c:delete val="1"/>
        <c:axPos val="b"/>
        <c:majorTickMark val="out"/>
        <c:minorTickMark val="none"/>
        <c:tickLblPos val="nextTo"/>
        <c:crossAx val="293698304"/>
        <c:crosses val="autoZero"/>
        <c:auto val="1"/>
        <c:lblAlgn val="ctr"/>
        <c:lblOffset val="100"/>
        <c:noMultiLvlLbl val="0"/>
      </c:catAx>
      <c:valAx>
        <c:axId val="293698304"/>
        <c:scaling>
          <c:orientation val="minMax"/>
          <c:max val="5"/>
          <c:min val="0"/>
        </c:scaling>
        <c:delete val="1"/>
        <c:axPos val="l"/>
        <c:majorGridlines/>
        <c:numFmt formatCode="General" sourceLinked="1"/>
        <c:majorTickMark val="out"/>
        <c:minorTickMark val="none"/>
        <c:tickLblPos val="nextTo"/>
        <c:crossAx val="2932469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32AF-4CB0-A54E-D9300C65C12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2AF-4CB0-A54E-D9300C65C127}"/>
              </c:ext>
            </c:extLst>
          </c:dPt>
          <c:val>
            <c:numRef>
              <c:f>Mechanical!$K$19</c:f>
              <c:numCache>
                <c:formatCode>General</c:formatCode>
                <c:ptCount val="1"/>
                <c:pt idx="0">
                  <c:v>0</c:v>
                </c:pt>
              </c:numCache>
            </c:numRef>
          </c:val>
          <c:extLst>
            <c:ext xmlns:c16="http://schemas.microsoft.com/office/drawing/2014/chart" uri="{C3380CC4-5D6E-409C-BE32-E72D297353CC}">
              <c16:uniqueId val="{00000003-32AF-4CB0-A54E-D9300C65C127}"/>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32AF-4CB0-A54E-D9300C65C127}"/>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32AF-4CB0-A54E-D9300C65C127}"/>
            </c:ext>
          </c:extLst>
        </c:ser>
        <c:dLbls>
          <c:showLegendKey val="0"/>
          <c:showVal val="0"/>
          <c:showCatName val="0"/>
          <c:showSerName val="0"/>
          <c:showPercent val="0"/>
          <c:showBubbleSize val="0"/>
        </c:dLbls>
        <c:gapWidth val="150"/>
        <c:axId val="293247488"/>
        <c:axId val="294134336"/>
      </c:barChart>
      <c:catAx>
        <c:axId val="293247488"/>
        <c:scaling>
          <c:orientation val="minMax"/>
        </c:scaling>
        <c:delete val="1"/>
        <c:axPos val="b"/>
        <c:majorTickMark val="out"/>
        <c:minorTickMark val="none"/>
        <c:tickLblPos val="nextTo"/>
        <c:crossAx val="294134336"/>
        <c:crosses val="autoZero"/>
        <c:auto val="1"/>
        <c:lblAlgn val="ctr"/>
        <c:lblOffset val="100"/>
        <c:noMultiLvlLbl val="0"/>
      </c:catAx>
      <c:valAx>
        <c:axId val="294134336"/>
        <c:scaling>
          <c:orientation val="minMax"/>
          <c:max val="5"/>
          <c:min val="0"/>
        </c:scaling>
        <c:delete val="1"/>
        <c:axPos val="l"/>
        <c:majorGridlines/>
        <c:numFmt formatCode="General" sourceLinked="1"/>
        <c:majorTickMark val="out"/>
        <c:minorTickMark val="none"/>
        <c:tickLblPos val="nextTo"/>
        <c:crossAx val="2932474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4871-4C6F-984C-6A58FEF1F75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871-4C6F-984C-6A58FEF1F75D}"/>
              </c:ext>
            </c:extLst>
          </c:dPt>
          <c:val>
            <c:numRef>
              <c:f>Mechanical!$K$20</c:f>
              <c:numCache>
                <c:formatCode>General</c:formatCode>
                <c:ptCount val="1"/>
                <c:pt idx="0">
                  <c:v>0</c:v>
                </c:pt>
              </c:numCache>
            </c:numRef>
          </c:val>
          <c:extLst>
            <c:ext xmlns:c16="http://schemas.microsoft.com/office/drawing/2014/chart" uri="{C3380CC4-5D6E-409C-BE32-E72D297353CC}">
              <c16:uniqueId val="{00000003-4871-4C6F-984C-6A58FEF1F75D}"/>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4871-4C6F-984C-6A58FEF1F75D}"/>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4871-4C6F-984C-6A58FEF1F75D}"/>
            </c:ext>
          </c:extLst>
        </c:ser>
        <c:dLbls>
          <c:showLegendKey val="0"/>
          <c:showVal val="0"/>
          <c:showCatName val="0"/>
          <c:showSerName val="0"/>
          <c:showPercent val="0"/>
          <c:showBubbleSize val="0"/>
        </c:dLbls>
        <c:gapWidth val="150"/>
        <c:axId val="293248000"/>
        <c:axId val="294136064"/>
      </c:barChart>
      <c:catAx>
        <c:axId val="293248000"/>
        <c:scaling>
          <c:orientation val="minMax"/>
        </c:scaling>
        <c:delete val="1"/>
        <c:axPos val="b"/>
        <c:majorTickMark val="out"/>
        <c:minorTickMark val="none"/>
        <c:tickLblPos val="nextTo"/>
        <c:crossAx val="294136064"/>
        <c:crosses val="autoZero"/>
        <c:auto val="1"/>
        <c:lblAlgn val="ctr"/>
        <c:lblOffset val="100"/>
        <c:noMultiLvlLbl val="0"/>
      </c:catAx>
      <c:valAx>
        <c:axId val="294136064"/>
        <c:scaling>
          <c:orientation val="minMax"/>
          <c:max val="5"/>
          <c:min val="0"/>
        </c:scaling>
        <c:delete val="1"/>
        <c:axPos val="l"/>
        <c:majorGridlines/>
        <c:numFmt formatCode="General" sourceLinked="1"/>
        <c:majorTickMark val="out"/>
        <c:minorTickMark val="none"/>
        <c:tickLblPos val="nextTo"/>
        <c:crossAx val="2932480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763A-45E8-A747-F86CDFCDFEA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63A-45E8-A747-F86CDFCDFEAE}"/>
              </c:ext>
            </c:extLst>
          </c:dPt>
          <c:val>
            <c:numRef>
              <c:f>Mechanical!$K$21</c:f>
              <c:numCache>
                <c:formatCode>General</c:formatCode>
                <c:ptCount val="1"/>
                <c:pt idx="0">
                  <c:v>0</c:v>
                </c:pt>
              </c:numCache>
            </c:numRef>
          </c:val>
          <c:extLst>
            <c:ext xmlns:c16="http://schemas.microsoft.com/office/drawing/2014/chart" uri="{C3380CC4-5D6E-409C-BE32-E72D297353CC}">
              <c16:uniqueId val="{00000003-763A-45E8-A747-F86CDFCDFEAE}"/>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763A-45E8-A747-F86CDFCDFEAE}"/>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763A-45E8-A747-F86CDFCDFEAE}"/>
            </c:ext>
          </c:extLst>
        </c:ser>
        <c:dLbls>
          <c:showLegendKey val="0"/>
          <c:showVal val="0"/>
          <c:showCatName val="0"/>
          <c:showSerName val="0"/>
          <c:showPercent val="0"/>
          <c:showBubbleSize val="0"/>
        </c:dLbls>
        <c:gapWidth val="150"/>
        <c:axId val="293248512"/>
        <c:axId val="294137792"/>
      </c:barChart>
      <c:catAx>
        <c:axId val="293248512"/>
        <c:scaling>
          <c:orientation val="minMax"/>
        </c:scaling>
        <c:delete val="1"/>
        <c:axPos val="b"/>
        <c:majorTickMark val="out"/>
        <c:minorTickMark val="none"/>
        <c:tickLblPos val="nextTo"/>
        <c:crossAx val="294137792"/>
        <c:crosses val="autoZero"/>
        <c:auto val="1"/>
        <c:lblAlgn val="ctr"/>
        <c:lblOffset val="100"/>
        <c:noMultiLvlLbl val="0"/>
      </c:catAx>
      <c:valAx>
        <c:axId val="294137792"/>
        <c:scaling>
          <c:orientation val="minMax"/>
          <c:max val="5"/>
          <c:min val="0"/>
        </c:scaling>
        <c:delete val="1"/>
        <c:axPos val="l"/>
        <c:majorGridlines/>
        <c:numFmt formatCode="General" sourceLinked="1"/>
        <c:majorTickMark val="out"/>
        <c:minorTickMark val="none"/>
        <c:tickLblPos val="nextTo"/>
        <c:crossAx val="2932485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4967-4EE3-A02B-C786BDFEC11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967-4EE3-A02B-C786BDFEC114}"/>
              </c:ext>
            </c:extLst>
          </c:dPt>
          <c:val>
            <c:numRef>
              <c:f>Mechanical!$K$22</c:f>
              <c:numCache>
                <c:formatCode>General</c:formatCode>
                <c:ptCount val="1"/>
                <c:pt idx="0">
                  <c:v>0</c:v>
                </c:pt>
              </c:numCache>
            </c:numRef>
          </c:val>
          <c:extLst>
            <c:ext xmlns:c16="http://schemas.microsoft.com/office/drawing/2014/chart" uri="{C3380CC4-5D6E-409C-BE32-E72D297353CC}">
              <c16:uniqueId val="{00000003-4967-4EE3-A02B-C786BDFEC114}"/>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4967-4EE3-A02B-C786BDFEC114}"/>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4967-4EE3-A02B-C786BDFEC114}"/>
            </c:ext>
          </c:extLst>
        </c:ser>
        <c:dLbls>
          <c:showLegendKey val="0"/>
          <c:showVal val="0"/>
          <c:showCatName val="0"/>
          <c:showSerName val="0"/>
          <c:showPercent val="0"/>
          <c:showBubbleSize val="0"/>
        </c:dLbls>
        <c:gapWidth val="150"/>
        <c:axId val="294043648"/>
        <c:axId val="294139520"/>
      </c:barChart>
      <c:catAx>
        <c:axId val="294043648"/>
        <c:scaling>
          <c:orientation val="minMax"/>
        </c:scaling>
        <c:delete val="1"/>
        <c:axPos val="b"/>
        <c:majorTickMark val="out"/>
        <c:minorTickMark val="none"/>
        <c:tickLblPos val="nextTo"/>
        <c:crossAx val="294139520"/>
        <c:crosses val="autoZero"/>
        <c:auto val="1"/>
        <c:lblAlgn val="ctr"/>
        <c:lblOffset val="100"/>
        <c:noMultiLvlLbl val="0"/>
      </c:catAx>
      <c:valAx>
        <c:axId val="294139520"/>
        <c:scaling>
          <c:orientation val="minMax"/>
          <c:max val="5"/>
          <c:min val="0"/>
        </c:scaling>
        <c:delete val="1"/>
        <c:axPos val="l"/>
        <c:majorGridlines/>
        <c:numFmt formatCode="General" sourceLinked="1"/>
        <c:majorTickMark val="out"/>
        <c:minorTickMark val="none"/>
        <c:tickLblPos val="nextTo"/>
        <c:crossAx val="2940436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DA6F-44FF-B674-0F081C8DA55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A6F-44FF-B674-0F081C8DA559}"/>
              </c:ext>
            </c:extLst>
          </c:dPt>
          <c:val>
            <c:numRef>
              <c:f>Mechanical!$K$23</c:f>
              <c:numCache>
                <c:formatCode>General</c:formatCode>
                <c:ptCount val="1"/>
                <c:pt idx="0">
                  <c:v>0</c:v>
                </c:pt>
              </c:numCache>
            </c:numRef>
          </c:val>
          <c:extLst>
            <c:ext xmlns:c16="http://schemas.microsoft.com/office/drawing/2014/chart" uri="{C3380CC4-5D6E-409C-BE32-E72D297353CC}">
              <c16:uniqueId val="{00000003-DA6F-44FF-B674-0F081C8DA559}"/>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DA6F-44FF-B674-0F081C8DA559}"/>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DA6F-44FF-B674-0F081C8DA559}"/>
            </c:ext>
          </c:extLst>
        </c:ser>
        <c:dLbls>
          <c:showLegendKey val="0"/>
          <c:showVal val="0"/>
          <c:showCatName val="0"/>
          <c:showSerName val="0"/>
          <c:showPercent val="0"/>
          <c:showBubbleSize val="0"/>
        </c:dLbls>
        <c:gapWidth val="150"/>
        <c:axId val="294044160"/>
        <c:axId val="294141248"/>
      </c:barChart>
      <c:catAx>
        <c:axId val="294044160"/>
        <c:scaling>
          <c:orientation val="minMax"/>
        </c:scaling>
        <c:delete val="1"/>
        <c:axPos val="b"/>
        <c:majorTickMark val="out"/>
        <c:minorTickMark val="none"/>
        <c:tickLblPos val="nextTo"/>
        <c:crossAx val="294141248"/>
        <c:crosses val="autoZero"/>
        <c:auto val="1"/>
        <c:lblAlgn val="ctr"/>
        <c:lblOffset val="100"/>
        <c:noMultiLvlLbl val="0"/>
      </c:catAx>
      <c:valAx>
        <c:axId val="294141248"/>
        <c:scaling>
          <c:orientation val="minMax"/>
          <c:max val="5"/>
          <c:min val="0"/>
        </c:scaling>
        <c:delete val="1"/>
        <c:axPos val="l"/>
        <c:majorGridlines/>
        <c:numFmt formatCode="General" sourceLinked="1"/>
        <c:majorTickMark val="out"/>
        <c:minorTickMark val="none"/>
        <c:tickLblPos val="nextTo"/>
        <c:crossAx val="2940441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F9B1-405A-B6A7-8F74606A8EA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9B1-405A-B6A7-8F74606A8EAF}"/>
              </c:ext>
            </c:extLst>
          </c:dPt>
          <c:val>
            <c:numRef>
              <c:f>Mechanical!$K$17</c:f>
              <c:numCache>
                <c:formatCode>General</c:formatCode>
                <c:ptCount val="1"/>
                <c:pt idx="0">
                  <c:v>0</c:v>
                </c:pt>
              </c:numCache>
            </c:numRef>
          </c:val>
          <c:extLst>
            <c:ext xmlns:c16="http://schemas.microsoft.com/office/drawing/2014/chart" uri="{C3380CC4-5D6E-409C-BE32-E72D297353CC}">
              <c16:uniqueId val="{00000003-F9B1-405A-B6A7-8F74606A8EAF}"/>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F9B1-405A-B6A7-8F74606A8EAF}"/>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F9B1-405A-B6A7-8F74606A8EAF}"/>
            </c:ext>
          </c:extLst>
        </c:ser>
        <c:dLbls>
          <c:showLegendKey val="0"/>
          <c:showVal val="0"/>
          <c:showCatName val="0"/>
          <c:showSerName val="0"/>
          <c:showPercent val="0"/>
          <c:showBubbleSize val="0"/>
        </c:dLbls>
        <c:gapWidth val="150"/>
        <c:axId val="294044672"/>
        <c:axId val="296379520"/>
      </c:barChart>
      <c:catAx>
        <c:axId val="294044672"/>
        <c:scaling>
          <c:orientation val="minMax"/>
        </c:scaling>
        <c:delete val="1"/>
        <c:axPos val="b"/>
        <c:majorTickMark val="out"/>
        <c:minorTickMark val="none"/>
        <c:tickLblPos val="nextTo"/>
        <c:crossAx val="296379520"/>
        <c:crosses val="autoZero"/>
        <c:auto val="1"/>
        <c:lblAlgn val="ctr"/>
        <c:lblOffset val="100"/>
        <c:noMultiLvlLbl val="0"/>
      </c:catAx>
      <c:valAx>
        <c:axId val="296379520"/>
        <c:scaling>
          <c:orientation val="minMax"/>
          <c:max val="5"/>
          <c:min val="0"/>
        </c:scaling>
        <c:delete val="1"/>
        <c:axPos val="l"/>
        <c:majorGridlines/>
        <c:numFmt formatCode="General" sourceLinked="1"/>
        <c:majorTickMark val="out"/>
        <c:minorTickMark val="none"/>
        <c:tickLblPos val="nextTo"/>
        <c:crossAx val="2940446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0B1C-43AF-9994-53943425C0D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B1C-43AF-9994-53943425C0D7}"/>
              </c:ext>
            </c:extLst>
          </c:dPt>
          <c:val>
            <c:numRef>
              <c:f>Mechanical!$K$18</c:f>
              <c:numCache>
                <c:formatCode>General</c:formatCode>
                <c:ptCount val="1"/>
                <c:pt idx="0">
                  <c:v>0</c:v>
                </c:pt>
              </c:numCache>
            </c:numRef>
          </c:val>
          <c:extLst>
            <c:ext xmlns:c16="http://schemas.microsoft.com/office/drawing/2014/chart" uri="{C3380CC4-5D6E-409C-BE32-E72D297353CC}">
              <c16:uniqueId val="{00000003-0B1C-43AF-9994-53943425C0D7}"/>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0B1C-43AF-9994-53943425C0D7}"/>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0B1C-43AF-9994-53943425C0D7}"/>
            </c:ext>
          </c:extLst>
        </c:ser>
        <c:dLbls>
          <c:showLegendKey val="0"/>
          <c:showVal val="0"/>
          <c:showCatName val="0"/>
          <c:showSerName val="0"/>
          <c:showPercent val="0"/>
          <c:showBubbleSize val="0"/>
        </c:dLbls>
        <c:gapWidth val="150"/>
        <c:axId val="294045184"/>
        <c:axId val="296381248"/>
      </c:barChart>
      <c:catAx>
        <c:axId val="294045184"/>
        <c:scaling>
          <c:orientation val="minMax"/>
        </c:scaling>
        <c:delete val="1"/>
        <c:axPos val="b"/>
        <c:majorTickMark val="out"/>
        <c:minorTickMark val="none"/>
        <c:tickLblPos val="nextTo"/>
        <c:crossAx val="296381248"/>
        <c:crosses val="autoZero"/>
        <c:auto val="1"/>
        <c:lblAlgn val="ctr"/>
        <c:lblOffset val="100"/>
        <c:noMultiLvlLbl val="0"/>
      </c:catAx>
      <c:valAx>
        <c:axId val="296381248"/>
        <c:scaling>
          <c:orientation val="minMax"/>
          <c:max val="5"/>
          <c:min val="0"/>
        </c:scaling>
        <c:delete val="1"/>
        <c:axPos val="l"/>
        <c:majorGridlines/>
        <c:numFmt formatCode="General" sourceLinked="1"/>
        <c:majorTickMark val="out"/>
        <c:minorTickMark val="none"/>
        <c:tickLblPos val="nextTo"/>
        <c:crossAx val="2940451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1F75-4726-AFC7-5628378DC3E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F75-4726-AFC7-5628378DC3E3}"/>
              </c:ext>
            </c:extLst>
          </c:dPt>
          <c:val>
            <c:numRef>
              <c:f>Mechanical!$K$19</c:f>
              <c:numCache>
                <c:formatCode>General</c:formatCode>
                <c:ptCount val="1"/>
                <c:pt idx="0">
                  <c:v>0</c:v>
                </c:pt>
              </c:numCache>
            </c:numRef>
          </c:val>
          <c:extLst>
            <c:ext xmlns:c16="http://schemas.microsoft.com/office/drawing/2014/chart" uri="{C3380CC4-5D6E-409C-BE32-E72D297353CC}">
              <c16:uniqueId val="{00000003-1F75-4726-AFC7-5628378DC3E3}"/>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1F75-4726-AFC7-5628378DC3E3}"/>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1F75-4726-AFC7-5628378DC3E3}"/>
            </c:ext>
          </c:extLst>
        </c:ser>
        <c:dLbls>
          <c:showLegendKey val="0"/>
          <c:showVal val="0"/>
          <c:showCatName val="0"/>
          <c:showSerName val="0"/>
          <c:showPercent val="0"/>
          <c:showBubbleSize val="0"/>
        </c:dLbls>
        <c:gapWidth val="150"/>
        <c:axId val="294045696"/>
        <c:axId val="296382976"/>
      </c:barChart>
      <c:catAx>
        <c:axId val="294045696"/>
        <c:scaling>
          <c:orientation val="minMax"/>
        </c:scaling>
        <c:delete val="1"/>
        <c:axPos val="b"/>
        <c:majorTickMark val="out"/>
        <c:minorTickMark val="none"/>
        <c:tickLblPos val="nextTo"/>
        <c:crossAx val="296382976"/>
        <c:crosses val="autoZero"/>
        <c:auto val="1"/>
        <c:lblAlgn val="ctr"/>
        <c:lblOffset val="100"/>
        <c:noMultiLvlLbl val="0"/>
      </c:catAx>
      <c:valAx>
        <c:axId val="296382976"/>
        <c:scaling>
          <c:orientation val="minMax"/>
          <c:max val="5"/>
          <c:min val="0"/>
        </c:scaling>
        <c:delete val="1"/>
        <c:axPos val="l"/>
        <c:majorGridlines/>
        <c:numFmt formatCode="General" sourceLinked="1"/>
        <c:majorTickMark val="out"/>
        <c:minorTickMark val="none"/>
        <c:tickLblPos val="nextTo"/>
        <c:crossAx val="2940456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97E1-497B-942B-AA1452C1C28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7E1-497B-942B-AA1452C1C28B}"/>
              </c:ext>
            </c:extLst>
          </c:dPt>
          <c:val>
            <c:numRef>
              <c:f>Mechanical!$K$20</c:f>
              <c:numCache>
                <c:formatCode>General</c:formatCode>
                <c:ptCount val="1"/>
                <c:pt idx="0">
                  <c:v>0</c:v>
                </c:pt>
              </c:numCache>
            </c:numRef>
          </c:val>
          <c:extLst>
            <c:ext xmlns:c16="http://schemas.microsoft.com/office/drawing/2014/chart" uri="{C3380CC4-5D6E-409C-BE32-E72D297353CC}">
              <c16:uniqueId val="{00000003-97E1-497B-942B-AA1452C1C28B}"/>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97E1-497B-942B-AA1452C1C28B}"/>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97E1-497B-942B-AA1452C1C28B}"/>
            </c:ext>
          </c:extLst>
        </c:ser>
        <c:dLbls>
          <c:showLegendKey val="0"/>
          <c:showVal val="0"/>
          <c:showCatName val="0"/>
          <c:showSerName val="0"/>
          <c:showPercent val="0"/>
          <c:showBubbleSize val="0"/>
        </c:dLbls>
        <c:gapWidth val="150"/>
        <c:axId val="294046208"/>
        <c:axId val="296384704"/>
      </c:barChart>
      <c:catAx>
        <c:axId val="294046208"/>
        <c:scaling>
          <c:orientation val="minMax"/>
        </c:scaling>
        <c:delete val="1"/>
        <c:axPos val="b"/>
        <c:majorTickMark val="out"/>
        <c:minorTickMark val="none"/>
        <c:tickLblPos val="nextTo"/>
        <c:crossAx val="296384704"/>
        <c:crosses val="autoZero"/>
        <c:auto val="1"/>
        <c:lblAlgn val="ctr"/>
        <c:lblOffset val="100"/>
        <c:noMultiLvlLbl val="0"/>
      </c:catAx>
      <c:valAx>
        <c:axId val="296384704"/>
        <c:scaling>
          <c:orientation val="minMax"/>
          <c:max val="5"/>
          <c:min val="0"/>
        </c:scaling>
        <c:delete val="1"/>
        <c:axPos val="l"/>
        <c:majorGridlines/>
        <c:numFmt formatCode="General" sourceLinked="1"/>
        <c:majorTickMark val="out"/>
        <c:minorTickMark val="none"/>
        <c:tickLblPos val="nextTo"/>
        <c:crossAx val="2940462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B666-4BB8-AAC4-B6A1084990A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666-4BB8-AAC4-B6A1084990A8}"/>
              </c:ext>
            </c:extLst>
          </c:dPt>
          <c:val>
            <c:numRef>
              <c:f>Mechanical!$K$21</c:f>
              <c:numCache>
                <c:formatCode>General</c:formatCode>
                <c:ptCount val="1"/>
                <c:pt idx="0">
                  <c:v>0</c:v>
                </c:pt>
              </c:numCache>
            </c:numRef>
          </c:val>
          <c:extLst>
            <c:ext xmlns:c16="http://schemas.microsoft.com/office/drawing/2014/chart" uri="{C3380CC4-5D6E-409C-BE32-E72D297353CC}">
              <c16:uniqueId val="{00000003-B666-4BB8-AAC4-B6A1084990A8}"/>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B666-4BB8-AAC4-B6A1084990A8}"/>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B666-4BB8-AAC4-B6A1084990A8}"/>
            </c:ext>
          </c:extLst>
        </c:ser>
        <c:dLbls>
          <c:showLegendKey val="0"/>
          <c:showVal val="0"/>
          <c:showCatName val="0"/>
          <c:showSerName val="0"/>
          <c:showPercent val="0"/>
          <c:showBubbleSize val="0"/>
        </c:dLbls>
        <c:gapWidth val="150"/>
        <c:axId val="294046720"/>
        <c:axId val="296468480"/>
      </c:barChart>
      <c:catAx>
        <c:axId val="294046720"/>
        <c:scaling>
          <c:orientation val="minMax"/>
        </c:scaling>
        <c:delete val="1"/>
        <c:axPos val="b"/>
        <c:majorTickMark val="out"/>
        <c:minorTickMark val="none"/>
        <c:tickLblPos val="nextTo"/>
        <c:crossAx val="296468480"/>
        <c:crosses val="autoZero"/>
        <c:auto val="1"/>
        <c:lblAlgn val="ctr"/>
        <c:lblOffset val="100"/>
        <c:noMultiLvlLbl val="0"/>
      </c:catAx>
      <c:valAx>
        <c:axId val="296468480"/>
        <c:scaling>
          <c:orientation val="minMax"/>
          <c:max val="5"/>
          <c:min val="0"/>
        </c:scaling>
        <c:delete val="1"/>
        <c:axPos val="l"/>
        <c:majorGridlines/>
        <c:numFmt formatCode="General" sourceLinked="1"/>
        <c:majorTickMark val="out"/>
        <c:minorTickMark val="none"/>
        <c:tickLblPos val="nextTo"/>
        <c:crossAx val="2940467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DAFB-482A-BB63-F6E089C31FE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AFB-482A-BB63-F6E089C31FE6}"/>
              </c:ext>
            </c:extLst>
          </c:dPt>
          <c:val>
            <c:numRef>
              <c:f>Mechanical!$K$22</c:f>
              <c:numCache>
                <c:formatCode>General</c:formatCode>
                <c:ptCount val="1"/>
                <c:pt idx="0">
                  <c:v>0</c:v>
                </c:pt>
              </c:numCache>
            </c:numRef>
          </c:val>
          <c:extLst>
            <c:ext xmlns:c16="http://schemas.microsoft.com/office/drawing/2014/chart" uri="{C3380CC4-5D6E-409C-BE32-E72D297353CC}">
              <c16:uniqueId val="{00000003-DAFB-482A-BB63-F6E089C31FE6}"/>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DAFB-482A-BB63-F6E089C31FE6}"/>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DAFB-482A-BB63-F6E089C31FE6}"/>
            </c:ext>
          </c:extLst>
        </c:ser>
        <c:dLbls>
          <c:showLegendKey val="0"/>
          <c:showVal val="0"/>
          <c:showCatName val="0"/>
          <c:showSerName val="0"/>
          <c:showPercent val="0"/>
          <c:showBubbleSize val="0"/>
        </c:dLbls>
        <c:gapWidth val="150"/>
        <c:axId val="294047232"/>
        <c:axId val="296470208"/>
      </c:barChart>
      <c:catAx>
        <c:axId val="294047232"/>
        <c:scaling>
          <c:orientation val="minMax"/>
        </c:scaling>
        <c:delete val="1"/>
        <c:axPos val="b"/>
        <c:majorTickMark val="out"/>
        <c:minorTickMark val="none"/>
        <c:tickLblPos val="nextTo"/>
        <c:crossAx val="296470208"/>
        <c:crosses val="autoZero"/>
        <c:auto val="1"/>
        <c:lblAlgn val="ctr"/>
        <c:lblOffset val="100"/>
        <c:noMultiLvlLbl val="0"/>
      </c:catAx>
      <c:valAx>
        <c:axId val="296470208"/>
        <c:scaling>
          <c:orientation val="minMax"/>
          <c:max val="5"/>
          <c:min val="0"/>
        </c:scaling>
        <c:delete val="1"/>
        <c:axPos val="l"/>
        <c:majorGridlines/>
        <c:numFmt formatCode="General" sourceLinked="1"/>
        <c:majorTickMark val="out"/>
        <c:minorTickMark val="none"/>
        <c:tickLblPos val="nextTo"/>
        <c:crossAx val="2940472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117F-45E6-AB0D-DCBFE7E4EDF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17F-45E6-AB0D-DCBFE7E4EDF7}"/>
              </c:ext>
            </c:extLst>
          </c:dPt>
          <c:val>
            <c:numRef>
              <c:f>Mechanical!$K$23</c:f>
              <c:numCache>
                <c:formatCode>General</c:formatCode>
                <c:ptCount val="1"/>
                <c:pt idx="0">
                  <c:v>0</c:v>
                </c:pt>
              </c:numCache>
            </c:numRef>
          </c:val>
          <c:extLst>
            <c:ext xmlns:c16="http://schemas.microsoft.com/office/drawing/2014/chart" uri="{C3380CC4-5D6E-409C-BE32-E72D297353CC}">
              <c16:uniqueId val="{00000003-117F-45E6-AB0D-DCBFE7E4EDF7}"/>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117F-45E6-AB0D-DCBFE7E4EDF7}"/>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117F-45E6-AB0D-DCBFE7E4EDF7}"/>
            </c:ext>
          </c:extLst>
        </c:ser>
        <c:dLbls>
          <c:showLegendKey val="0"/>
          <c:showVal val="0"/>
          <c:showCatName val="0"/>
          <c:showSerName val="0"/>
          <c:showPercent val="0"/>
          <c:showBubbleSize val="0"/>
        </c:dLbls>
        <c:gapWidth val="150"/>
        <c:axId val="297046016"/>
        <c:axId val="296471936"/>
      </c:barChart>
      <c:catAx>
        <c:axId val="297046016"/>
        <c:scaling>
          <c:orientation val="minMax"/>
        </c:scaling>
        <c:delete val="1"/>
        <c:axPos val="b"/>
        <c:majorTickMark val="out"/>
        <c:minorTickMark val="none"/>
        <c:tickLblPos val="nextTo"/>
        <c:crossAx val="296471936"/>
        <c:crosses val="autoZero"/>
        <c:auto val="1"/>
        <c:lblAlgn val="ctr"/>
        <c:lblOffset val="100"/>
        <c:noMultiLvlLbl val="0"/>
      </c:catAx>
      <c:valAx>
        <c:axId val="296471936"/>
        <c:scaling>
          <c:orientation val="minMax"/>
          <c:max val="5"/>
          <c:min val="0"/>
        </c:scaling>
        <c:delete val="1"/>
        <c:axPos val="l"/>
        <c:majorGridlines/>
        <c:numFmt formatCode="General" sourceLinked="1"/>
        <c:majorTickMark val="out"/>
        <c:minorTickMark val="none"/>
        <c:tickLblPos val="nextTo"/>
        <c:crossAx val="2970460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0295-4A79-9E70-5F56389608E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295-4A79-9E70-5F56389608E8}"/>
              </c:ext>
            </c:extLst>
          </c:dPt>
          <c:val>
            <c:numRef>
              <c:f>Mechanical!$K$17</c:f>
              <c:numCache>
                <c:formatCode>General</c:formatCode>
                <c:ptCount val="1"/>
                <c:pt idx="0">
                  <c:v>0</c:v>
                </c:pt>
              </c:numCache>
            </c:numRef>
          </c:val>
          <c:extLst>
            <c:ext xmlns:c16="http://schemas.microsoft.com/office/drawing/2014/chart" uri="{C3380CC4-5D6E-409C-BE32-E72D297353CC}">
              <c16:uniqueId val="{00000003-0295-4A79-9E70-5F56389608E8}"/>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0295-4A79-9E70-5F56389608E8}"/>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0295-4A79-9E70-5F56389608E8}"/>
            </c:ext>
          </c:extLst>
        </c:ser>
        <c:dLbls>
          <c:showLegendKey val="0"/>
          <c:showVal val="0"/>
          <c:showCatName val="0"/>
          <c:showSerName val="0"/>
          <c:showPercent val="0"/>
          <c:showBubbleSize val="0"/>
        </c:dLbls>
        <c:gapWidth val="150"/>
        <c:axId val="297046528"/>
        <c:axId val="296473664"/>
      </c:barChart>
      <c:catAx>
        <c:axId val="297046528"/>
        <c:scaling>
          <c:orientation val="minMax"/>
        </c:scaling>
        <c:delete val="1"/>
        <c:axPos val="b"/>
        <c:majorTickMark val="out"/>
        <c:minorTickMark val="none"/>
        <c:tickLblPos val="nextTo"/>
        <c:crossAx val="296473664"/>
        <c:crosses val="autoZero"/>
        <c:auto val="1"/>
        <c:lblAlgn val="ctr"/>
        <c:lblOffset val="100"/>
        <c:noMultiLvlLbl val="0"/>
      </c:catAx>
      <c:valAx>
        <c:axId val="296473664"/>
        <c:scaling>
          <c:orientation val="minMax"/>
          <c:max val="5"/>
          <c:min val="0"/>
        </c:scaling>
        <c:delete val="1"/>
        <c:axPos val="l"/>
        <c:majorGridlines/>
        <c:numFmt formatCode="General" sourceLinked="1"/>
        <c:majorTickMark val="out"/>
        <c:minorTickMark val="none"/>
        <c:tickLblPos val="nextTo"/>
        <c:crossAx val="2970465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E4D0-4C1E-8D08-B3533854681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4D0-4C1E-8D08-B35338546815}"/>
              </c:ext>
            </c:extLst>
          </c:dPt>
          <c:val>
            <c:numRef>
              <c:f>Mechanical!$K$18</c:f>
              <c:numCache>
                <c:formatCode>General</c:formatCode>
                <c:ptCount val="1"/>
                <c:pt idx="0">
                  <c:v>0</c:v>
                </c:pt>
              </c:numCache>
            </c:numRef>
          </c:val>
          <c:extLst>
            <c:ext xmlns:c16="http://schemas.microsoft.com/office/drawing/2014/chart" uri="{C3380CC4-5D6E-409C-BE32-E72D297353CC}">
              <c16:uniqueId val="{00000003-E4D0-4C1E-8D08-B35338546815}"/>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E4D0-4C1E-8D08-B35338546815}"/>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E4D0-4C1E-8D08-B35338546815}"/>
            </c:ext>
          </c:extLst>
        </c:ser>
        <c:dLbls>
          <c:showLegendKey val="0"/>
          <c:showVal val="0"/>
          <c:showCatName val="0"/>
          <c:showSerName val="0"/>
          <c:showPercent val="0"/>
          <c:showBubbleSize val="0"/>
        </c:dLbls>
        <c:gapWidth val="150"/>
        <c:axId val="297047040"/>
        <c:axId val="296475392"/>
      </c:barChart>
      <c:catAx>
        <c:axId val="297047040"/>
        <c:scaling>
          <c:orientation val="minMax"/>
        </c:scaling>
        <c:delete val="1"/>
        <c:axPos val="b"/>
        <c:majorTickMark val="out"/>
        <c:minorTickMark val="none"/>
        <c:tickLblPos val="nextTo"/>
        <c:crossAx val="296475392"/>
        <c:crosses val="autoZero"/>
        <c:auto val="1"/>
        <c:lblAlgn val="ctr"/>
        <c:lblOffset val="100"/>
        <c:noMultiLvlLbl val="0"/>
      </c:catAx>
      <c:valAx>
        <c:axId val="296475392"/>
        <c:scaling>
          <c:orientation val="minMax"/>
          <c:max val="5"/>
          <c:min val="0"/>
        </c:scaling>
        <c:delete val="1"/>
        <c:axPos val="l"/>
        <c:majorGridlines/>
        <c:numFmt formatCode="General" sourceLinked="1"/>
        <c:majorTickMark val="out"/>
        <c:minorTickMark val="none"/>
        <c:tickLblPos val="nextTo"/>
        <c:crossAx val="2970470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0FEA-4845-9080-730C7CCF20F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FEA-4845-9080-730C7CCF20F7}"/>
              </c:ext>
            </c:extLst>
          </c:dPt>
          <c:val>
            <c:numRef>
              <c:f>Mechanical!$K$19</c:f>
              <c:numCache>
                <c:formatCode>General</c:formatCode>
                <c:ptCount val="1"/>
                <c:pt idx="0">
                  <c:v>0</c:v>
                </c:pt>
              </c:numCache>
            </c:numRef>
          </c:val>
          <c:extLst>
            <c:ext xmlns:c16="http://schemas.microsoft.com/office/drawing/2014/chart" uri="{C3380CC4-5D6E-409C-BE32-E72D297353CC}">
              <c16:uniqueId val="{00000003-0FEA-4845-9080-730C7CCF20F7}"/>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0FEA-4845-9080-730C7CCF20F7}"/>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0FEA-4845-9080-730C7CCF20F7}"/>
            </c:ext>
          </c:extLst>
        </c:ser>
        <c:dLbls>
          <c:showLegendKey val="0"/>
          <c:showVal val="0"/>
          <c:showCatName val="0"/>
          <c:showSerName val="0"/>
          <c:showPercent val="0"/>
          <c:showBubbleSize val="0"/>
        </c:dLbls>
        <c:gapWidth val="150"/>
        <c:axId val="297047552"/>
        <c:axId val="296854656"/>
      </c:barChart>
      <c:catAx>
        <c:axId val="297047552"/>
        <c:scaling>
          <c:orientation val="minMax"/>
        </c:scaling>
        <c:delete val="1"/>
        <c:axPos val="b"/>
        <c:majorTickMark val="out"/>
        <c:minorTickMark val="none"/>
        <c:tickLblPos val="nextTo"/>
        <c:crossAx val="296854656"/>
        <c:crosses val="autoZero"/>
        <c:auto val="1"/>
        <c:lblAlgn val="ctr"/>
        <c:lblOffset val="100"/>
        <c:noMultiLvlLbl val="0"/>
      </c:catAx>
      <c:valAx>
        <c:axId val="296854656"/>
        <c:scaling>
          <c:orientation val="minMax"/>
          <c:max val="5"/>
          <c:min val="0"/>
        </c:scaling>
        <c:delete val="1"/>
        <c:axPos val="l"/>
        <c:majorGridlines/>
        <c:numFmt formatCode="General" sourceLinked="1"/>
        <c:majorTickMark val="out"/>
        <c:minorTickMark val="none"/>
        <c:tickLblPos val="nextTo"/>
        <c:crossAx val="2970475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402A-4E0D-84A4-348714AA86D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02A-4E0D-84A4-348714AA86D7}"/>
              </c:ext>
            </c:extLst>
          </c:dPt>
          <c:val>
            <c:numRef>
              <c:f>Mechanical!$K$20</c:f>
              <c:numCache>
                <c:formatCode>General</c:formatCode>
                <c:ptCount val="1"/>
                <c:pt idx="0">
                  <c:v>0</c:v>
                </c:pt>
              </c:numCache>
            </c:numRef>
          </c:val>
          <c:extLst>
            <c:ext xmlns:c16="http://schemas.microsoft.com/office/drawing/2014/chart" uri="{C3380CC4-5D6E-409C-BE32-E72D297353CC}">
              <c16:uniqueId val="{00000003-402A-4E0D-84A4-348714AA86D7}"/>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402A-4E0D-84A4-348714AA86D7}"/>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402A-4E0D-84A4-348714AA86D7}"/>
            </c:ext>
          </c:extLst>
        </c:ser>
        <c:dLbls>
          <c:showLegendKey val="0"/>
          <c:showVal val="0"/>
          <c:showCatName val="0"/>
          <c:showSerName val="0"/>
          <c:showPercent val="0"/>
          <c:showBubbleSize val="0"/>
        </c:dLbls>
        <c:gapWidth val="150"/>
        <c:axId val="297048064"/>
        <c:axId val="296856384"/>
      </c:barChart>
      <c:catAx>
        <c:axId val="297048064"/>
        <c:scaling>
          <c:orientation val="minMax"/>
        </c:scaling>
        <c:delete val="1"/>
        <c:axPos val="b"/>
        <c:majorTickMark val="out"/>
        <c:minorTickMark val="none"/>
        <c:tickLblPos val="nextTo"/>
        <c:crossAx val="296856384"/>
        <c:crosses val="autoZero"/>
        <c:auto val="1"/>
        <c:lblAlgn val="ctr"/>
        <c:lblOffset val="100"/>
        <c:noMultiLvlLbl val="0"/>
      </c:catAx>
      <c:valAx>
        <c:axId val="296856384"/>
        <c:scaling>
          <c:orientation val="minMax"/>
          <c:max val="5"/>
          <c:min val="0"/>
        </c:scaling>
        <c:delete val="1"/>
        <c:axPos val="l"/>
        <c:majorGridlines/>
        <c:numFmt formatCode="General" sourceLinked="1"/>
        <c:majorTickMark val="out"/>
        <c:minorTickMark val="none"/>
        <c:tickLblPos val="nextTo"/>
        <c:crossAx val="2970480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1B05-43DA-AD66-1D6D449E7E7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B05-43DA-AD66-1D6D449E7E77}"/>
              </c:ext>
            </c:extLst>
          </c:dPt>
          <c:val>
            <c:numRef>
              <c:f>Mechanical!$K$21</c:f>
              <c:numCache>
                <c:formatCode>General</c:formatCode>
                <c:ptCount val="1"/>
                <c:pt idx="0">
                  <c:v>0</c:v>
                </c:pt>
              </c:numCache>
            </c:numRef>
          </c:val>
          <c:extLst>
            <c:ext xmlns:c16="http://schemas.microsoft.com/office/drawing/2014/chart" uri="{C3380CC4-5D6E-409C-BE32-E72D297353CC}">
              <c16:uniqueId val="{00000003-1B05-43DA-AD66-1D6D449E7E77}"/>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1B05-43DA-AD66-1D6D449E7E77}"/>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1B05-43DA-AD66-1D6D449E7E77}"/>
            </c:ext>
          </c:extLst>
        </c:ser>
        <c:dLbls>
          <c:showLegendKey val="0"/>
          <c:showVal val="0"/>
          <c:showCatName val="0"/>
          <c:showSerName val="0"/>
          <c:showPercent val="0"/>
          <c:showBubbleSize val="0"/>
        </c:dLbls>
        <c:gapWidth val="150"/>
        <c:axId val="297048576"/>
        <c:axId val="296858112"/>
      </c:barChart>
      <c:catAx>
        <c:axId val="297048576"/>
        <c:scaling>
          <c:orientation val="minMax"/>
        </c:scaling>
        <c:delete val="1"/>
        <c:axPos val="b"/>
        <c:majorTickMark val="out"/>
        <c:minorTickMark val="none"/>
        <c:tickLblPos val="nextTo"/>
        <c:crossAx val="296858112"/>
        <c:crosses val="autoZero"/>
        <c:auto val="1"/>
        <c:lblAlgn val="ctr"/>
        <c:lblOffset val="100"/>
        <c:noMultiLvlLbl val="0"/>
      </c:catAx>
      <c:valAx>
        <c:axId val="296858112"/>
        <c:scaling>
          <c:orientation val="minMax"/>
          <c:max val="5"/>
          <c:min val="0"/>
        </c:scaling>
        <c:delete val="1"/>
        <c:axPos val="l"/>
        <c:majorGridlines/>
        <c:numFmt formatCode="General" sourceLinked="1"/>
        <c:majorTickMark val="out"/>
        <c:minorTickMark val="none"/>
        <c:tickLblPos val="nextTo"/>
        <c:crossAx val="2970485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4274-41BF-887E-8337D715566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274-41BF-887E-8337D7155662}"/>
              </c:ext>
            </c:extLst>
          </c:dPt>
          <c:val>
            <c:numRef>
              <c:f>Mechanical!$K$22</c:f>
              <c:numCache>
                <c:formatCode>General</c:formatCode>
                <c:ptCount val="1"/>
                <c:pt idx="0">
                  <c:v>0</c:v>
                </c:pt>
              </c:numCache>
            </c:numRef>
          </c:val>
          <c:extLst>
            <c:ext xmlns:c16="http://schemas.microsoft.com/office/drawing/2014/chart" uri="{C3380CC4-5D6E-409C-BE32-E72D297353CC}">
              <c16:uniqueId val="{00000003-4274-41BF-887E-8337D7155662}"/>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4274-41BF-887E-8337D7155662}"/>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4274-41BF-887E-8337D7155662}"/>
            </c:ext>
          </c:extLst>
        </c:ser>
        <c:dLbls>
          <c:showLegendKey val="0"/>
          <c:showVal val="0"/>
          <c:showCatName val="0"/>
          <c:showSerName val="0"/>
          <c:showPercent val="0"/>
          <c:showBubbleSize val="0"/>
        </c:dLbls>
        <c:gapWidth val="150"/>
        <c:axId val="297049088"/>
        <c:axId val="296859840"/>
      </c:barChart>
      <c:catAx>
        <c:axId val="297049088"/>
        <c:scaling>
          <c:orientation val="minMax"/>
        </c:scaling>
        <c:delete val="1"/>
        <c:axPos val="b"/>
        <c:majorTickMark val="out"/>
        <c:minorTickMark val="none"/>
        <c:tickLblPos val="nextTo"/>
        <c:crossAx val="296859840"/>
        <c:crosses val="autoZero"/>
        <c:auto val="1"/>
        <c:lblAlgn val="ctr"/>
        <c:lblOffset val="100"/>
        <c:noMultiLvlLbl val="0"/>
      </c:catAx>
      <c:valAx>
        <c:axId val="296859840"/>
        <c:scaling>
          <c:orientation val="minMax"/>
          <c:max val="5"/>
          <c:min val="0"/>
        </c:scaling>
        <c:delete val="1"/>
        <c:axPos val="l"/>
        <c:majorGridlines/>
        <c:numFmt formatCode="General" sourceLinked="1"/>
        <c:majorTickMark val="out"/>
        <c:minorTickMark val="none"/>
        <c:tickLblPos val="nextTo"/>
        <c:crossAx val="2970490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7E9B-4A87-89FB-3668FF70061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E9B-4A87-89FB-3668FF700613}"/>
              </c:ext>
            </c:extLst>
          </c:dPt>
          <c:val>
            <c:numRef>
              <c:f>Mechanical!$K$23</c:f>
              <c:numCache>
                <c:formatCode>General</c:formatCode>
                <c:ptCount val="1"/>
                <c:pt idx="0">
                  <c:v>0</c:v>
                </c:pt>
              </c:numCache>
            </c:numRef>
          </c:val>
          <c:extLst>
            <c:ext xmlns:c16="http://schemas.microsoft.com/office/drawing/2014/chart" uri="{C3380CC4-5D6E-409C-BE32-E72D297353CC}">
              <c16:uniqueId val="{00000003-7E9B-4A87-89FB-3668FF700613}"/>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7E9B-4A87-89FB-3668FF700613}"/>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7E9B-4A87-89FB-3668FF700613}"/>
            </c:ext>
          </c:extLst>
        </c:ser>
        <c:dLbls>
          <c:showLegendKey val="0"/>
          <c:showVal val="0"/>
          <c:showCatName val="0"/>
          <c:showSerName val="0"/>
          <c:showPercent val="0"/>
          <c:showBubbleSize val="0"/>
        </c:dLbls>
        <c:gapWidth val="150"/>
        <c:axId val="297049600"/>
        <c:axId val="297492480"/>
      </c:barChart>
      <c:catAx>
        <c:axId val="297049600"/>
        <c:scaling>
          <c:orientation val="minMax"/>
        </c:scaling>
        <c:delete val="1"/>
        <c:axPos val="b"/>
        <c:majorTickMark val="out"/>
        <c:minorTickMark val="none"/>
        <c:tickLblPos val="nextTo"/>
        <c:crossAx val="297492480"/>
        <c:crosses val="autoZero"/>
        <c:auto val="1"/>
        <c:lblAlgn val="ctr"/>
        <c:lblOffset val="100"/>
        <c:noMultiLvlLbl val="0"/>
      </c:catAx>
      <c:valAx>
        <c:axId val="297492480"/>
        <c:scaling>
          <c:orientation val="minMax"/>
          <c:max val="5"/>
          <c:min val="0"/>
        </c:scaling>
        <c:delete val="1"/>
        <c:axPos val="l"/>
        <c:majorGridlines/>
        <c:numFmt formatCode="General" sourceLinked="1"/>
        <c:majorTickMark val="out"/>
        <c:minorTickMark val="none"/>
        <c:tickLblPos val="nextTo"/>
        <c:crossAx val="2970496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7046-4ED0-B05F-3A9F798387E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046-4ED0-B05F-3A9F798387EC}"/>
              </c:ext>
            </c:extLst>
          </c:dPt>
          <c:val>
            <c:numRef>
              <c:f>Mechanical!$K$8</c:f>
              <c:numCache>
                <c:formatCode>General</c:formatCode>
                <c:ptCount val="1"/>
              </c:numCache>
            </c:numRef>
          </c:val>
          <c:extLst>
            <c:ext xmlns:c16="http://schemas.microsoft.com/office/drawing/2014/chart" uri="{C3380CC4-5D6E-409C-BE32-E72D297353CC}">
              <c16:uniqueId val="{00000003-7046-4ED0-B05F-3A9F798387EC}"/>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7046-4ED0-B05F-3A9F798387EC}"/>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7046-4ED0-B05F-3A9F798387EC}"/>
            </c:ext>
          </c:extLst>
        </c:ser>
        <c:dLbls>
          <c:showLegendKey val="0"/>
          <c:showVal val="0"/>
          <c:showCatName val="0"/>
          <c:showSerName val="0"/>
          <c:showPercent val="0"/>
          <c:showBubbleSize val="0"/>
        </c:dLbls>
        <c:gapWidth val="150"/>
        <c:axId val="297250816"/>
        <c:axId val="297494208"/>
      </c:barChart>
      <c:catAx>
        <c:axId val="297250816"/>
        <c:scaling>
          <c:orientation val="minMax"/>
        </c:scaling>
        <c:delete val="1"/>
        <c:axPos val="b"/>
        <c:majorTickMark val="out"/>
        <c:minorTickMark val="none"/>
        <c:tickLblPos val="nextTo"/>
        <c:crossAx val="297494208"/>
        <c:crosses val="autoZero"/>
        <c:auto val="1"/>
        <c:lblAlgn val="ctr"/>
        <c:lblOffset val="100"/>
        <c:noMultiLvlLbl val="0"/>
      </c:catAx>
      <c:valAx>
        <c:axId val="297494208"/>
        <c:scaling>
          <c:orientation val="minMax"/>
          <c:max val="5"/>
          <c:min val="0"/>
        </c:scaling>
        <c:delete val="1"/>
        <c:axPos val="l"/>
        <c:majorGridlines/>
        <c:numFmt formatCode="General" sourceLinked="1"/>
        <c:majorTickMark val="out"/>
        <c:minorTickMark val="none"/>
        <c:tickLblPos val="nextTo"/>
        <c:crossAx val="29725081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8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E8BF-4CF6-9E7E-CD43BAC5F73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8BF-4CF6-9E7E-CD43BAC5F737}"/>
              </c:ext>
            </c:extLst>
          </c:dPt>
          <c:val>
            <c:numRef>
              <c:f>Mechanical!$K$9</c:f>
              <c:numCache>
                <c:formatCode>General</c:formatCode>
                <c:ptCount val="1"/>
                <c:pt idx="0">
                  <c:v>0</c:v>
                </c:pt>
              </c:numCache>
            </c:numRef>
          </c:val>
          <c:extLst>
            <c:ext xmlns:c16="http://schemas.microsoft.com/office/drawing/2014/chart" uri="{C3380CC4-5D6E-409C-BE32-E72D297353CC}">
              <c16:uniqueId val="{00000003-E8BF-4CF6-9E7E-CD43BAC5F737}"/>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E8BF-4CF6-9E7E-CD43BAC5F737}"/>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E8BF-4CF6-9E7E-CD43BAC5F737}"/>
            </c:ext>
          </c:extLst>
        </c:ser>
        <c:dLbls>
          <c:showLegendKey val="0"/>
          <c:showVal val="0"/>
          <c:showCatName val="0"/>
          <c:showSerName val="0"/>
          <c:showPercent val="0"/>
          <c:showBubbleSize val="0"/>
        </c:dLbls>
        <c:gapWidth val="150"/>
        <c:axId val="297251328"/>
        <c:axId val="297495936"/>
      </c:barChart>
      <c:catAx>
        <c:axId val="297251328"/>
        <c:scaling>
          <c:orientation val="minMax"/>
        </c:scaling>
        <c:delete val="1"/>
        <c:axPos val="b"/>
        <c:majorTickMark val="out"/>
        <c:minorTickMark val="none"/>
        <c:tickLblPos val="nextTo"/>
        <c:crossAx val="297495936"/>
        <c:crosses val="autoZero"/>
        <c:auto val="1"/>
        <c:lblAlgn val="ctr"/>
        <c:lblOffset val="100"/>
        <c:noMultiLvlLbl val="0"/>
      </c:catAx>
      <c:valAx>
        <c:axId val="297495936"/>
        <c:scaling>
          <c:orientation val="minMax"/>
          <c:max val="5"/>
          <c:min val="0"/>
        </c:scaling>
        <c:delete val="1"/>
        <c:axPos val="l"/>
        <c:majorGridlines/>
        <c:numFmt formatCode="General" sourceLinked="1"/>
        <c:majorTickMark val="out"/>
        <c:minorTickMark val="none"/>
        <c:tickLblPos val="nextTo"/>
        <c:crossAx val="297251328"/>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8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6E66-4B2F-88B0-71FCC74C092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E66-4B2F-88B0-71FCC74C0928}"/>
              </c:ext>
            </c:extLst>
          </c:dPt>
          <c:val>
            <c:numRef>
              <c:f>Mechanical!$K$10</c:f>
              <c:numCache>
                <c:formatCode>General</c:formatCode>
                <c:ptCount val="1"/>
                <c:pt idx="0">
                  <c:v>0</c:v>
                </c:pt>
              </c:numCache>
            </c:numRef>
          </c:val>
          <c:extLst>
            <c:ext xmlns:c16="http://schemas.microsoft.com/office/drawing/2014/chart" uri="{C3380CC4-5D6E-409C-BE32-E72D297353CC}">
              <c16:uniqueId val="{00000003-6E66-4B2F-88B0-71FCC74C0928}"/>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6E66-4B2F-88B0-71FCC74C0928}"/>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6E66-4B2F-88B0-71FCC74C0928}"/>
            </c:ext>
          </c:extLst>
        </c:ser>
        <c:dLbls>
          <c:showLegendKey val="0"/>
          <c:showVal val="0"/>
          <c:showCatName val="0"/>
          <c:showSerName val="0"/>
          <c:showPercent val="0"/>
          <c:showBubbleSize val="0"/>
        </c:dLbls>
        <c:gapWidth val="150"/>
        <c:axId val="297251840"/>
        <c:axId val="297497664"/>
      </c:barChart>
      <c:catAx>
        <c:axId val="297251840"/>
        <c:scaling>
          <c:orientation val="minMax"/>
        </c:scaling>
        <c:delete val="1"/>
        <c:axPos val="b"/>
        <c:majorTickMark val="out"/>
        <c:minorTickMark val="none"/>
        <c:tickLblPos val="nextTo"/>
        <c:crossAx val="297497664"/>
        <c:crosses val="autoZero"/>
        <c:auto val="1"/>
        <c:lblAlgn val="ctr"/>
        <c:lblOffset val="100"/>
        <c:noMultiLvlLbl val="0"/>
      </c:catAx>
      <c:valAx>
        <c:axId val="297497664"/>
        <c:scaling>
          <c:orientation val="minMax"/>
          <c:max val="5"/>
          <c:min val="0"/>
        </c:scaling>
        <c:delete val="1"/>
        <c:axPos val="l"/>
        <c:majorGridlines/>
        <c:numFmt formatCode="General" sourceLinked="1"/>
        <c:majorTickMark val="out"/>
        <c:minorTickMark val="none"/>
        <c:tickLblPos val="nextTo"/>
        <c:crossAx val="29725184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8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B9A8-4AE7-86A2-D1750007737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9A8-4AE7-86A2-D17500077374}"/>
              </c:ext>
            </c:extLst>
          </c:dPt>
          <c:val>
            <c:numRef>
              <c:f>Mechanical!$K$11</c:f>
              <c:numCache>
                <c:formatCode>General</c:formatCode>
                <c:ptCount val="1"/>
                <c:pt idx="0">
                  <c:v>0</c:v>
                </c:pt>
              </c:numCache>
            </c:numRef>
          </c:val>
          <c:extLst>
            <c:ext xmlns:c16="http://schemas.microsoft.com/office/drawing/2014/chart" uri="{C3380CC4-5D6E-409C-BE32-E72D297353CC}">
              <c16:uniqueId val="{00000003-B9A8-4AE7-86A2-D17500077374}"/>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B9A8-4AE7-86A2-D17500077374}"/>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B9A8-4AE7-86A2-D17500077374}"/>
            </c:ext>
          </c:extLst>
        </c:ser>
        <c:dLbls>
          <c:showLegendKey val="0"/>
          <c:showVal val="0"/>
          <c:showCatName val="0"/>
          <c:showSerName val="0"/>
          <c:showPercent val="0"/>
          <c:showBubbleSize val="0"/>
        </c:dLbls>
        <c:gapWidth val="150"/>
        <c:axId val="297252352"/>
        <c:axId val="297499392"/>
      </c:barChart>
      <c:catAx>
        <c:axId val="297252352"/>
        <c:scaling>
          <c:orientation val="minMax"/>
        </c:scaling>
        <c:delete val="1"/>
        <c:axPos val="b"/>
        <c:majorTickMark val="out"/>
        <c:minorTickMark val="none"/>
        <c:tickLblPos val="nextTo"/>
        <c:crossAx val="297499392"/>
        <c:crosses val="autoZero"/>
        <c:auto val="1"/>
        <c:lblAlgn val="ctr"/>
        <c:lblOffset val="100"/>
        <c:noMultiLvlLbl val="0"/>
      </c:catAx>
      <c:valAx>
        <c:axId val="297499392"/>
        <c:scaling>
          <c:orientation val="minMax"/>
          <c:max val="5"/>
          <c:min val="0"/>
        </c:scaling>
        <c:delete val="1"/>
        <c:axPos val="l"/>
        <c:majorGridlines/>
        <c:numFmt formatCode="General" sourceLinked="1"/>
        <c:majorTickMark val="out"/>
        <c:minorTickMark val="none"/>
        <c:tickLblPos val="nextTo"/>
        <c:crossAx val="29725235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8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Tunnels!$Q$8:$Q$18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C921-4A44-91CC-258EB7759E02}"/>
            </c:ext>
          </c:extLst>
        </c:ser>
        <c:dLbls>
          <c:showLegendKey val="0"/>
          <c:showVal val="0"/>
          <c:showCatName val="0"/>
          <c:showSerName val="0"/>
          <c:showPercent val="0"/>
          <c:showBubbleSize val="0"/>
        </c:dLbls>
        <c:axId val="293396480"/>
        <c:axId val="297499968"/>
      </c:radarChart>
      <c:catAx>
        <c:axId val="293396480"/>
        <c:scaling>
          <c:orientation val="minMax"/>
        </c:scaling>
        <c:delete val="1"/>
        <c:axPos val="b"/>
        <c:majorGridlines/>
        <c:majorTickMark val="none"/>
        <c:minorTickMark val="none"/>
        <c:tickLblPos val="nextTo"/>
        <c:crossAx val="297499968"/>
        <c:crosses val="autoZero"/>
        <c:auto val="1"/>
        <c:lblAlgn val="ctr"/>
        <c:lblOffset val="100"/>
        <c:noMultiLvlLbl val="0"/>
      </c:catAx>
      <c:valAx>
        <c:axId val="297499968"/>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93396480"/>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8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1353-4C25-82DF-BE33177B6C8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353-4C25-82DF-BE33177B6C88}"/>
              </c:ext>
            </c:extLst>
          </c:dPt>
          <c:val>
            <c:numRef>
              <c:f>Mechanical!$K$17</c:f>
              <c:numCache>
                <c:formatCode>General</c:formatCode>
                <c:ptCount val="1"/>
                <c:pt idx="0">
                  <c:v>0</c:v>
                </c:pt>
              </c:numCache>
            </c:numRef>
          </c:val>
          <c:extLst>
            <c:ext xmlns:c16="http://schemas.microsoft.com/office/drawing/2014/chart" uri="{C3380CC4-5D6E-409C-BE32-E72D297353CC}">
              <c16:uniqueId val="{00000003-1353-4C25-82DF-BE33177B6C88}"/>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1353-4C25-82DF-BE33177B6C88}"/>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1353-4C25-82DF-BE33177B6C88}"/>
            </c:ext>
          </c:extLst>
        </c:ser>
        <c:dLbls>
          <c:showLegendKey val="0"/>
          <c:showVal val="0"/>
          <c:showCatName val="0"/>
          <c:showSerName val="0"/>
          <c:showPercent val="0"/>
          <c:showBubbleSize val="0"/>
        </c:dLbls>
        <c:gapWidth val="150"/>
        <c:axId val="293396992"/>
        <c:axId val="267955008"/>
      </c:barChart>
      <c:catAx>
        <c:axId val="293396992"/>
        <c:scaling>
          <c:orientation val="minMax"/>
        </c:scaling>
        <c:delete val="1"/>
        <c:axPos val="b"/>
        <c:majorTickMark val="out"/>
        <c:minorTickMark val="none"/>
        <c:tickLblPos val="nextTo"/>
        <c:crossAx val="267955008"/>
        <c:crosses val="autoZero"/>
        <c:auto val="1"/>
        <c:lblAlgn val="ctr"/>
        <c:lblOffset val="100"/>
        <c:noMultiLvlLbl val="0"/>
      </c:catAx>
      <c:valAx>
        <c:axId val="267955008"/>
        <c:scaling>
          <c:orientation val="minMax"/>
          <c:max val="5"/>
          <c:min val="0"/>
        </c:scaling>
        <c:delete val="1"/>
        <c:axPos val="l"/>
        <c:majorGridlines/>
        <c:numFmt formatCode="General" sourceLinked="1"/>
        <c:majorTickMark val="out"/>
        <c:minorTickMark val="none"/>
        <c:tickLblPos val="nextTo"/>
        <c:crossAx val="293396992"/>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8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6D36-4F0A-9A1D-AB952CB12B8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D36-4F0A-9A1D-AB952CB12B8C}"/>
              </c:ext>
            </c:extLst>
          </c:dPt>
          <c:val>
            <c:numRef>
              <c:f>Mechanical!$K$18</c:f>
              <c:numCache>
                <c:formatCode>General</c:formatCode>
                <c:ptCount val="1"/>
                <c:pt idx="0">
                  <c:v>0</c:v>
                </c:pt>
              </c:numCache>
            </c:numRef>
          </c:val>
          <c:extLst>
            <c:ext xmlns:c16="http://schemas.microsoft.com/office/drawing/2014/chart" uri="{C3380CC4-5D6E-409C-BE32-E72D297353CC}">
              <c16:uniqueId val="{00000003-6D36-4F0A-9A1D-AB952CB12B8C}"/>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6D36-4F0A-9A1D-AB952CB12B8C}"/>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6D36-4F0A-9A1D-AB952CB12B8C}"/>
            </c:ext>
          </c:extLst>
        </c:ser>
        <c:dLbls>
          <c:showLegendKey val="0"/>
          <c:showVal val="0"/>
          <c:showCatName val="0"/>
          <c:showSerName val="0"/>
          <c:showPercent val="0"/>
          <c:showBubbleSize val="0"/>
        </c:dLbls>
        <c:gapWidth val="150"/>
        <c:axId val="293397504"/>
        <c:axId val="267956736"/>
      </c:barChart>
      <c:catAx>
        <c:axId val="293397504"/>
        <c:scaling>
          <c:orientation val="minMax"/>
        </c:scaling>
        <c:delete val="1"/>
        <c:axPos val="b"/>
        <c:majorTickMark val="out"/>
        <c:minorTickMark val="none"/>
        <c:tickLblPos val="nextTo"/>
        <c:crossAx val="267956736"/>
        <c:crosses val="autoZero"/>
        <c:auto val="1"/>
        <c:lblAlgn val="ctr"/>
        <c:lblOffset val="100"/>
        <c:noMultiLvlLbl val="0"/>
      </c:catAx>
      <c:valAx>
        <c:axId val="267956736"/>
        <c:scaling>
          <c:orientation val="minMax"/>
          <c:max val="5"/>
          <c:min val="0"/>
        </c:scaling>
        <c:delete val="1"/>
        <c:axPos val="l"/>
        <c:majorGridlines/>
        <c:numFmt formatCode="General" sourceLinked="1"/>
        <c:majorTickMark val="out"/>
        <c:minorTickMark val="none"/>
        <c:tickLblPos val="nextTo"/>
        <c:crossAx val="293397504"/>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8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4D2A-4ECF-8523-84D1B21EB89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D2A-4ECF-8523-84D1B21EB899}"/>
              </c:ext>
            </c:extLst>
          </c:dPt>
          <c:val>
            <c:numRef>
              <c:f>Mechanical!$K$19</c:f>
              <c:numCache>
                <c:formatCode>General</c:formatCode>
                <c:ptCount val="1"/>
                <c:pt idx="0">
                  <c:v>0</c:v>
                </c:pt>
              </c:numCache>
            </c:numRef>
          </c:val>
          <c:extLst>
            <c:ext xmlns:c16="http://schemas.microsoft.com/office/drawing/2014/chart" uri="{C3380CC4-5D6E-409C-BE32-E72D297353CC}">
              <c16:uniqueId val="{00000003-4D2A-4ECF-8523-84D1B21EB899}"/>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4D2A-4ECF-8523-84D1B21EB899}"/>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4D2A-4ECF-8523-84D1B21EB899}"/>
            </c:ext>
          </c:extLst>
        </c:ser>
        <c:dLbls>
          <c:showLegendKey val="0"/>
          <c:showVal val="0"/>
          <c:showCatName val="0"/>
          <c:showSerName val="0"/>
          <c:showPercent val="0"/>
          <c:showBubbleSize val="0"/>
        </c:dLbls>
        <c:gapWidth val="150"/>
        <c:axId val="297658368"/>
        <c:axId val="267958464"/>
      </c:barChart>
      <c:catAx>
        <c:axId val="297658368"/>
        <c:scaling>
          <c:orientation val="minMax"/>
        </c:scaling>
        <c:delete val="1"/>
        <c:axPos val="b"/>
        <c:majorTickMark val="out"/>
        <c:minorTickMark val="none"/>
        <c:tickLblPos val="nextTo"/>
        <c:crossAx val="267958464"/>
        <c:crosses val="autoZero"/>
        <c:auto val="1"/>
        <c:lblAlgn val="ctr"/>
        <c:lblOffset val="100"/>
        <c:noMultiLvlLbl val="0"/>
      </c:catAx>
      <c:valAx>
        <c:axId val="267958464"/>
        <c:scaling>
          <c:orientation val="minMax"/>
          <c:max val="5"/>
          <c:min val="0"/>
        </c:scaling>
        <c:delete val="1"/>
        <c:axPos val="l"/>
        <c:majorGridlines/>
        <c:numFmt formatCode="General" sourceLinked="1"/>
        <c:majorTickMark val="out"/>
        <c:minorTickMark val="none"/>
        <c:tickLblPos val="nextTo"/>
        <c:crossAx val="2976583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1984-4831-867A-A2CE44534BF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984-4831-867A-A2CE44534BF5}"/>
              </c:ext>
            </c:extLst>
          </c:dPt>
          <c:val>
            <c:numRef>
              <c:f>Mechanical!$K$20</c:f>
              <c:numCache>
                <c:formatCode>General</c:formatCode>
                <c:ptCount val="1"/>
                <c:pt idx="0">
                  <c:v>0</c:v>
                </c:pt>
              </c:numCache>
            </c:numRef>
          </c:val>
          <c:extLst>
            <c:ext xmlns:c16="http://schemas.microsoft.com/office/drawing/2014/chart" uri="{C3380CC4-5D6E-409C-BE32-E72D297353CC}">
              <c16:uniqueId val="{00000003-1984-4831-867A-A2CE44534BF5}"/>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1984-4831-867A-A2CE44534BF5}"/>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1984-4831-867A-A2CE44534BF5}"/>
            </c:ext>
          </c:extLst>
        </c:ser>
        <c:dLbls>
          <c:showLegendKey val="0"/>
          <c:showVal val="0"/>
          <c:showCatName val="0"/>
          <c:showSerName val="0"/>
          <c:showPercent val="0"/>
          <c:showBubbleSize val="0"/>
        </c:dLbls>
        <c:gapWidth val="150"/>
        <c:axId val="293398016"/>
        <c:axId val="298172416"/>
      </c:barChart>
      <c:catAx>
        <c:axId val="293398016"/>
        <c:scaling>
          <c:orientation val="minMax"/>
        </c:scaling>
        <c:delete val="1"/>
        <c:axPos val="b"/>
        <c:majorTickMark val="out"/>
        <c:minorTickMark val="none"/>
        <c:tickLblPos val="nextTo"/>
        <c:crossAx val="298172416"/>
        <c:crosses val="autoZero"/>
        <c:auto val="1"/>
        <c:lblAlgn val="ctr"/>
        <c:lblOffset val="100"/>
        <c:noMultiLvlLbl val="0"/>
      </c:catAx>
      <c:valAx>
        <c:axId val="298172416"/>
        <c:scaling>
          <c:orientation val="minMax"/>
          <c:max val="5"/>
          <c:min val="0"/>
        </c:scaling>
        <c:delete val="1"/>
        <c:axPos val="l"/>
        <c:majorGridlines/>
        <c:numFmt formatCode="General" sourceLinked="1"/>
        <c:majorTickMark val="out"/>
        <c:minorTickMark val="none"/>
        <c:tickLblPos val="nextTo"/>
        <c:crossAx val="2933980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AFA6-4C53-92C4-3291C6D4CB5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FA6-4C53-92C4-3291C6D4CB5F}"/>
              </c:ext>
            </c:extLst>
          </c:dPt>
          <c:val>
            <c:numRef>
              <c:f>Mechanical!$K$21</c:f>
              <c:numCache>
                <c:formatCode>General</c:formatCode>
                <c:ptCount val="1"/>
                <c:pt idx="0">
                  <c:v>0</c:v>
                </c:pt>
              </c:numCache>
            </c:numRef>
          </c:val>
          <c:extLst>
            <c:ext xmlns:c16="http://schemas.microsoft.com/office/drawing/2014/chart" uri="{C3380CC4-5D6E-409C-BE32-E72D297353CC}">
              <c16:uniqueId val="{00000003-AFA6-4C53-92C4-3291C6D4CB5F}"/>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AFA6-4C53-92C4-3291C6D4CB5F}"/>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AFA6-4C53-92C4-3291C6D4CB5F}"/>
            </c:ext>
          </c:extLst>
        </c:ser>
        <c:dLbls>
          <c:showLegendKey val="0"/>
          <c:showVal val="0"/>
          <c:showCatName val="0"/>
          <c:showSerName val="0"/>
          <c:showPercent val="0"/>
          <c:showBubbleSize val="0"/>
        </c:dLbls>
        <c:gapWidth val="150"/>
        <c:axId val="293398528"/>
        <c:axId val="298174144"/>
      </c:barChart>
      <c:catAx>
        <c:axId val="293398528"/>
        <c:scaling>
          <c:orientation val="minMax"/>
        </c:scaling>
        <c:delete val="1"/>
        <c:axPos val="b"/>
        <c:majorTickMark val="out"/>
        <c:minorTickMark val="none"/>
        <c:tickLblPos val="nextTo"/>
        <c:crossAx val="298174144"/>
        <c:crosses val="autoZero"/>
        <c:auto val="1"/>
        <c:lblAlgn val="ctr"/>
        <c:lblOffset val="100"/>
        <c:noMultiLvlLbl val="0"/>
      </c:catAx>
      <c:valAx>
        <c:axId val="298174144"/>
        <c:scaling>
          <c:orientation val="minMax"/>
          <c:max val="5"/>
          <c:min val="0"/>
        </c:scaling>
        <c:delete val="1"/>
        <c:axPos val="l"/>
        <c:majorGridlines/>
        <c:numFmt formatCode="General" sourceLinked="1"/>
        <c:majorTickMark val="out"/>
        <c:minorTickMark val="none"/>
        <c:tickLblPos val="nextTo"/>
        <c:crossAx val="2933985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6A0F-4C2D-BBAA-D6D143FE1B4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A0F-4C2D-BBAA-D6D143FE1B4B}"/>
              </c:ext>
            </c:extLst>
          </c:dPt>
          <c:val>
            <c:numRef>
              <c:f>Mechanical!$K$22</c:f>
              <c:numCache>
                <c:formatCode>General</c:formatCode>
                <c:ptCount val="1"/>
                <c:pt idx="0">
                  <c:v>0</c:v>
                </c:pt>
              </c:numCache>
            </c:numRef>
          </c:val>
          <c:extLst>
            <c:ext xmlns:c16="http://schemas.microsoft.com/office/drawing/2014/chart" uri="{C3380CC4-5D6E-409C-BE32-E72D297353CC}">
              <c16:uniqueId val="{00000003-6A0F-4C2D-BBAA-D6D143FE1B4B}"/>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6A0F-4C2D-BBAA-D6D143FE1B4B}"/>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6A0F-4C2D-BBAA-D6D143FE1B4B}"/>
            </c:ext>
          </c:extLst>
        </c:ser>
        <c:dLbls>
          <c:showLegendKey val="0"/>
          <c:showVal val="0"/>
          <c:showCatName val="0"/>
          <c:showSerName val="0"/>
          <c:showPercent val="0"/>
          <c:showBubbleSize val="0"/>
        </c:dLbls>
        <c:gapWidth val="150"/>
        <c:axId val="293399040"/>
        <c:axId val="298175872"/>
      </c:barChart>
      <c:catAx>
        <c:axId val="293399040"/>
        <c:scaling>
          <c:orientation val="minMax"/>
        </c:scaling>
        <c:delete val="1"/>
        <c:axPos val="b"/>
        <c:majorTickMark val="out"/>
        <c:minorTickMark val="none"/>
        <c:tickLblPos val="nextTo"/>
        <c:crossAx val="298175872"/>
        <c:crosses val="autoZero"/>
        <c:auto val="1"/>
        <c:lblAlgn val="ctr"/>
        <c:lblOffset val="100"/>
        <c:noMultiLvlLbl val="0"/>
      </c:catAx>
      <c:valAx>
        <c:axId val="298175872"/>
        <c:scaling>
          <c:orientation val="minMax"/>
          <c:max val="5"/>
          <c:min val="0"/>
        </c:scaling>
        <c:delete val="1"/>
        <c:axPos val="l"/>
        <c:majorGridlines/>
        <c:numFmt formatCode="General" sourceLinked="1"/>
        <c:majorTickMark val="out"/>
        <c:minorTickMark val="none"/>
        <c:tickLblPos val="nextTo"/>
        <c:crossAx val="2933990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B3DB-470E-B02E-8F4311DA599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3DB-470E-B02E-8F4311DA599B}"/>
              </c:ext>
            </c:extLst>
          </c:dPt>
          <c:val>
            <c:numRef>
              <c:f>Mechanical!$K$23</c:f>
              <c:numCache>
                <c:formatCode>General</c:formatCode>
                <c:ptCount val="1"/>
                <c:pt idx="0">
                  <c:v>0</c:v>
                </c:pt>
              </c:numCache>
            </c:numRef>
          </c:val>
          <c:extLst>
            <c:ext xmlns:c16="http://schemas.microsoft.com/office/drawing/2014/chart" uri="{C3380CC4-5D6E-409C-BE32-E72D297353CC}">
              <c16:uniqueId val="{00000003-B3DB-470E-B02E-8F4311DA599B}"/>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B3DB-470E-B02E-8F4311DA599B}"/>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B3DB-470E-B02E-8F4311DA599B}"/>
            </c:ext>
          </c:extLst>
        </c:ser>
        <c:dLbls>
          <c:showLegendKey val="0"/>
          <c:showVal val="0"/>
          <c:showCatName val="0"/>
          <c:showSerName val="0"/>
          <c:showPercent val="0"/>
          <c:showBubbleSize val="0"/>
        </c:dLbls>
        <c:gapWidth val="150"/>
        <c:axId val="293399552"/>
        <c:axId val="298177600"/>
      </c:barChart>
      <c:catAx>
        <c:axId val="293399552"/>
        <c:scaling>
          <c:orientation val="minMax"/>
        </c:scaling>
        <c:delete val="1"/>
        <c:axPos val="b"/>
        <c:majorTickMark val="out"/>
        <c:minorTickMark val="none"/>
        <c:tickLblPos val="nextTo"/>
        <c:crossAx val="298177600"/>
        <c:crosses val="autoZero"/>
        <c:auto val="1"/>
        <c:lblAlgn val="ctr"/>
        <c:lblOffset val="100"/>
        <c:noMultiLvlLbl val="0"/>
      </c:catAx>
      <c:valAx>
        <c:axId val="298177600"/>
        <c:scaling>
          <c:orientation val="minMax"/>
          <c:max val="5"/>
          <c:min val="0"/>
        </c:scaling>
        <c:delete val="1"/>
        <c:axPos val="l"/>
        <c:majorGridlines/>
        <c:numFmt formatCode="General" sourceLinked="1"/>
        <c:majorTickMark val="out"/>
        <c:minorTickMark val="none"/>
        <c:tickLblPos val="nextTo"/>
        <c:crossAx val="2933995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3489-4265-8B83-56800B406D6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489-4265-8B83-56800B406D6D}"/>
              </c:ext>
            </c:extLst>
          </c:dPt>
          <c:val>
            <c:numRef>
              <c:f>Mechanical!$K$17</c:f>
              <c:numCache>
                <c:formatCode>General</c:formatCode>
                <c:ptCount val="1"/>
                <c:pt idx="0">
                  <c:v>0</c:v>
                </c:pt>
              </c:numCache>
            </c:numRef>
          </c:val>
          <c:extLst>
            <c:ext xmlns:c16="http://schemas.microsoft.com/office/drawing/2014/chart" uri="{C3380CC4-5D6E-409C-BE32-E72D297353CC}">
              <c16:uniqueId val="{00000003-3489-4265-8B83-56800B406D6D}"/>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3489-4265-8B83-56800B406D6D}"/>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3489-4265-8B83-56800B406D6D}"/>
            </c:ext>
          </c:extLst>
        </c:ser>
        <c:dLbls>
          <c:showLegendKey val="0"/>
          <c:showVal val="0"/>
          <c:showCatName val="0"/>
          <c:showSerName val="0"/>
          <c:showPercent val="0"/>
          <c:showBubbleSize val="0"/>
        </c:dLbls>
        <c:gapWidth val="150"/>
        <c:axId val="293400064"/>
        <c:axId val="298179328"/>
      </c:barChart>
      <c:catAx>
        <c:axId val="293400064"/>
        <c:scaling>
          <c:orientation val="minMax"/>
        </c:scaling>
        <c:delete val="1"/>
        <c:axPos val="b"/>
        <c:majorTickMark val="out"/>
        <c:minorTickMark val="none"/>
        <c:tickLblPos val="nextTo"/>
        <c:crossAx val="298179328"/>
        <c:crosses val="autoZero"/>
        <c:auto val="1"/>
        <c:lblAlgn val="ctr"/>
        <c:lblOffset val="100"/>
        <c:noMultiLvlLbl val="0"/>
      </c:catAx>
      <c:valAx>
        <c:axId val="298179328"/>
        <c:scaling>
          <c:orientation val="minMax"/>
          <c:max val="5"/>
          <c:min val="0"/>
        </c:scaling>
        <c:delete val="1"/>
        <c:axPos val="l"/>
        <c:majorGridlines/>
        <c:numFmt formatCode="General" sourceLinked="1"/>
        <c:majorTickMark val="out"/>
        <c:minorTickMark val="none"/>
        <c:tickLblPos val="nextTo"/>
        <c:crossAx val="2934000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8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9F76-471A-A220-1649AD64FB6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F76-471A-A220-1649AD64FB63}"/>
              </c:ext>
            </c:extLst>
          </c:dPt>
          <c:val>
            <c:numRef>
              <c:f>Mechanical!$K$18</c:f>
              <c:numCache>
                <c:formatCode>General</c:formatCode>
                <c:ptCount val="1"/>
                <c:pt idx="0">
                  <c:v>0</c:v>
                </c:pt>
              </c:numCache>
            </c:numRef>
          </c:val>
          <c:extLst>
            <c:ext xmlns:c16="http://schemas.microsoft.com/office/drawing/2014/chart" uri="{C3380CC4-5D6E-409C-BE32-E72D297353CC}">
              <c16:uniqueId val="{00000003-9F76-471A-A220-1649AD64FB63}"/>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9F76-471A-A220-1649AD64FB63}"/>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9F76-471A-A220-1649AD64FB63}"/>
            </c:ext>
          </c:extLst>
        </c:ser>
        <c:dLbls>
          <c:showLegendKey val="0"/>
          <c:showVal val="0"/>
          <c:showCatName val="0"/>
          <c:showSerName val="0"/>
          <c:showPercent val="0"/>
          <c:showBubbleSize val="0"/>
        </c:dLbls>
        <c:gapWidth val="150"/>
        <c:axId val="298446848"/>
        <c:axId val="298492480"/>
      </c:barChart>
      <c:catAx>
        <c:axId val="298446848"/>
        <c:scaling>
          <c:orientation val="minMax"/>
        </c:scaling>
        <c:delete val="1"/>
        <c:axPos val="b"/>
        <c:majorTickMark val="out"/>
        <c:minorTickMark val="none"/>
        <c:tickLblPos val="nextTo"/>
        <c:crossAx val="298492480"/>
        <c:crosses val="autoZero"/>
        <c:auto val="1"/>
        <c:lblAlgn val="ctr"/>
        <c:lblOffset val="100"/>
        <c:noMultiLvlLbl val="0"/>
      </c:catAx>
      <c:valAx>
        <c:axId val="298492480"/>
        <c:scaling>
          <c:orientation val="minMax"/>
          <c:max val="5"/>
          <c:min val="0"/>
        </c:scaling>
        <c:delete val="1"/>
        <c:axPos val="l"/>
        <c:majorGridlines/>
        <c:numFmt formatCode="General" sourceLinked="1"/>
        <c:majorTickMark val="out"/>
        <c:minorTickMark val="none"/>
        <c:tickLblPos val="nextTo"/>
        <c:crossAx val="2984468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FD43-409F-AC6C-49203C1A8D3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D43-409F-AC6C-49203C1A8D37}"/>
              </c:ext>
            </c:extLst>
          </c:dPt>
          <c:val>
            <c:numRef>
              <c:f>Mechanical!$K$19</c:f>
              <c:numCache>
                <c:formatCode>General</c:formatCode>
                <c:ptCount val="1"/>
                <c:pt idx="0">
                  <c:v>0</c:v>
                </c:pt>
              </c:numCache>
            </c:numRef>
          </c:val>
          <c:extLst>
            <c:ext xmlns:c16="http://schemas.microsoft.com/office/drawing/2014/chart" uri="{C3380CC4-5D6E-409C-BE32-E72D297353CC}">
              <c16:uniqueId val="{00000003-FD43-409F-AC6C-49203C1A8D37}"/>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FD43-409F-AC6C-49203C1A8D37}"/>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FD43-409F-AC6C-49203C1A8D37}"/>
            </c:ext>
          </c:extLst>
        </c:ser>
        <c:dLbls>
          <c:showLegendKey val="0"/>
          <c:showVal val="0"/>
          <c:showCatName val="0"/>
          <c:showSerName val="0"/>
          <c:showPercent val="0"/>
          <c:showBubbleSize val="0"/>
        </c:dLbls>
        <c:gapWidth val="150"/>
        <c:axId val="298447360"/>
        <c:axId val="298494208"/>
      </c:barChart>
      <c:catAx>
        <c:axId val="298447360"/>
        <c:scaling>
          <c:orientation val="minMax"/>
        </c:scaling>
        <c:delete val="1"/>
        <c:axPos val="b"/>
        <c:majorTickMark val="out"/>
        <c:minorTickMark val="none"/>
        <c:tickLblPos val="nextTo"/>
        <c:crossAx val="298494208"/>
        <c:crosses val="autoZero"/>
        <c:auto val="1"/>
        <c:lblAlgn val="ctr"/>
        <c:lblOffset val="100"/>
        <c:noMultiLvlLbl val="0"/>
      </c:catAx>
      <c:valAx>
        <c:axId val="298494208"/>
        <c:scaling>
          <c:orientation val="minMax"/>
          <c:max val="5"/>
          <c:min val="0"/>
        </c:scaling>
        <c:delete val="1"/>
        <c:axPos val="l"/>
        <c:majorGridlines/>
        <c:numFmt formatCode="General" sourceLinked="1"/>
        <c:majorTickMark val="out"/>
        <c:minorTickMark val="none"/>
        <c:tickLblPos val="nextTo"/>
        <c:crossAx val="2984473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AA74-43F0-B807-980708F2D27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A74-43F0-B807-980708F2D27C}"/>
              </c:ext>
            </c:extLst>
          </c:dPt>
          <c:val>
            <c:numRef>
              <c:f>Mechanical!$K$20</c:f>
              <c:numCache>
                <c:formatCode>General</c:formatCode>
                <c:ptCount val="1"/>
                <c:pt idx="0">
                  <c:v>0</c:v>
                </c:pt>
              </c:numCache>
            </c:numRef>
          </c:val>
          <c:extLst>
            <c:ext xmlns:c16="http://schemas.microsoft.com/office/drawing/2014/chart" uri="{C3380CC4-5D6E-409C-BE32-E72D297353CC}">
              <c16:uniqueId val="{00000003-AA74-43F0-B807-980708F2D27C}"/>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AA74-43F0-B807-980708F2D27C}"/>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AA74-43F0-B807-980708F2D27C}"/>
            </c:ext>
          </c:extLst>
        </c:ser>
        <c:dLbls>
          <c:showLegendKey val="0"/>
          <c:showVal val="0"/>
          <c:showCatName val="0"/>
          <c:showSerName val="0"/>
          <c:showPercent val="0"/>
          <c:showBubbleSize val="0"/>
        </c:dLbls>
        <c:gapWidth val="150"/>
        <c:axId val="298447872"/>
        <c:axId val="298495936"/>
      </c:barChart>
      <c:catAx>
        <c:axId val="298447872"/>
        <c:scaling>
          <c:orientation val="minMax"/>
        </c:scaling>
        <c:delete val="1"/>
        <c:axPos val="b"/>
        <c:majorTickMark val="out"/>
        <c:minorTickMark val="none"/>
        <c:tickLblPos val="nextTo"/>
        <c:crossAx val="298495936"/>
        <c:crosses val="autoZero"/>
        <c:auto val="1"/>
        <c:lblAlgn val="ctr"/>
        <c:lblOffset val="100"/>
        <c:noMultiLvlLbl val="0"/>
      </c:catAx>
      <c:valAx>
        <c:axId val="298495936"/>
        <c:scaling>
          <c:orientation val="minMax"/>
          <c:max val="5"/>
          <c:min val="0"/>
        </c:scaling>
        <c:delete val="1"/>
        <c:axPos val="l"/>
        <c:majorGridlines/>
        <c:numFmt formatCode="General" sourceLinked="1"/>
        <c:majorTickMark val="out"/>
        <c:minorTickMark val="none"/>
        <c:tickLblPos val="nextTo"/>
        <c:crossAx val="2984478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ED37-487F-8159-F77717CD332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D37-487F-8159-F77717CD3322}"/>
              </c:ext>
            </c:extLst>
          </c:dPt>
          <c:val>
            <c:numRef>
              <c:f>Mechanical!$K$21</c:f>
              <c:numCache>
                <c:formatCode>General</c:formatCode>
                <c:ptCount val="1"/>
                <c:pt idx="0">
                  <c:v>0</c:v>
                </c:pt>
              </c:numCache>
            </c:numRef>
          </c:val>
          <c:extLst>
            <c:ext xmlns:c16="http://schemas.microsoft.com/office/drawing/2014/chart" uri="{C3380CC4-5D6E-409C-BE32-E72D297353CC}">
              <c16:uniqueId val="{00000003-ED37-487F-8159-F77717CD3322}"/>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ED37-487F-8159-F77717CD3322}"/>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ED37-487F-8159-F77717CD3322}"/>
            </c:ext>
          </c:extLst>
        </c:ser>
        <c:dLbls>
          <c:showLegendKey val="0"/>
          <c:showVal val="0"/>
          <c:showCatName val="0"/>
          <c:showSerName val="0"/>
          <c:showPercent val="0"/>
          <c:showBubbleSize val="0"/>
        </c:dLbls>
        <c:gapWidth val="150"/>
        <c:axId val="298448384"/>
        <c:axId val="298497664"/>
      </c:barChart>
      <c:catAx>
        <c:axId val="298448384"/>
        <c:scaling>
          <c:orientation val="minMax"/>
        </c:scaling>
        <c:delete val="1"/>
        <c:axPos val="b"/>
        <c:majorTickMark val="out"/>
        <c:minorTickMark val="none"/>
        <c:tickLblPos val="nextTo"/>
        <c:crossAx val="298497664"/>
        <c:crosses val="autoZero"/>
        <c:auto val="1"/>
        <c:lblAlgn val="ctr"/>
        <c:lblOffset val="100"/>
        <c:noMultiLvlLbl val="0"/>
      </c:catAx>
      <c:valAx>
        <c:axId val="298497664"/>
        <c:scaling>
          <c:orientation val="minMax"/>
          <c:max val="5"/>
          <c:min val="0"/>
        </c:scaling>
        <c:delete val="1"/>
        <c:axPos val="l"/>
        <c:majorGridlines/>
        <c:numFmt formatCode="General" sourceLinked="1"/>
        <c:majorTickMark val="out"/>
        <c:minorTickMark val="none"/>
        <c:tickLblPos val="nextTo"/>
        <c:crossAx val="2984483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A45A-41F6-8F7C-6FF4C166352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45A-41F6-8F7C-6FF4C166352C}"/>
              </c:ext>
            </c:extLst>
          </c:dPt>
          <c:val>
            <c:numRef>
              <c:f>Mechanical!$K$22</c:f>
              <c:numCache>
                <c:formatCode>General</c:formatCode>
                <c:ptCount val="1"/>
                <c:pt idx="0">
                  <c:v>0</c:v>
                </c:pt>
              </c:numCache>
            </c:numRef>
          </c:val>
          <c:extLst>
            <c:ext xmlns:c16="http://schemas.microsoft.com/office/drawing/2014/chart" uri="{C3380CC4-5D6E-409C-BE32-E72D297353CC}">
              <c16:uniqueId val="{00000003-A45A-41F6-8F7C-6FF4C166352C}"/>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A45A-41F6-8F7C-6FF4C166352C}"/>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A45A-41F6-8F7C-6FF4C166352C}"/>
            </c:ext>
          </c:extLst>
        </c:ser>
        <c:dLbls>
          <c:showLegendKey val="0"/>
          <c:showVal val="0"/>
          <c:showCatName val="0"/>
          <c:showSerName val="0"/>
          <c:showPercent val="0"/>
          <c:showBubbleSize val="0"/>
        </c:dLbls>
        <c:gapWidth val="150"/>
        <c:axId val="298448896"/>
        <c:axId val="298499392"/>
      </c:barChart>
      <c:catAx>
        <c:axId val="298448896"/>
        <c:scaling>
          <c:orientation val="minMax"/>
        </c:scaling>
        <c:delete val="1"/>
        <c:axPos val="b"/>
        <c:majorTickMark val="out"/>
        <c:minorTickMark val="none"/>
        <c:tickLblPos val="nextTo"/>
        <c:crossAx val="298499392"/>
        <c:crosses val="autoZero"/>
        <c:auto val="1"/>
        <c:lblAlgn val="ctr"/>
        <c:lblOffset val="100"/>
        <c:noMultiLvlLbl val="0"/>
      </c:catAx>
      <c:valAx>
        <c:axId val="298499392"/>
        <c:scaling>
          <c:orientation val="minMax"/>
          <c:max val="5"/>
          <c:min val="0"/>
        </c:scaling>
        <c:delete val="1"/>
        <c:axPos val="l"/>
        <c:majorGridlines/>
        <c:numFmt formatCode="General" sourceLinked="1"/>
        <c:majorTickMark val="out"/>
        <c:minorTickMark val="none"/>
        <c:tickLblPos val="nextTo"/>
        <c:crossAx val="2984488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669A-4166-8FFE-D00BA725B39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69A-4166-8FFE-D00BA725B39F}"/>
              </c:ext>
            </c:extLst>
          </c:dPt>
          <c:val>
            <c:numRef>
              <c:f>Mechanical!$K$23</c:f>
              <c:numCache>
                <c:formatCode>General</c:formatCode>
                <c:ptCount val="1"/>
                <c:pt idx="0">
                  <c:v>0</c:v>
                </c:pt>
              </c:numCache>
            </c:numRef>
          </c:val>
          <c:extLst>
            <c:ext xmlns:c16="http://schemas.microsoft.com/office/drawing/2014/chart" uri="{C3380CC4-5D6E-409C-BE32-E72D297353CC}">
              <c16:uniqueId val="{00000003-669A-4166-8FFE-D00BA725B39F}"/>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669A-4166-8FFE-D00BA725B39F}"/>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669A-4166-8FFE-D00BA725B39F}"/>
            </c:ext>
          </c:extLst>
        </c:ser>
        <c:dLbls>
          <c:showLegendKey val="0"/>
          <c:showVal val="0"/>
          <c:showCatName val="0"/>
          <c:showSerName val="0"/>
          <c:showPercent val="0"/>
          <c:showBubbleSize val="0"/>
        </c:dLbls>
        <c:gapWidth val="150"/>
        <c:axId val="298449408"/>
        <c:axId val="299000960"/>
      </c:barChart>
      <c:catAx>
        <c:axId val="298449408"/>
        <c:scaling>
          <c:orientation val="minMax"/>
        </c:scaling>
        <c:delete val="1"/>
        <c:axPos val="b"/>
        <c:majorTickMark val="out"/>
        <c:minorTickMark val="none"/>
        <c:tickLblPos val="nextTo"/>
        <c:crossAx val="299000960"/>
        <c:crosses val="autoZero"/>
        <c:auto val="1"/>
        <c:lblAlgn val="ctr"/>
        <c:lblOffset val="100"/>
        <c:noMultiLvlLbl val="0"/>
      </c:catAx>
      <c:valAx>
        <c:axId val="299000960"/>
        <c:scaling>
          <c:orientation val="minMax"/>
          <c:max val="5"/>
          <c:min val="0"/>
        </c:scaling>
        <c:delete val="1"/>
        <c:axPos val="l"/>
        <c:majorGridlines/>
        <c:numFmt formatCode="General" sourceLinked="1"/>
        <c:majorTickMark val="out"/>
        <c:minorTickMark val="none"/>
        <c:tickLblPos val="nextTo"/>
        <c:crossAx val="2984494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6557-42AC-87B8-0152AE58050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557-42AC-87B8-0152AE58050C}"/>
              </c:ext>
            </c:extLst>
          </c:dPt>
          <c:val>
            <c:numRef>
              <c:f>Mechanical!$K$17</c:f>
              <c:numCache>
                <c:formatCode>General</c:formatCode>
                <c:ptCount val="1"/>
                <c:pt idx="0">
                  <c:v>0</c:v>
                </c:pt>
              </c:numCache>
            </c:numRef>
          </c:val>
          <c:extLst>
            <c:ext xmlns:c16="http://schemas.microsoft.com/office/drawing/2014/chart" uri="{C3380CC4-5D6E-409C-BE32-E72D297353CC}">
              <c16:uniqueId val="{00000003-6557-42AC-87B8-0152AE58050C}"/>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6557-42AC-87B8-0152AE58050C}"/>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6557-42AC-87B8-0152AE58050C}"/>
            </c:ext>
          </c:extLst>
        </c:ser>
        <c:dLbls>
          <c:showLegendKey val="0"/>
          <c:showVal val="0"/>
          <c:showCatName val="0"/>
          <c:showSerName val="0"/>
          <c:showPercent val="0"/>
          <c:showBubbleSize val="0"/>
        </c:dLbls>
        <c:gapWidth val="150"/>
        <c:axId val="298449920"/>
        <c:axId val="299002688"/>
      </c:barChart>
      <c:catAx>
        <c:axId val="298449920"/>
        <c:scaling>
          <c:orientation val="minMax"/>
        </c:scaling>
        <c:delete val="1"/>
        <c:axPos val="b"/>
        <c:majorTickMark val="out"/>
        <c:minorTickMark val="none"/>
        <c:tickLblPos val="nextTo"/>
        <c:crossAx val="299002688"/>
        <c:crosses val="autoZero"/>
        <c:auto val="1"/>
        <c:lblAlgn val="ctr"/>
        <c:lblOffset val="100"/>
        <c:noMultiLvlLbl val="0"/>
      </c:catAx>
      <c:valAx>
        <c:axId val="299002688"/>
        <c:scaling>
          <c:orientation val="minMax"/>
          <c:max val="5"/>
          <c:min val="0"/>
        </c:scaling>
        <c:delete val="1"/>
        <c:axPos val="l"/>
        <c:majorGridlines/>
        <c:numFmt formatCode="General" sourceLinked="1"/>
        <c:majorTickMark val="out"/>
        <c:minorTickMark val="none"/>
        <c:tickLblPos val="nextTo"/>
        <c:crossAx val="2984499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E15C-4FDD-8C6D-917A5EB0BA9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15C-4FDD-8C6D-917A5EB0BA93}"/>
              </c:ext>
            </c:extLst>
          </c:dPt>
          <c:val>
            <c:numRef>
              <c:f>Mechanical!$K$18</c:f>
              <c:numCache>
                <c:formatCode>General</c:formatCode>
                <c:ptCount val="1"/>
                <c:pt idx="0">
                  <c:v>0</c:v>
                </c:pt>
              </c:numCache>
            </c:numRef>
          </c:val>
          <c:extLst>
            <c:ext xmlns:c16="http://schemas.microsoft.com/office/drawing/2014/chart" uri="{C3380CC4-5D6E-409C-BE32-E72D297353CC}">
              <c16:uniqueId val="{00000003-E15C-4FDD-8C6D-917A5EB0BA93}"/>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E15C-4FDD-8C6D-917A5EB0BA93}"/>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E15C-4FDD-8C6D-917A5EB0BA93}"/>
            </c:ext>
          </c:extLst>
        </c:ser>
        <c:dLbls>
          <c:showLegendKey val="0"/>
          <c:showVal val="0"/>
          <c:showCatName val="0"/>
          <c:showSerName val="0"/>
          <c:showPercent val="0"/>
          <c:showBubbleSize val="0"/>
        </c:dLbls>
        <c:gapWidth val="150"/>
        <c:axId val="298450432"/>
        <c:axId val="299004416"/>
      </c:barChart>
      <c:catAx>
        <c:axId val="298450432"/>
        <c:scaling>
          <c:orientation val="minMax"/>
        </c:scaling>
        <c:delete val="1"/>
        <c:axPos val="b"/>
        <c:majorTickMark val="out"/>
        <c:minorTickMark val="none"/>
        <c:tickLblPos val="nextTo"/>
        <c:crossAx val="299004416"/>
        <c:crosses val="autoZero"/>
        <c:auto val="1"/>
        <c:lblAlgn val="ctr"/>
        <c:lblOffset val="100"/>
        <c:noMultiLvlLbl val="0"/>
      </c:catAx>
      <c:valAx>
        <c:axId val="299004416"/>
        <c:scaling>
          <c:orientation val="minMax"/>
          <c:max val="5"/>
          <c:min val="0"/>
        </c:scaling>
        <c:delete val="1"/>
        <c:axPos val="l"/>
        <c:majorGridlines/>
        <c:numFmt formatCode="General" sourceLinked="1"/>
        <c:majorTickMark val="out"/>
        <c:minorTickMark val="none"/>
        <c:tickLblPos val="nextTo"/>
        <c:crossAx val="2984504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48ED-45BC-BCA5-8986DC88BBD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8ED-45BC-BCA5-8986DC88BBD3}"/>
              </c:ext>
            </c:extLst>
          </c:dPt>
          <c:val>
            <c:numRef>
              <c:f>Mechanical!$K$19</c:f>
              <c:numCache>
                <c:formatCode>General</c:formatCode>
                <c:ptCount val="1"/>
                <c:pt idx="0">
                  <c:v>0</c:v>
                </c:pt>
              </c:numCache>
            </c:numRef>
          </c:val>
          <c:extLst>
            <c:ext xmlns:c16="http://schemas.microsoft.com/office/drawing/2014/chart" uri="{C3380CC4-5D6E-409C-BE32-E72D297353CC}">
              <c16:uniqueId val="{00000003-48ED-45BC-BCA5-8986DC88BBD3}"/>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48ED-45BC-BCA5-8986DC88BBD3}"/>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48ED-45BC-BCA5-8986DC88BBD3}"/>
            </c:ext>
          </c:extLst>
        </c:ser>
        <c:dLbls>
          <c:showLegendKey val="0"/>
          <c:showVal val="0"/>
          <c:showCatName val="0"/>
          <c:showSerName val="0"/>
          <c:showPercent val="0"/>
          <c:showBubbleSize val="0"/>
        </c:dLbls>
        <c:gapWidth val="150"/>
        <c:axId val="298967040"/>
        <c:axId val="299006144"/>
      </c:barChart>
      <c:catAx>
        <c:axId val="298967040"/>
        <c:scaling>
          <c:orientation val="minMax"/>
        </c:scaling>
        <c:delete val="1"/>
        <c:axPos val="b"/>
        <c:majorTickMark val="out"/>
        <c:minorTickMark val="none"/>
        <c:tickLblPos val="nextTo"/>
        <c:crossAx val="299006144"/>
        <c:crosses val="autoZero"/>
        <c:auto val="1"/>
        <c:lblAlgn val="ctr"/>
        <c:lblOffset val="100"/>
        <c:noMultiLvlLbl val="0"/>
      </c:catAx>
      <c:valAx>
        <c:axId val="299006144"/>
        <c:scaling>
          <c:orientation val="minMax"/>
          <c:max val="5"/>
          <c:min val="0"/>
        </c:scaling>
        <c:delete val="1"/>
        <c:axPos val="l"/>
        <c:majorGridlines/>
        <c:numFmt formatCode="General" sourceLinked="1"/>
        <c:majorTickMark val="out"/>
        <c:minorTickMark val="none"/>
        <c:tickLblPos val="nextTo"/>
        <c:crossAx val="2989670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F414-48EF-ABD2-436B3BCA4C6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414-48EF-ABD2-436B3BCA4C69}"/>
              </c:ext>
            </c:extLst>
          </c:dPt>
          <c:val>
            <c:numRef>
              <c:f>Mechanical!$K$20</c:f>
              <c:numCache>
                <c:formatCode>General</c:formatCode>
                <c:ptCount val="1"/>
                <c:pt idx="0">
                  <c:v>0</c:v>
                </c:pt>
              </c:numCache>
            </c:numRef>
          </c:val>
          <c:extLst>
            <c:ext xmlns:c16="http://schemas.microsoft.com/office/drawing/2014/chart" uri="{C3380CC4-5D6E-409C-BE32-E72D297353CC}">
              <c16:uniqueId val="{00000003-F414-48EF-ABD2-436B3BCA4C69}"/>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F414-48EF-ABD2-436B3BCA4C69}"/>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F414-48EF-ABD2-436B3BCA4C69}"/>
            </c:ext>
          </c:extLst>
        </c:ser>
        <c:dLbls>
          <c:showLegendKey val="0"/>
          <c:showVal val="0"/>
          <c:showCatName val="0"/>
          <c:showSerName val="0"/>
          <c:showPercent val="0"/>
          <c:showBubbleSize val="0"/>
        </c:dLbls>
        <c:gapWidth val="150"/>
        <c:axId val="298967552"/>
        <c:axId val="299720704"/>
      </c:barChart>
      <c:catAx>
        <c:axId val="298967552"/>
        <c:scaling>
          <c:orientation val="minMax"/>
        </c:scaling>
        <c:delete val="1"/>
        <c:axPos val="b"/>
        <c:majorTickMark val="out"/>
        <c:minorTickMark val="none"/>
        <c:tickLblPos val="nextTo"/>
        <c:crossAx val="299720704"/>
        <c:crosses val="autoZero"/>
        <c:auto val="1"/>
        <c:lblAlgn val="ctr"/>
        <c:lblOffset val="100"/>
        <c:noMultiLvlLbl val="0"/>
      </c:catAx>
      <c:valAx>
        <c:axId val="299720704"/>
        <c:scaling>
          <c:orientation val="minMax"/>
          <c:max val="5"/>
          <c:min val="0"/>
        </c:scaling>
        <c:delete val="1"/>
        <c:axPos val="l"/>
        <c:majorGridlines/>
        <c:numFmt formatCode="General" sourceLinked="1"/>
        <c:majorTickMark val="out"/>
        <c:minorTickMark val="none"/>
        <c:tickLblPos val="nextTo"/>
        <c:crossAx val="2989675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6887-435A-AA0A-51DED07CA34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887-435A-AA0A-51DED07CA341}"/>
              </c:ext>
            </c:extLst>
          </c:dPt>
          <c:val>
            <c:numRef>
              <c:f>Mechanical!$K$21</c:f>
              <c:numCache>
                <c:formatCode>General</c:formatCode>
                <c:ptCount val="1"/>
                <c:pt idx="0">
                  <c:v>0</c:v>
                </c:pt>
              </c:numCache>
            </c:numRef>
          </c:val>
          <c:extLst>
            <c:ext xmlns:c16="http://schemas.microsoft.com/office/drawing/2014/chart" uri="{C3380CC4-5D6E-409C-BE32-E72D297353CC}">
              <c16:uniqueId val="{00000003-6887-435A-AA0A-51DED07CA341}"/>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6887-435A-AA0A-51DED07CA341}"/>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6887-435A-AA0A-51DED07CA341}"/>
            </c:ext>
          </c:extLst>
        </c:ser>
        <c:dLbls>
          <c:showLegendKey val="0"/>
          <c:showVal val="0"/>
          <c:showCatName val="0"/>
          <c:showSerName val="0"/>
          <c:showPercent val="0"/>
          <c:showBubbleSize val="0"/>
        </c:dLbls>
        <c:gapWidth val="150"/>
        <c:axId val="298968064"/>
        <c:axId val="299722432"/>
      </c:barChart>
      <c:catAx>
        <c:axId val="298968064"/>
        <c:scaling>
          <c:orientation val="minMax"/>
        </c:scaling>
        <c:delete val="1"/>
        <c:axPos val="b"/>
        <c:majorTickMark val="out"/>
        <c:minorTickMark val="none"/>
        <c:tickLblPos val="nextTo"/>
        <c:crossAx val="299722432"/>
        <c:crosses val="autoZero"/>
        <c:auto val="1"/>
        <c:lblAlgn val="ctr"/>
        <c:lblOffset val="100"/>
        <c:noMultiLvlLbl val="0"/>
      </c:catAx>
      <c:valAx>
        <c:axId val="299722432"/>
        <c:scaling>
          <c:orientation val="minMax"/>
          <c:max val="5"/>
          <c:min val="0"/>
        </c:scaling>
        <c:delete val="1"/>
        <c:axPos val="l"/>
        <c:majorGridlines/>
        <c:numFmt formatCode="General" sourceLinked="1"/>
        <c:majorTickMark val="out"/>
        <c:minorTickMark val="none"/>
        <c:tickLblPos val="nextTo"/>
        <c:crossAx val="2989680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4F6B-4CCD-ADA8-86B26070A5D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F6B-4CCD-ADA8-86B26070A5D6}"/>
              </c:ext>
            </c:extLst>
          </c:dPt>
          <c:val>
            <c:numRef>
              <c:f>Mechanical!$K$22</c:f>
              <c:numCache>
                <c:formatCode>General</c:formatCode>
                <c:ptCount val="1"/>
                <c:pt idx="0">
                  <c:v>0</c:v>
                </c:pt>
              </c:numCache>
            </c:numRef>
          </c:val>
          <c:extLst>
            <c:ext xmlns:c16="http://schemas.microsoft.com/office/drawing/2014/chart" uri="{C3380CC4-5D6E-409C-BE32-E72D297353CC}">
              <c16:uniqueId val="{00000003-4F6B-4CCD-ADA8-86B26070A5D6}"/>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4F6B-4CCD-ADA8-86B26070A5D6}"/>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4F6B-4CCD-ADA8-86B26070A5D6}"/>
            </c:ext>
          </c:extLst>
        </c:ser>
        <c:dLbls>
          <c:showLegendKey val="0"/>
          <c:showVal val="0"/>
          <c:showCatName val="0"/>
          <c:showSerName val="0"/>
          <c:showPercent val="0"/>
          <c:showBubbleSize val="0"/>
        </c:dLbls>
        <c:gapWidth val="150"/>
        <c:axId val="298968576"/>
        <c:axId val="299724160"/>
      </c:barChart>
      <c:catAx>
        <c:axId val="298968576"/>
        <c:scaling>
          <c:orientation val="minMax"/>
        </c:scaling>
        <c:delete val="1"/>
        <c:axPos val="b"/>
        <c:majorTickMark val="out"/>
        <c:minorTickMark val="none"/>
        <c:tickLblPos val="nextTo"/>
        <c:crossAx val="299724160"/>
        <c:crosses val="autoZero"/>
        <c:auto val="1"/>
        <c:lblAlgn val="ctr"/>
        <c:lblOffset val="100"/>
        <c:noMultiLvlLbl val="0"/>
      </c:catAx>
      <c:valAx>
        <c:axId val="299724160"/>
        <c:scaling>
          <c:orientation val="minMax"/>
          <c:max val="5"/>
          <c:min val="0"/>
        </c:scaling>
        <c:delete val="1"/>
        <c:axPos val="l"/>
        <c:majorGridlines/>
        <c:numFmt formatCode="General" sourceLinked="1"/>
        <c:majorTickMark val="out"/>
        <c:minorTickMark val="none"/>
        <c:tickLblPos val="nextTo"/>
        <c:crossAx val="2989685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5399-471E-90EA-502523DA2C5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399-471E-90EA-502523DA2C5D}"/>
              </c:ext>
            </c:extLst>
          </c:dPt>
          <c:val>
            <c:numRef>
              <c:f>Mechanical!$K$23</c:f>
              <c:numCache>
                <c:formatCode>General</c:formatCode>
                <c:ptCount val="1"/>
                <c:pt idx="0">
                  <c:v>0</c:v>
                </c:pt>
              </c:numCache>
            </c:numRef>
          </c:val>
          <c:extLst>
            <c:ext xmlns:c16="http://schemas.microsoft.com/office/drawing/2014/chart" uri="{C3380CC4-5D6E-409C-BE32-E72D297353CC}">
              <c16:uniqueId val="{00000003-5399-471E-90EA-502523DA2C5D}"/>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5399-471E-90EA-502523DA2C5D}"/>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5399-471E-90EA-502523DA2C5D}"/>
            </c:ext>
          </c:extLst>
        </c:ser>
        <c:dLbls>
          <c:showLegendKey val="0"/>
          <c:showVal val="0"/>
          <c:showCatName val="0"/>
          <c:showSerName val="0"/>
          <c:showPercent val="0"/>
          <c:showBubbleSize val="0"/>
        </c:dLbls>
        <c:gapWidth val="150"/>
        <c:axId val="298969088"/>
        <c:axId val="299725888"/>
      </c:barChart>
      <c:catAx>
        <c:axId val="298969088"/>
        <c:scaling>
          <c:orientation val="minMax"/>
        </c:scaling>
        <c:delete val="1"/>
        <c:axPos val="b"/>
        <c:majorTickMark val="out"/>
        <c:minorTickMark val="none"/>
        <c:tickLblPos val="nextTo"/>
        <c:crossAx val="299725888"/>
        <c:crosses val="autoZero"/>
        <c:auto val="1"/>
        <c:lblAlgn val="ctr"/>
        <c:lblOffset val="100"/>
        <c:noMultiLvlLbl val="0"/>
      </c:catAx>
      <c:valAx>
        <c:axId val="299725888"/>
        <c:scaling>
          <c:orientation val="minMax"/>
          <c:max val="5"/>
          <c:min val="0"/>
        </c:scaling>
        <c:delete val="1"/>
        <c:axPos val="l"/>
        <c:majorGridlines/>
        <c:numFmt formatCode="General" sourceLinked="1"/>
        <c:majorTickMark val="out"/>
        <c:minorTickMark val="none"/>
        <c:tickLblPos val="nextTo"/>
        <c:crossAx val="2989690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1D32-4106-9AB6-4622C55C208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D32-4106-9AB6-4622C55C208E}"/>
              </c:ext>
            </c:extLst>
          </c:dPt>
          <c:val>
            <c:numRef>
              <c:f>Mechanical!$K$17</c:f>
              <c:numCache>
                <c:formatCode>General</c:formatCode>
                <c:ptCount val="1"/>
                <c:pt idx="0">
                  <c:v>0</c:v>
                </c:pt>
              </c:numCache>
            </c:numRef>
          </c:val>
          <c:extLst>
            <c:ext xmlns:c16="http://schemas.microsoft.com/office/drawing/2014/chart" uri="{C3380CC4-5D6E-409C-BE32-E72D297353CC}">
              <c16:uniqueId val="{00000003-1D32-4106-9AB6-4622C55C208E}"/>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1D32-4106-9AB6-4622C55C208E}"/>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1D32-4106-9AB6-4622C55C208E}"/>
            </c:ext>
          </c:extLst>
        </c:ser>
        <c:dLbls>
          <c:showLegendKey val="0"/>
          <c:showVal val="0"/>
          <c:showCatName val="0"/>
          <c:showSerName val="0"/>
          <c:showPercent val="0"/>
          <c:showBubbleSize val="0"/>
        </c:dLbls>
        <c:gapWidth val="150"/>
        <c:axId val="298969600"/>
        <c:axId val="299727616"/>
      </c:barChart>
      <c:catAx>
        <c:axId val="298969600"/>
        <c:scaling>
          <c:orientation val="minMax"/>
        </c:scaling>
        <c:delete val="1"/>
        <c:axPos val="b"/>
        <c:majorTickMark val="out"/>
        <c:minorTickMark val="none"/>
        <c:tickLblPos val="nextTo"/>
        <c:crossAx val="299727616"/>
        <c:crosses val="autoZero"/>
        <c:auto val="1"/>
        <c:lblAlgn val="ctr"/>
        <c:lblOffset val="100"/>
        <c:noMultiLvlLbl val="0"/>
      </c:catAx>
      <c:valAx>
        <c:axId val="299727616"/>
        <c:scaling>
          <c:orientation val="minMax"/>
          <c:max val="5"/>
          <c:min val="0"/>
        </c:scaling>
        <c:delete val="1"/>
        <c:axPos val="l"/>
        <c:majorGridlines/>
        <c:numFmt formatCode="General" sourceLinked="1"/>
        <c:majorTickMark val="out"/>
        <c:minorTickMark val="none"/>
        <c:tickLblPos val="nextTo"/>
        <c:crossAx val="29896960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E73C-4E66-9972-DF254DA8762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73C-4E66-9972-DF254DA87622}"/>
              </c:ext>
            </c:extLst>
          </c:dPt>
          <c:val>
            <c:numRef>
              <c:f>Mechanical!$K$18</c:f>
              <c:numCache>
                <c:formatCode>General</c:formatCode>
                <c:ptCount val="1"/>
                <c:pt idx="0">
                  <c:v>0</c:v>
                </c:pt>
              </c:numCache>
            </c:numRef>
          </c:val>
          <c:extLst>
            <c:ext xmlns:c16="http://schemas.microsoft.com/office/drawing/2014/chart" uri="{C3380CC4-5D6E-409C-BE32-E72D297353CC}">
              <c16:uniqueId val="{00000003-E73C-4E66-9972-DF254DA87622}"/>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E73C-4E66-9972-DF254DA87622}"/>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E73C-4E66-9972-DF254DA87622}"/>
            </c:ext>
          </c:extLst>
        </c:ser>
        <c:dLbls>
          <c:showLegendKey val="0"/>
          <c:showVal val="0"/>
          <c:showCatName val="0"/>
          <c:showSerName val="0"/>
          <c:showPercent val="0"/>
          <c:showBubbleSize val="0"/>
        </c:dLbls>
        <c:gapWidth val="150"/>
        <c:axId val="298970112"/>
        <c:axId val="299942464"/>
      </c:barChart>
      <c:catAx>
        <c:axId val="298970112"/>
        <c:scaling>
          <c:orientation val="minMax"/>
        </c:scaling>
        <c:delete val="1"/>
        <c:axPos val="b"/>
        <c:majorTickMark val="out"/>
        <c:minorTickMark val="none"/>
        <c:tickLblPos val="nextTo"/>
        <c:crossAx val="299942464"/>
        <c:crosses val="autoZero"/>
        <c:auto val="1"/>
        <c:lblAlgn val="ctr"/>
        <c:lblOffset val="100"/>
        <c:noMultiLvlLbl val="0"/>
      </c:catAx>
      <c:valAx>
        <c:axId val="299942464"/>
        <c:scaling>
          <c:orientation val="minMax"/>
          <c:max val="5"/>
          <c:min val="0"/>
        </c:scaling>
        <c:delete val="1"/>
        <c:axPos val="l"/>
        <c:majorGridlines/>
        <c:numFmt formatCode="General" sourceLinked="1"/>
        <c:majorTickMark val="out"/>
        <c:minorTickMark val="none"/>
        <c:tickLblPos val="nextTo"/>
        <c:crossAx val="2989701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A70E-45C7-B174-D8292389286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70E-45C7-B174-D82923892862}"/>
              </c:ext>
            </c:extLst>
          </c:dPt>
          <c:val>
            <c:numRef>
              <c:f>Mechanical!$K$19</c:f>
              <c:numCache>
                <c:formatCode>General</c:formatCode>
                <c:ptCount val="1"/>
                <c:pt idx="0">
                  <c:v>0</c:v>
                </c:pt>
              </c:numCache>
            </c:numRef>
          </c:val>
          <c:extLst>
            <c:ext xmlns:c16="http://schemas.microsoft.com/office/drawing/2014/chart" uri="{C3380CC4-5D6E-409C-BE32-E72D297353CC}">
              <c16:uniqueId val="{00000003-A70E-45C7-B174-D82923892862}"/>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A70E-45C7-B174-D82923892862}"/>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A70E-45C7-B174-D82923892862}"/>
            </c:ext>
          </c:extLst>
        </c:ser>
        <c:dLbls>
          <c:showLegendKey val="0"/>
          <c:showVal val="0"/>
          <c:showCatName val="0"/>
          <c:showSerName val="0"/>
          <c:showPercent val="0"/>
          <c:showBubbleSize val="0"/>
        </c:dLbls>
        <c:gapWidth val="150"/>
        <c:axId val="298970624"/>
        <c:axId val="299944768"/>
      </c:barChart>
      <c:catAx>
        <c:axId val="298970624"/>
        <c:scaling>
          <c:orientation val="minMax"/>
        </c:scaling>
        <c:delete val="1"/>
        <c:axPos val="b"/>
        <c:majorTickMark val="out"/>
        <c:minorTickMark val="none"/>
        <c:tickLblPos val="nextTo"/>
        <c:crossAx val="299944768"/>
        <c:crosses val="autoZero"/>
        <c:auto val="1"/>
        <c:lblAlgn val="ctr"/>
        <c:lblOffset val="100"/>
        <c:noMultiLvlLbl val="0"/>
      </c:catAx>
      <c:valAx>
        <c:axId val="299944768"/>
        <c:scaling>
          <c:orientation val="minMax"/>
          <c:max val="5"/>
          <c:min val="0"/>
        </c:scaling>
        <c:delete val="1"/>
        <c:axPos val="l"/>
        <c:majorGridlines/>
        <c:numFmt formatCode="General" sourceLinked="1"/>
        <c:majorTickMark val="out"/>
        <c:minorTickMark val="none"/>
        <c:tickLblPos val="nextTo"/>
        <c:crossAx val="29897062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EE6B-4977-9CF5-D667A672273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E6B-4977-9CF5-D667A6722734}"/>
              </c:ext>
            </c:extLst>
          </c:dPt>
          <c:val>
            <c:numRef>
              <c:f>Mechanical!$K$20</c:f>
              <c:numCache>
                <c:formatCode>General</c:formatCode>
                <c:ptCount val="1"/>
                <c:pt idx="0">
                  <c:v>0</c:v>
                </c:pt>
              </c:numCache>
            </c:numRef>
          </c:val>
          <c:extLst>
            <c:ext xmlns:c16="http://schemas.microsoft.com/office/drawing/2014/chart" uri="{C3380CC4-5D6E-409C-BE32-E72D297353CC}">
              <c16:uniqueId val="{00000003-EE6B-4977-9CF5-D667A6722734}"/>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EE6B-4977-9CF5-D667A6722734}"/>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EE6B-4977-9CF5-D667A6722734}"/>
            </c:ext>
          </c:extLst>
        </c:ser>
        <c:dLbls>
          <c:showLegendKey val="0"/>
          <c:showVal val="0"/>
          <c:showCatName val="0"/>
          <c:showSerName val="0"/>
          <c:showPercent val="0"/>
          <c:showBubbleSize val="0"/>
        </c:dLbls>
        <c:gapWidth val="150"/>
        <c:axId val="300158976"/>
        <c:axId val="299946496"/>
      </c:barChart>
      <c:catAx>
        <c:axId val="300158976"/>
        <c:scaling>
          <c:orientation val="minMax"/>
        </c:scaling>
        <c:delete val="1"/>
        <c:axPos val="b"/>
        <c:majorTickMark val="out"/>
        <c:minorTickMark val="none"/>
        <c:tickLblPos val="nextTo"/>
        <c:crossAx val="299946496"/>
        <c:crosses val="autoZero"/>
        <c:auto val="1"/>
        <c:lblAlgn val="ctr"/>
        <c:lblOffset val="100"/>
        <c:noMultiLvlLbl val="0"/>
      </c:catAx>
      <c:valAx>
        <c:axId val="299946496"/>
        <c:scaling>
          <c:orientation val="minMax"/>
          <c:max val="5"/>
          <c:min val="0"/>
        </c:scaling>
        <c:delete val="1"/>
        <c:axPos val="l"/>
        <c:majorGridlines/>
        <c:numFmt formatCode="General" sourceLinked="1"/>
        <c:majorTickMark val="out"/>
        <c:minorTickMark val="none"/>
        <c:tickLblPos val="nextTo"/>
        <c:crossAx val="3001589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8F5D-4597-9FC7-1EC418EBF0B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F5D-4597-9FC7-1EC418EBF0B8}"/>
              </c:ext>
            </c:extLst>
          </c:dPt>
          <c:val>
            <c:numRef>
              <c:f>Mechanical!$K$21</c:f>
              <c:numCache>
                <c:formatCode>General</c:formatCode>
                <c:ptCount val="1"/>
                <c:pt idx="0">
                  <c:v>0</c:v>
                </c:pt>
              </c:numCache>
            </c:numRef>
          </c:val>
          <c:extLst>
            <c:ext xmlns:c16="http://schemas.microsoft.com/office/drawing/2014/chart" uri="{C3380CC4-5D6E-409C-BE32-E72D297353CC}">
              <c16:uniqueId val="{00000003-8F5D-4597-9FC7-1EC418EBF0B8}"/>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8F5D-4597-9FC7-1EC418EBF0B8}"/>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8F5D-4597-9FC7-1EC418EBF0B8}"/>
            </c:ext>
          </c:extLst>
        </c:ser>
        <c:dLbls>
          <c:showLegendKey val="0"/>
          <c:showVal val="0"/>
          <c:showCatName val="0"/>
          <c:showSerName val="0"/>
          <c:showPercent val="0"/>
          <c:showBubbleSize val="0"/>
        </c:dLbls>
        <c:gapWidth val="150"/>
        <c:axId val="300159488"/>
        <c:axId val="299948224"/>
      </c:barChart>
      <c:catAx>
        <c:axId val="300159488"/>
        <c:scaling>
          <c:orientation val="minMax"/>
        </c:scaling>
        <c:delete val="1"/>
        <c:axPos val="b"/>
        <c:majorTickMark val="out"/>
        <c:minorTickMark val="none"/>
        <c:tickLblPos val="nextTo"/>
        <c:crossAx val="299948224"/>
        <c:crosses val="autoZero"/>
        <c:auto val="1"/>
        <c:lblAlgn val="ctr"/>
        <c:lblOffset val="100"/>
        <c:noMultiLvlLbl val="0"/>
      </c:catAx>
      <c:valAx>
        <c:axId val="299948224"/>
        <c:scaling>
          <c:orientation val="minMax"/>
          <c:max val="5"/>
          <c:min val="0"/>
        </c:scaling>
        <c:delete val="1"/>
        <c:axPos val="l"/>
        <c:majorGridlines/>
        <c:numFmt formatCode="General" sourceLinked="1"/>
        <c:majorTickMark val="out"/>
        <c:minorTickMark val="none"/>
        <c:tickLblPos val="nextTo"/>
        <c:crossAx val="30015948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2E24-44B2-A648-5BB040ED3C3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E24-44B2-A648-5BB040ED3C33}"/>
              </c:ext>
            </c:extLst>
          </c:dPt>
          <c:val>
            <c:numRef>
              <c:f>Mechanical!$K$22</c:f>
              <c:numCache>
                <c:formatCode>General</c:formatCode>
                <c:ptCount val="1"/>
                <c:pt idx="0">
                  <c:v>0</c:v>
                </c:pt>
              </c:numCache>
            </c:numRef>
          </c:val>
          <c:extLst>
            <c:ext xmlns:c16="http://schemas.microsoft.com/office/drawing/2014/chart" uri="{C3380CC4-5D6E-409C-BE32-E72D297353CC}">
              <c16:uniqueId val="{00000003-2E24-44B2-A648-5BB040ED3C33}"/>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2E24-44B2-A648-5BB040ED3C33}"/>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2E24-44B2-A648-5BB040ED3C33}"/>
            </c:ext>
          </c:extLst>
        </c:ser>
        <c:dLbls>
          <c:showLegendKey val="0"/>
          <c:showVal val="0"/>
          <c:showCatName val="0"/>
          <c:showSerName val="0"/>
          <c:showPercent val="0"/>
          <c:showBubbleSize val="0"/>
        </c:dLbls>
        <c:gapWidth val="150"/>
        <c:axId val="300160512"/>
        <c:axId val="300589056"/>
      </c:barChart>
      <c:catAx>
        <c:axId val="300160512"/>
        <c:scaling>
          <c:orientation val="minMax"/>
        </c:scaling>
        <c:delete val="1"/>
        <c:axPos val="b"/>
        <c:majorTickMark val="out"/>
        <c:minorTickMark val="none"/>
        <c:tickLblPos val="nextTo"/>
        <c:crossAx val="300589056"/>
        <c:crosses val="autoZero"/>
        <c:auto val="1"/>
        <c:lblAlgn val="ctr"/>
        <c:lblOffset val="100"/>
        <c:noMultiLvlLbl val="0"/>
      </c:catAx>
      <c:valAx>
        <c:axId val="300589056"/>
        <c:scaling>
          <c:orientation val="minMax"/>
          <c:max val="5"/>
          <c:min val="0"/>
        </c:scaling>
        <c:delete val="1"/>
        <c:axPos val="l"/>
        <c:majorGridlines/>
        <c:numFmt formatCode="General" sourceLinked="1"/>
        <c:majorTickMark val="out"/>
        <c:minorTickMark val="none"/>
        <c:tickLblPos val="nextTo"/>
        <c:crossAx val="30016051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948C-4FEC-B073-A57B0D6A40A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48C-4FEC-B073-A57B0D6A40AB}"/>
              </c:ext>
            </c:extLst>
          </c:dPt>
          <c:val>
            <c:numRef>
              <c:f>Mechanical!$K$23</c:f>
              <c:numCache>
                <c:formatCode>General</c:formatCode>
                <c:ptCount val="1"/>
                <c:pt idx="0">
                  <c:v>0</c:v>
                </c:pt>
              </c:numCache>
            </c:numRef>
          </c:val>
          <c:extLst>
            <c:ext xmlns:c16="http://schemas.microsoft.com/office/drawing/2014/chart" uri="{C3380CC4-5D6E-409C-BE32-E72D297353CC}">
              <c16:uniqueId val="{00000003-948C-4FEC-B073-A57B0D6A40AB}"/>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948C-4FEC-B073-A57B0D6A40AB}"/>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948C-4FEC-B073-A57B0D6A40AB}"/>
            </c:ext>
          </c:extLst>
        </c:ser>
        <c:dLbls>
          <c:showLegendKey val="0"/>
          <c:showVal val="0"/>
          <c:showCatName val="0"/>
          <c:showSerName val="0"/>
          <c:showPercent val="0"/>
          <c:showBubbleSize val="0"/>
        </c:dLbls>
        <c:gapWidth val="150"/>
        <c:axId val="300162560"/>
        <c:axId val="300590784"/>
      </c:barChart>
      <c:catAx>
        <c:axId val="300162560"/>
        <c:scaling>
          <c:orientation val="minMax"/>
        </c:scaling>
        <c:delete val="1"/>
        <c:axPos val="b"/>
        <c:majorTickMark val="out"/>
        <c:minorTickMark val="none"/>
        <c:tickLblPos val="nextTo"/>
        <c:crossAx val="300590784"/>
        <c:crosses val="autoZero"/>
        <c:auto val="1"/>
        <c:lblAlgn val="ctr"/>
        <c:lblOffset val="100"/>
        <c:noMultiLvlLbl val="0"/>
      </c:catAx>
      <c:valAx>
        <c:axId val="300590784"/>
        <c:scaling>
          <c:orientation val="minMax"/>
          <c:max val="5"/>
          <c:min val="0"/>
        </c:scaling>
        <c:delete val="1"/>
        <c:axPos val="l"/>
        <c:majorGridlines/>
        <c:numFmt formatCode="General" sourceLinked="1"/>
        <c:majorTickMark val="out"/>
        <c:minorTickMark val="none"/>
        <c:tickLblPos val="nextTo"/>
        <c:crossAx val="30016256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5AC3-4FFC-85B2-45B694B390C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AC3-4FFC-85B2-45B694B390CE}"/>
              </c:ext>
            </c:extLst>
          </c:dPt>
          <c:val>
            <c:numRef>
              <c:f>Mechanical!$K$8</c:f>
              <c:numCache>
                <c:formatCode>General</c:formatCode>
                <c:ptCount val="1"/>
              </c:numCache>
            </c:numRef>
          </c:val>
          <c:extLst>
            <c:ext xmlns:c16="http://schemas.microsoft.com/office/drawing/2014/chart" uri="{C3380CC4-5D6E-409C-BE32-E72D297353CC}">
              <c16:uniqueId val="{00000003-5AC3-4FFC-85B2-45B694B390CE}"/>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5AC3-4FFC-85B2-45B694B390CE}"/>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5AC3-4FFC-85B2-45B694B390CE}"/>
            </c:ext>
          </c:extLst>
        </c:ser>
        <c:dLbls>
          <c:showLegendKey val="0"/>
          <c:showVal val="0"/>
          <c:showCatName val="0"/>
          <c:showSerName val="0"/>
          <c:showPercent val="0"/>
          <c:showBubbleSize val="0"/>
        </c:dLbls>
        <c:gapWidth val="150"/>
        <c:axId val="300486656"/>
        <c:axId val="300592512"/>
      </c:barChart>
      <c:catAx>
        <c:axId val="300486656"/>
        <c:scaling>
          <c:orientation val="minMax"/>
        </c:scaling>
        <c:delete val="1"/>
        <c:axPos val="b"/>
        <c:majorTickMark val="out"/>
        <c:minorTickMark val="none"/>
        <c:tickLblPos val="nextTo"/>
        <c:crossAx val="300592512"/>
        <c:crosses val="autoZero"/>
        <c:auto val="1"/>
        <c:lblAlgn val="ctr"/>
        <c:lblOffset val="100"/>
        <c:noMultiLvlLbl val="0"/>
      </c:catAx>
      <c:valAx>
        <c:axId val="300592512"/>
        <c:scaling>
          <c:orientation val="minMax"/>
          <c:max val="5"/>
          <c:min val="0"/>
        </c:scaling>
        <c:delete val="1"/>
        <c:axPos val="l"/>
        <c:majorGridlines/>
        <c:numFmt formatCode="General" sourceLinked="1"/>
        <c:majorTickMark val="out"/>
        <c:minorTickMark val="none"/>
        <c:tickLblPos val="nextTo"/>
        <c:crossAx val="30048665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9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7487-4087-BEFB-5BE7D3BCC20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487-4087-BEFB-5BE7D3BCC20D}"/>
              </c:ext>
            </c:extLst>
          </c:dPt>
          <c:val>
            <c:numRef>
              <c:f>Mechanical!$K$9</c:f>
              <c:numCache>
                <c:formatCode>General</c:formatCode>
                <c:ptCount val="1"/>
                <c:pt idx="0">
                  <c:v>0</c:v>
                </c:pt>
              </c:numCache>
            </c:numRef>
          </c:val>
          <c:extLst>
            <c:ext xmlns:c16="http://schemas.microsoft.com/office/drawing/2014/chart" uri="{C3380CC4-5D6E-409C-BE32-E72D297353CC}">
              <c16:uniqueId val="{00000003-7487-4087-BEFB-5BE7D3BCC20D}"/>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7487-4087-BEFB-5BE7D3BCC20D}"/>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7487-4087-BEFB-5BE7D3BCC20D}"/>
            </c:ext>
          </c:extLst>
        </c:ser>
        <c:dLbls>
          <c:showLegendKey val="0"/>
          <c:showVal val="0"/>
          <c:showCatName val="0"/>
          <c:showSerName val="0"/>
          <c:showPercent val="0"/>
          <c:showBubbleSize val="0"/>
        </c:dLbls>
        <c:gapWidth val="150"/>
        <c:axId val="300487680"/>
        <c:axId val="300594240"/>
      </c:barChart>
      <c:catAx>
        <c:axId val="300487680"/>
        <c:scaling>
          <c:orientation val="minMax"/>
        </c:scaling>
        <c:delete val="1"/>
        <c:axPos val="b"/>
        <c:majorTickMark val="out"/>
        <c:minorTickMark val="none"/>
        <c:tickLblPos val="nextTo"/>
        <c:crossAx val="300594240"/>
        <c:crosses val="autoZero"/>
        <c:auto val="1"/>
        <c:lblAlgn val="ctr"/>
        <c:lblOffset val="100"/>
        <c:noMultiLvlLbl val="0"/>
      </c:catAx>
      <c:valAx>
        <c:axId val="300594240"/>
        <c:scaling>
          <c:orientation val="minMax"/>
          <c:max val="5"/>
          <c:min val="0"/>
        </c:scaling>
        <c:delete val="1"/>
        <c:axPos val="l"/>
        <c:majorGridlines/>
        <c:numFmt formatCode="General" sourceLinked="1"/>
        <c:majorTickMark val="out"/>
        <c:minorTickMark val="none"/>
        <c:tickLblPos val="nextTo"/>
        <c:crossAx val="30048768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9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5791-49AF-95D7-B3B943C28F0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791-49AF-95D7-B3B943C28F04}"/>
              </c:ext>
            </c:extLst>
          </c:dPt>
          <c:val>
            <c:numRef>
              <c:f>Mechanical!$K$10</c:f>
              <c:numCache>
                <c:formatCode>General</c:formatCode>
                <c:ptCount val="1"/>
                <c:pt idx="0">
                  <c:v>0</c:v>
                </c:pt>
              </c:numCache>
            </c:numRef>
          </c:val>
          <c:extLst>
            <c:ext xmlns:c16="http://schemas.microsoft.com/office/drawing/2014/chart" uri="{C3380CC4-5D6E-409C-BE32-E72D297353CC}">
              <c16:uniqueId val="{00000003-5791-49AF-95D7-B3B943C28F04}"/>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5791-49AF-95D7-B3B943C28F04}"/>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5791-49AF-95D7-B3B943C28F04}"/>
            </c:ext>
          </c:extLst>
        </c:ser>
        <c:dLbls>
          <c:showLegendKey val="0"/>
          <c:showVal val="0"/>
          <c:showCatName val="0"/>
          <c:showSerName val="0"/>
          <c:showPercent val="0"/>
          <c:showBubbleSize val="0"/>
        </c:dLbls>
        <c:gapWidth val="150"/>
        <c:axId val="273413632"/>
        <c:axId val="300595968"/>
      </c:barChart>
      <c:catAx>
        <c:axId val="273413632"/>
        <c:scaling>
          <c:orientation val="minMax"/>
        </c:scaling>
        <c:delete val="1"/>
        <c:axPos val="b"/>
        <c:majorTickMark val="out"/>
        <c:minorTickMark val="none"/>
        <c:tickLblPos val="nextTo"/>
        <c:crossAx val="300595968"/>
        <c:crosses val="autoZero"/>
        <c:auto val="1"/>
        <c:lblAlgn val="ctr"/>
        <c:lblOffset val="100"/>
        <c:noMultiLvlLbl val="0"/>
      </c:catAx>
      <c:valAx>
        <c:axId val="300595968"/>
        <c:scaling>
          <c:orientation val="minMax"/>
          <c:max val="5"/>
          <c:min val="0"/>
        </c:scaling>
        <c:delete val="1"/>
        <c:axPos val="l"/>
        <c:majorGridlines/>
        <c:numFmt formatCode="General" sourceLinked="1"/>
        <c:majorTickMark val="out"/>
        <c:minorTickMark val="none"/>
        <c:tickLblPos val="nextTo"/>
        <c:crossAx val="27341363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9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81DD-4044-A295-0E6EE86277C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1DD-4044-A295-0E6EE86277C2}"/>
              </c:ext>
            </c:extLst>
          </c:dPt>
          <c:val>
            <c:numRef>
              <c:f>Mechanical!$K$11</c:f>
              <c:numCache>
                <c:formatCode>General</c:formatCode>
                <c:ptCount val="1"/>
                <c:pt idx="0">
                  <c:v>0</c:v>
                </c:pt>
              </c:numCache>
            </c:numRef>
          </c:val>
          <c:extLst>
            <c:ext xmlns:c16="http://schemas.microsoft.com/office/drawing/2014/chart" uri="{C3380CC4-5D6E-409C-BE32-E72D297353CC}">
              <c16:uniqueId val="{00000003-81DD-4044-A295-0E6EE86277C2}"/>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81DD-4044-A295-0E6EE86277C2}"/>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81DD-4044-A295-0E6EE86277C2}"/>
            </c:ext>
          </c:extLst>
        </c:ser>
        <c:dLbls>
          <c:showLegendKey val="0"/>
          <c:showVal val="0"/>
          <c:showCatName val="0"/>
          <c:showSerName val="0"/>
          <c:showPercent val="0"/>
          <c:showBubbleSize val="0"/>
        </c:dLbls>
        <c:gapWidth val="150"/>
        <c:axId val="269241344"/>
        <c:axId val="300638784"/>
      </c:barChart>
      <c:catAx>
        <c:axId val="269241344"/>
        <c:scaling>
          <c:orientation val="minMax"/>
        </c:scaling>
        <c:delete val="1"/>
        <c:axPos val="b"/>
        <c:majorTickMark val="out"/>
        <c:minorTickMark val="none"/>
        <c:tickLblPos val="nextTo"/>
        <c:crossAx val="300638784"/>
        <c:crosses val="autoZero"/>
        <c:auto val="1"/>
        <c:lblAlgn val="ctr"/>
        <c:lblOffset val="100"/>
        <c:noMultiLvlLbl val="0"/>
      </c:catAx>
      <c:valAx>
        <c:axId val="300638784"/>
        <c:scaling>
          <c:orientation val="minMax"/>
          <c:max val="5"/>
          <c:min val="0"/>
        </c:scaling>
        <c:delete val="1"/>
        <c:axPos val="l"/>
        <c:majorGridlines/>
        <c:numFmt formatCode="General" sourceLinked="1"/>
        <c:majorTickMark val="out"/>
        <c:minorTickMark val="none"/>
        <c:tickLblPos val="nextTo"/>
        <c:crossAx val="26924134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9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Water!$Q$8:$Q$18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0F76-4CDF-B1EC-43CA2B3E2217}"/>
            </c:ext>
          </c:extLst>
        </c:ser>
        <c:dLbls>
          <c:showLegendKey val="0"/>
          <c:showVal val="0"/>
          <c:showCatName val="0"/>
          <c:showSerName val="0"/>
          <c:showPercent val="0"/>
          <c:showBubbleSize val="0"/>
        </c:dLbls>
        <c:axId val="273415168"/>
        <c:axId val="300641088"/>
      </c:radarChart>
      <c:catAx>
        <c:axId val="273415168"/>
        <c:scaling>
          <c:orientation val="minMax"/>
        </c:scaling>
        <c:delete val="1"/>
        <c:axPos val="b"/>
        <c:majorGridlines/>
        <c:majorTickMark val="none"/>
        <c:minorTickMark val="none"/>
        <c:tickLblPos val="nextTo"/>
        <c:crossAx val="300641088"/>
        <c:crosses val="autoZero"/>
        <c:auto val="1"/>
        <c:lblAlgn val="ctr"/>
        <c:lblOffset val="100"/>
        <c:noMultiLvlLbl val="0"/>
      </c:catAx>
      <c:valAx>
        <c:axId val="300641088"/>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73415168"/>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9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D50A-4562-9FDF-E02A3EBD549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50A-4562-9FDF-E02A3EBD5497}"/>
              </c:ext>
            </c:extLst>
          </c:dPt>
          <c:val>
            <c:numRef>
              <c:f>Mechanical!$K$17</c:f>
              <c:numCache>
                <c:formatCode>General</c:formatCode>
                <c:ptCount val="1"/>
                <c:pt idx="0">
                  <c:v>0</c:v>
                </c:pt>
              </c:numCache>
            </c:numRef>
          </c:val>
          <c:extLst>
            <c:ext xmlns:c16="http://schemas.microsoft.com/office/drawing/2014/chart" uri="{C3380CC4-5D6E-409C-BE32-E72D297353CC}">
              <c16:uniqueId val="{00000003-D50A-4562-9FDF-E02A3EBD5497}"/>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D50A-4562-9FDF-E02A3EBD5497}"/>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D50A-4562-9FDF-E02A3EBD5497}"/>
            </c:ext>
          </c:extLst>
        </c:ser>
        <c:dLbls>
          <c:showLegendKey val="0"/>
          <c:showVal val="0"/>
          <c:showCatName val="0"/>
          <c:showSerName val="0"/>
          <c:showPercent val="0"/>
          <c:showBubbleSize val="0"/>
        </c:dLbls>
        <c:gapWidth val="150"/>
        <c:axId val="273415680"/>
        <c:axId val="300642816"/>
      </c:barChart>
      <c:catAx>
        <c:axId val="273415680"/>
        <c:scaling>
          <c:orientation val="minMax"/>
        </c:scaling>
        <c:delete val="1"/>
        <c:axPos val="b"/>
        <c:majorTickMark val="out"/>
        <c:minorTickMark val="none"/>
        <c:tickLblPos val="nextTo"/>
        <c:crossAx val="300642816"/>
        <c:crosses val="autoZero"/>
        <c:auto val="1"/>
        <c:lblAlgn val="ctr"/>
        <c:lblOffset val="100"/>
        <c:noMultiLvlLbl val="0"/>
      </c:catAx>
      <c:valAx>
        <c:axId val="300642816"/>
        <c:scaling>
          <c:orientation val="minMax"/>
          <c:max val="5"/>
          <c:min val="0"/>
        </c:scaling>
        <c:delete val="1"/>
        <c:axPos val="l"/>
        <c:majorGridlines/>
        <c:numFmt formatCode="General" sourceLinked="1"/>
        <c:majorTickMark val="out"/>
        <c:minorTickMark val="none"/>
        <c:tickLblPos val="nextTo"/>
        <c:crossAx val="273415680"/>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9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AECC-4B62-A04C-132A7A9462B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ECC-4B62-A04C-132A7A9462B1}"/>
              </c:ext>
            </c:extLst>
          </c:dPt>
          <c:val>
            <c:numRef>
              <c:f>Mechanical!$K$18</c:f>
              <c:numCache>
                <c:formatCode>General</c:formatCode>
                <c:ptCount val="1"/>
                <c:pt idx="0">
                  <c:v>0</c:v>
                </c:pt>
              </c:numCache>
            </c:numRef>
          </c:val>
          <c:extLst>
            <c:ext xmlns:c16="http://schemas.microsoft.com/office/drawing/2014/chart" uri="{C3380CC4-5D6E-409C-BE32-E72D297353CC}">
              <c16:uniqueId val="{00000003-AECC-4B62-A04C-132A7A9462B1}"/>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AECC-4B62-A04C-132A7A9462B1}"/>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AECC-4B62-A04C-132A7A9462B1}"/>
            </c:ext>
          </c:extLst>
        </c:ser>
        <c:dLbls>
          <c:showLegendKey val="0"/>
          <c:showVal val="0"/>
          <c:showCatName val="0"/>
          <c:showSerName val="0"/>
          <c:showPercent val="0"/>
          <c:showBubbleSize val="0"/>
        </c:dLbls>
        <c:gapWidth val="150"/>
        <c:axId val="274026496"/>
        <c:axId val="300644544"/>
      </c:barChart>
      <c:catAx>
        <c:axId val="274026496"/>
        <c:scaling>
          <c:orientation val="minMax"/>
        </c:scaling>
        <c:delete val="1"/>
        <c:axPos val="b"/>
        <c:majorTickMark val="out"/>
        <c:minorTickMark val="none"/>
        <c:tickLblPos val="nextTo"/>
        <c:crossAx val="300644544"/>
        <c:crosses val="autoZero"/>
        <c:auto val="1"/>
        <c:lblAlgn val="ctr"/>
        <c:lblOffset val="100"/>
        <c:noMultiLvlLbl val="0"/>
      </c:catAx>
      <c:valAx>
        <c:axId val="300644544"/>
        <c:scaling>
          <c:orientation val="minMax"/>
          <c:max val="5"/>
          <c:min val="0"/>
        </c:scaling>
        <c:delete val="1"/>
        <c:axPos val="l"/>
        <c:majorGridlines/>
        <c:numFmt formatCode="General" sourceLinked="1"/>
        <c:majorTickMark val="out"/>
        <c:minorTickMark val="none"/>
        <c:tickLblPos val="nextTo"/>
        <c:crossAx val="274026496"/>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9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7221-49DD-9BED-6E263805C1D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221-49DD-9BED-6E263805C1DE}"/>
              </c:ext>
            </c:extLst>
          </c:dPt>
          <c:val>
            <c:numRef>
              <c:f>Mechanical!$K$19</c:f>
              <c:numCache>
                <c:formatCode>General</c:formatCode>
                <c:ptCount val="1"/>
                <c:pt idx="0">
                  <c:v>0</c:v>
                </c:pt>
              </c:numCache>
            </c:numRef>
          </c:val>
          <c:extLst>
            <c:ext xmlns:c16="http://schemas.microsoft.com/office/drawing/2014/chart" uri="{C3380CC4-5D6E-409C-BE32-E72D297353CC}">
              <c16:uniqueId val="{00000003-7221-49DD-9BED-6E263805C1DE}"/>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7221-49DD-9BED-6E263805C1DE}"/>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7221-49DD-9BED-6E263805C1DE}"/>
            </c:ext>
          </c:extLst>
        </c:ser>
        <c:dLbls>
          <c:showLegendKey val="0"/>
          <c:showVal val="0"/>
          <c:showCatName val="0"/>
          <c:showSerName val="0"/>
          <c:showPercent val="0"/>
          <c:showBubbleSize val="0"/>
        </c:dLbls>
        <c:gapWidth val="150"/>
        <c:axId val="274028544"/>
        <c:axId val="301416448"/>
      </c:barChart>
      <c:catAx>
        <c:axId val="274028544"/>
        <c:scaling>
          <c:orientation val="minMax"/>
        </c:scaling>
        <c:delete val="1"/>
        <c:axPos val="b"/>
        <c:majorTickMark val="out"/>
        <c:minorTickMark val="none"/>
        <c:tickLblPos val="nextTo"/>
        <c:crossAx val="301416448"/>
        <c:crosses val="autoZero"/>
        <c:auto val="1"/>
        <c:lblAlgn val="ctr"/>
        <c:lblOffset val="100"/>
        <c:noMultiLvlLbl val="0"/>
      </c:catAx>
      <c:valAx>
        <c:axId val="301416448"/>
        <c:scaling>
          <c:orientation val="minMax"/>
          <c:max val="5"/>
          <c:min val="0"/>
        </c:scaling>
        <c:delete val="1"/>
        <c:axPos val="l"/>
        <c:majorGridlines/>
        <c:numFmt formatCode="General" sourceLinked="1"/>
        <c:majorTickMark val="out"/>
        <c:minorTickMark val="none"/>
        <c:tickLblPos val="nextTo"/>
        <c:crossAx val="2740285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261A-47D1-A588-3409F0186C1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61A-47D1-A588-3409F0186C17}"/>
              </c:ext>
            </c:extLst>
          </c:dPt>
          <c:val>
            <c:numRef>
              <c:f>Mechanical!$K$20</c:f>
              <c:numCache>
                <c:formatCode>General</c:formatCode>
                <c:ptCount val="1"/>
                <c:pt idx="0">
                  <c:v>0</c:v>
                </c:pt>
              </c:numCache>
            </c:numRef>
          </c:val>
          <c:extLst>
            <c:ext xmlns:c16="http://schemas.microsoft.com/office/drawing/2014/chart" uri="{C3380CC4-5D6E-409C-BE32-E72D297353CC}">
              <c16:uniqueId val="{00000003-261A-47D1-A588-3409F0186C17}"/>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261A-47D1-A588-3409F0186C17}"/>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261A-47D1-A588-3409F0186C17}"/>
            </c:ext>
          </c:extLst>
        </c:ser>
        <c:dLbls>
          <c:showLegendKey val="0"/>
          <c:showVal val="0"/>
          <c:showCatName val="0"/>
          <c:showSerName val="0"/>
          <c:showPercent val="0"/>
          <c:showBubbleSize val="0"/>
        </c:dLbls>
        <c:gapWidth val="150"/>
        <c:axId val="274029056"/>
        <c:axId val="301418176"/>
      </c:barChart>
      <c:catAx>
        <c:axId val="274029056"/>
        <c:scaling>
          <c:orientation val="minMax"/>
        </c:scaling>
        <c:delete val="1"/>
        <c:axPos val="b"/>
        <c:majorTickMark val="out"/>
        <c:minorTickMark val="none"/>
        <c:tickLblPos val="nextTo"/>
        <c:crossAx val="301418176"/>
        <c:crosses val="autoZero"/>
        <c:auto val="1"/>
        <c:lblAlgn val="ctr"/>
        <c:lblOffset val="100"/>
        <c:noMultiLvlLbl val="0"/>
      </c:catAx>
      <c:valAx>
        <c:axId val="301418176"/>
        <c:scaling>
          <c:orientation val="minMax"/>
          <c:max val="5"/>
          <c:min val="0"/>
        </c:scaling>
        <c:delete val="1"/>
        <c:axPos val="l"/>
        <c:majorGridlines/>
        <c:numFmt formatCode="General" sourceLinked="1"/>
        <c:majorTickMark val="out"/>
        <c:minorTickMark val="none"/>
        <c:tickLblPos val="nextTo"/>
        <c:crossAx val="2740290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8A44-44B2-9911-51FE899FC7E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A44-44B2-9911-51FE899FC7E6}"/>
              </c:ext>
            </c:extLst>
          </c:dPt>
          <c:val>
            <c:numRef>
              <c:f>Mechanical!$K$21</c:f>
              <c:numCache>
                <c:formatCode>General</c:formatCode>
                <c:ptCount val="1"/>
                <c:pt idx="0">
                  <c:v>0</c:v>
                </c:pt>
              </c:numCache>
            </c:numRef>
          </c:val>
          <c:extLst>
            <c:ext xmlns:c16="http://schemas.microsoft.com/office/drawing/2014/chart" uri="{C3380CC4-5D6E-409C-BE32-E72D297353CC}">
              <c16:uniqueId val="{00000003-8A44-44B2-9911-51FE899FC7E6}"/>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8A44-44B2-9911-51FE899FC7E6}"/>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8A44-44B2-9911-51FE899FC7E6}"/>
            </c:ext>
          </c:extLst>
        </c:ser>
        <c:dLbls>
          <c:showLegendKey val="0"/>
          <c:showVal val="0"/>
          <c:showCatName val="0"/>
          <c:showSerName val="0"/>
          <c:showPercent val="0"/>
          <c:showBubbleSize val="0"/>
        </c:dLbls>
        <c:gapWidth val="150"/>
        <c:axId val="297659904"/>
        <c:axId val="301419904"/>
      </c:barChart>
      <c:catAx>
        <c:axId val="297659904"/>
        <c:scaling>
          <c:orientation val="minMax"/>
        </c:scaling>
        <c:delete val="1"/>
        <c:axPos val="b"/>
        <c:majorTickMark val="out"/>
        <c:minorTickMark val="none"/>
        <c:tickLblPos val="nextTo"/>
        <c:crossAx val="301419904"/>
        <c:crosses val="autoZero"/>
        <c:auto val="1"/>
        <c:lblAlgn val="ctr"/>
        <c:lblOffset val="100"/>
        <c:noMultiLvlLbl val="0"/>
      </c:catAx>
      <c:valAx>
        <c:axId val="301419904"/>
        <c:scaling>
          <c:orientation val="minMax"/>
          <c:max val="5"/>
          <c:min val="0"/>
        </c:scaling>
        <c:delete val="1"/>
        <c:axPos val="l"/>
        <c:majorGridlines/>
        <c:numFmt formatCode="General" sourceLinked="1"/>
        <c:majorTickMark val="out"/>
        <c:minorTickMark val="none"/>
        <c:tickLblPos val="nextTo"/>
        <c:crossAx val="2976599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8810-487E-A36C-8AD68121584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810-487E-A36C-8AD681215848}"/>
              </c:ext>
            </c:extLst>
          </c:dPt>
          <c:val>
            <c:numRef>
              <c:f>Mechanical!$K$22</c:f>
              <c:numCache>
                <c:formatCode>General</c:formatCode>
                <c:ptCount val="1"/>
                <c:pt idx="0">
                  <c:v>0</c:v>
                </c:pt>
              </c:numCache>
            </c:numRef>
          </c:val>
          <c:extLst>
            <c:ext xmlns:c16="http://schemas.microsoft.com/office/drawing/2014/chart" uri="{C3380CC4-5D6E-409C-BE32-E72D297353CC}">
              <c16:uniqueId val="{00000003-8810-487E-A36C-8AD681215848}"/>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8810-487E-A36C-8AD681215848}"/>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8810-487E-A36C-8AD681215848}"/>
            </c:ext>
          </c:extLst>
        </c:ser>
        <c:dLbls>
          <c:showLegendKey val="0"/>
          <c:showVal val="0"/>
          <c:showCatName val="0"/>
          <c:showSerName val="0"/>
          <c:showPercent val="0"/>
          <c:showBubbleSize val="0"/>
        </c:dLbls>
        <c:gapWidth val="150"/>
        <c:axId val="300162048"/>
        <c:axId val="301421632"/>
      </c:barChart>
      <c:catAx>
        <c:axId val="300162048"/>
        <c:scaling>
          <c:orientation val="minMax"/>
        </c:scaling>
        <c:delete val="1"/>
        <c:axPos val="b"/>
        <c:majorTickMark val="out"/>
        <c:minorTickMark val="none"/>
        <c:tickLblPos val="nextTo"/>
        <c:crossAx val="301421632"/>
        <c:crosses val="autoZero"/>
        <c:auto val="1"/>
        <c:lblAlgn val="ctr"/>
        <c:lblOffset val="100"/>
        <c:noMultiLvlLbl val="0"/>
      </c:catAx>
      <c:valAx>
        <c:axId val="301421632"/>
        <c:scaling>
          <c:orientation val="minMax"/>
          <c:max val="5"/>
          <c:min val="0"/>
        </c:scaling>
        <c:delete val="1"/>
        <c:axPos val="l"/>
        <c:majorGridlines/>
        <c:numFmt formatCode="General" sourceLinked="1"/>
        <c:majorTickMark val="out"/>
        <c:minorTickMark val="none"/>
        <c:tickLblPos val="nextTo"/>
        <c:crossAx val="30016204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FFCE-4BF2-89AB-9218FC694CB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FCE-4BF2-89AB-9218FC694CB0}"/>
              </c:ext>
            </c:extLst>
          </c:dPt>
          <c:val>
            <c:numRef>
              <c:f>Mechanical!$K$23</c:f>
              <c:numCache>
                <c:formatCode>General</c:formatCode>
                <c:ptCount val="1"/>
                <c:pt idx="0">
                  <c:v>0</c:v>
                </c:pt>
              </c:numCache>
            </c:numRef>
          </c:val>
          <c:extLst>
            <c:ext xmlns:c16="http://schemas.microsoft.com/office/drawing/2014/chart" uri="{C3380CC4-5D6E-409C-BE32-E72D297353CC}">
              <c16:uniqueId val="{00000003-FFCE-4BF2-89AB-9218FC694CB0}"/>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FFCE-4BF2-89AB-9218FC694CB0}"/>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FFCE-4BF2-89AB-9218FC694CB0}"/>
            </c:ext>
          </c:extLst>
        </c:ser>
        <c:dLbls>
          <c:showLegendKey val="0"/>
          <c:showVal val="0"/>
          <c:showCatName val="0"/>
          <c:showSerName val="0"/>
          <c:showPercent val="0"/>
          <c:showBubbleSize val="0"/>
        </c:dLbls>
        <c:gapWidth val="150"/>
        <c:axId val="300487168"/>
        <c:axId val="301423360"/>
      </c:barChart>
      <c:catAx>
        <c:axId val="300487168"/>
        <c:scaling>
          <c:orientation val="minMax"/>
        </c:scaling>
        <c:delete val="1"/>
        <c:axPos val="b"/>
        <c:majorTickMark val="out"/>
        <c:minorTickMark val="none"/>
        <c:tickLblPos val="nextTo"/>
        <c:crossAx val="301423360"/>
        <c:crosses val="autoZero"/>
        <c:auto val="1"/>
        <c:lblAlgn val="ctr"/>
        <c:lblOffset val="100"/>
        <c:noMultiLvlLbl val="0"/>
      </c:catAx>
      <c:valAx>
        <c:axId val="301423360"/>
        <c:scaling>
          <c:orientation val="minMax"/>
          <c:max val="5"/>
          <c:min val="0"/>
        </c:scaling>
        <c:delete val="1"/>
        <c:axPos val="l"/>
        <c:majorGridlines/>
        <c:numFmt formatCode="General" sourceLinked="1"/>
        <c:majorTickMark val="out"/>
        <c:minorTickMark val="none"/>
        <c:tickLblPos val="nextTo"/>
        <c:crossAx val="3004871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74E6-412D-8D48-D2335A10C67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4E6-412D-8D48-D2335A10C674}"/>
              </c:ext>
            </c:extLst>
          </c:dPt>
          <c:val>
            <c:numRef>
              <c:f>Mechanical!$K$17</c:f>
              <c:numCache>
                <c:formatCode>General</c:formatCode>
                <c:ptCount val="1"/>
                <c:pt idx="0">
                  <c:v>0</c:v>
                </c:pt>
              </c:numCache>
            </c:numRef>
          </c:val>
          <c:extLst>
            <c:ext xmlns:c16="http://schemas.microsoft.com/office/drawing/2014/chart" uri="{C3380CC4-5D6E-409C-BE32-E72D297353CC}">
              <c16:uniqueId val="{00000003-74E6-412D-8D48-D2335A10C674}"/>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74E6-412D-8D48-D2335A10C674}"/>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74E6-412D-8D48-D2335A10C674}"/>
            </c:ext>
          </c:extLst>
        </c:ser>
        <c:dLbls>
          <c:showLegendKey val="0"/>
          <c:showVal val="0"/>
          <c:showCatName val="0"/>
          <c:showSerName val="0"/>
          <c:showPercent val="0"/>
          <c:showBubbleSize val="0"/>
        </c:dLbls>
        <c:gapWidth val="150"/>
        <c:axId val="300488192"/>
        <c:axId val="301777472"/>
      </c:barChart>
      <c:catAx>
        <c:axId val="300488192"/>
        <c:scaling>
          <c:orientation val="minMax"/>
        </c:scaling>
        <c:delete val="1"/>
        <c:axPos val="b"/>
        <c:majorTickMark val="out"/>
        <c:minorTickMark val="none"/>
        <c:tickLblPos val="nextTo"/>
        <c:crossAx val="301777472"/>
        <c:crosses val="autoZero"/>
        <c:auto val="1"/>
        <c:lblAlgn val="ctr"/>
        <c:lblOffset val="100"/>
        <c:noMultiLvlLbl val="0"/>
      </c:catAx>
      <c:valAx>
        <c:axId val="301777472"/>
        <c:scaling>
          <c:orientation val="minMax"/>
          <c:max val="5"/>
          <c:min val="0"/>
        </c:scaling>
        <c:delete val="1"/>
        <c:axPos val="l"/>
        <c:majorGridlines/>
        <c:numFmt formatCode="General" sourceLinked="1"/>
        <c:majorTickMark val="out"/>
        <c:minorTickMark val="none"/>
        <c:tickLblPos val="nextTo"/>
        <c:crossAx val="3004881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3966-4FAB-BB0B-7814DF0054A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966-4FAB-BB0B-7814DF0054A5}"/>
              </c:ext>
            </c:extLst>
          </c:dPt>
          <c:val>
            <c:numRef>
              <c:f>Mechanical!$K$18</c:f>
              <c:numCache>
                <c:formatCode>General</c:formatCode>
                <c:ptCount val="1"/>
                <c:pt idx="0">
                  <c:v>0</c:v>
                </c:pt>
              </c:numCache>
            </c:numRef>
          </c:val>
          <c:extLst>
            <c:ext xmlns:c16="http://schemas.microsoft.com/office/drawing/2014/chart" uri="{C3380CC4-5D6E-409C-BE32-E72D297353CC}">
              <c16:uniqueId val="{00000003-3966-4FAB-BB0B-7814DF0054A5}"/>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3966-4FAB-BB0B-7814DF0054A5}"/>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3966-4FAB-BB0B-7814DF0054A5}"/>
            </c:ext>
          </c:extLst>
        </c:ser>
        <c:dLbls>
          <c:showLegendKey val="0"/>
          <c:showVal val="0"/>
          <c:showCatName val="0"/>
          <c:showSerName val="0"/>
          <c:showPercent val="0"/>
          <c:showBubbleSize val="0"/>
        </c:dLbls>
        <c:gapWidth val="150"/>
        <c:axId val="300488704"/>
        <c:axId val="301779200"/>
      </c:barChart>
      <c:catAx>
        <c:axId val="300488704"/>
        <c:scaling>
          <c:orientation val="minMax"/>
        </c:scaling>
        <c:delete val="1"/>
        <c:axPos val="b"/>
        <c:majorTickMark val="out"/>
        <c:minorTickMark val="none"/>
        <c:tickLblPos val="nextTo"/>
        <c:crossAx val="301779200"/>
        <c:crosses val="autoZero"/>
        <c:auto val="1"/>
        <c:lblAlgn val="ctr"/>
        <c:lblOffset val="100"/>
        <c:noMultiLvlLbl val="0"/>
      </c:catAx>
      <c:valAx>
        <c:axId val="301779200"/>
        <c:scaling>
          <c:orientation val="minMax"/>
          <c:max val="5"/>
          <c:min val="0"/>
        </c:scaling>
        <c:delete val="1"/>
        <c:axPos val="l"/>
        <c:majorGridlines/>
        <c:numFmt formatCode="General" sourceLinked="1"/>
        <c:majorTickMark val="out"/>
        <c:minorTickMark val="none"/>
        <c:tickLblPos val="nextTo"/>
        <c:crossAx val="3004887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8EE6-40A6-87FC-AA3BF4FC361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EE6-40A6-87FC-AA3BF4FC3610}"/>
              </c:ext>
            </c:extLst>
          </c:dPt>
          <c:val>
            <c:numRef>
              <c:f>Mechanical!$K$19</c:f>
              <c:numCache>
                <c:formatCode>General</c:formatCode>
                <c:ptCount val="1"/>
                <c:pt idx="0">
                  <c:v>0</c:v>
                </c:pt>
              </c:numCache>
            </c:numRef>
          </c:val>
          <c:extLst>
            <c:ext xmlns:c16="http://schemas.microsoft.com/office/drawing/2014/chart" uri="{C3380CC4-5D6E-409C-BE32-E72D297353CC}">
              <c16:uniqueId val="{00000003-8EE6-40A6-87FC-AA3BF4FC3610}"/>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8EE6-40A6-87FC-AA3BF4FC3610}"/>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8EE6-40A6-87FC-AA3BF4FC3610}"/>
            </c:ext>
          </c:extLst>
        </c:ser>
        <c:dLbls>
          <c:showLegendKey val="0"/>
          <c:showVal val="0"/>
          <c:showCatName val="0"/>
          <c:showSerName val="0"/>
          <c:showPercent val="0"/>
          <c:showBubbleSize val="0"/>
        </c:dLbls>
        <c:gapWidth val="150"/>
        <c:axId val="300489216"/>
        <c:axId val="301780928"/>
      </c:barChart>
      <c:catAx>
        <c:axId val="300489216"/>
        <c:scaling>
          <c:orientation val="minMax"/>
        </c:scaling>
        <c:delete val="1"/>
        <c:axPos val="b"/>
        <c:majorTickMark val="out"/>
        <c:minorTickMark val="none"/>
        <c:tickLblPos val="nextTo"/>
        <c:crossAx val="301780928"/>
        <c:crosses val="autoZero"/>
        <c:auto val="1"/>
        <c:lblAlgn val="ctr"/>
        <c:lblOffset val="100"/>
        <c:noMultiLvlLbl val="0"/>
      </c:catAx>
      <c:valAx>
        <c:axId val="301780928"/>
        <c:scaling>
          <c:orientation val="minMax"/>
          <c:max val="5"/>
          <c:min val="0"/>
        </c:scaling>
        <c:delete val="1"/>
        <c:axPos val="l"/>
        <c:majorGridlines/>
        <c:numFmt formatCode="General" sourceLinked="1"/>
        <c:majorTickMark val="out"/>
        <c:minorTickMark val="none"/>
        <c:tickLblPos val="nextTo"/>
        <c:crossAx val="3004892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7BE3-434A-92C4-0A445B98ACE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BE3-434A-92C4-0A445B98ACEA}"/>
              </c:ext>
            </c:extLst>
          </c:dPt>
          <c:val>
            <c:numRef>
              <c:f>Mechanical!$K$20</c:f>
              <c:numCache>
                <c:formatCode>General</c:formatCode>
                <c:ptCount val="1"/>
                <c:pt idx="0">
                  <c:v>0</c:v>
                </c:pt>
              </c:numCache>
            </c:numRef>
          </c:val>
          <c:extLst>
            <c:ext xmlns:c16="http://schemas.microsoft.com/office/drawing/2014/chart" uri="{C3380CC4-5D6E-409C-BE32-E72D297353CC}">
              <c16:uniqueId val="{00000003-7BE3-434A-92C4-0A445B98ACEA}"/>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7BE3-434A-92C4-0A445B98ACEA}"/>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7BE3-434A-92C4-0A445B98ACEA}"/>
            </c:ext>
          </c:extLst>
        </c:ser>
        <c:dLbls>
          <c:showLegendKey val="0"/>
          <c:showVal val="0"/>
          <c:showCatName val="0"/>
          <c:showSerName val="0"/>
          <c:showPercent val="0"/>
          <c:showBubbleSize val="0"/>
        </c:dLbls>
        <c:gapWidth val="150"/>
        <c:axId val="300489728"/>
        <c:axId val="301782656"/>
      </c:barChart>
      <c:catAx>
        <c:axId val="300489728"/>
        <c:scaling>
          <c:orientation val="minMax"/>
        </c:scaling>
        <c:delete val="1"/>
        <c:axPos val="b"/>
        <c:majorTickMark val="out"/>
        <c:minorTickMark val="none"/>
        <c:tickLblPos val="nextTo"/>
        <c:crossAx val="301782656"/>
        <c:crosses val="autoZero"/>
        <c:auto val="1"/>
        <c:lblAlgn val="ctr"/>
        <c:lblOffset val="100"/>
        <c:noMultiLvlLbl val="0"/>
      </c:catAx>
      <c:valAx>
        <c:axId val="301782656"/>
        <c:scaling>
          <c:orientation val="minMax"/>
          <c:max val="5"/>
          <c:min val="0"/>
        </c:scaling>
        <c:delete val="1"/>
        <c:axPos val="l"/>
        <c:majorGridlines/>
        <c:numFmt formatCode="General" sourceLinked="1"/>
        <c:majorTickMark val="out"/>
        <c:minorTickMark val="none"/>
        <c:tickLblPos val="nextTo"/>
        <c:crossAx val="3004897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5A35-4040-B80F-3F9106DA7BE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A35-4040-B80F-3F9106DA7BE0}"/>
              </c:ext>
            </c:extLst>
          </c:dPt>
          <c:val>
            <c:numRef>
              <c:f>Mechanical!$K$21</c:f>
              <c:numCache>
                <c:formatCode>General</c:formatCode>
                <c:ptCount val="1"/>
                <c:pt idx="0">
                  <c:v>0</c:v>
                </c:pt>
              </c:numCache>
            </c:numRef>
          </c:val>
          <c:extLst>
            <c:ext xmlns:c16="http://schemas.microsoft.com/office/drawing/2014/chart" uri="{C3380CC4-5D6E-409C-BE32-E72D297353CC}">
              <c16:uniqueId val="{00000003-5A35-4040-B80F-3F9106DA7BE0}"/>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5A35-4040-B80F-3F9106DA7BE0}"/>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5A35-4040-B80F-3F9106DA7BE0}"/>
            </c:ext>
          </c:extLst>
        </c:ser>
        <c:dLbls>
          <c:showLegendKey val="0"/>
          <c:showVal val="0"/>
          <c:showCatName val="0"/>
          <c:showSerName val="0"/>
          <c:showPercent val="0"/>
          <c:showBubbleSize val="0"/>
        </c:dLbls>
        <c:gapWidth val="150"/>
        <c:axId val="300490240"/>
        <c:axId val="301784384"/>
      </c:barChart>
      <c:catAx>
        <c:axId val="300490240"/>
        <c:scaling>
          <c:orientation val="minMax"/>
        </c:scaling>
        <c:delete val="1"/>
        <c:axPos val="b"/>
        <c:majorTickMark val="out"/>
        <c:minorTickMark val="none"/>
        <c:tickLblPos val="nextTo"/>
        <c:crossAx val="301784384"/>
        <c:crosses val="autoZero"/>
        <c:auto val="1"/>
        <c:lblAlgn val="ctr"/>
        <c:lblOffset val="100"/>
        <c:noMultiLvlLbl val="0"/>
      </c:catAx>
      <c:valAx>
        <c:axId val="301784384"/>
        <c:scaling>
          <c:orientation val="minMax"/>
          <c:max val="5"/>
          <c:min val="0"/>
        </c:scaling>
        <c:delete val="1"/>
        <c:axPos val="l"/>
        <c:majorGridlines/>
        <c:numFmt formatCode="General" sourceLinked="1"/>
        <c:majorTickMark val="out"/>
        <c:minorTickMark val="none"/>
        <c:tickLblPos val="nextTo"/>
        <c:crossAx val="3004902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6E26-4FDD-8D4C-A97A8FF9BEE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E26-4FDD-8D4C-A97A8FF9BEE1}"/>
              </c:ext>
            </c:extLst>
          </c:dPt>
          <c:val>
            <c:numRef>
              <c:f>Mechanical!$K$22</c:f>
              <c:numCache>
                <c:formatCode>General</c:formatCode>
                <c:ptCount val="1"/>
                <c:pt idx="0">
                  <c:v>0</c:v>
                </c:pt>
              </c:numCache>
            </c:numRef>
          </c:val>
          <c:extLst>
            <c:ext xmlns:c16="http://schemas.microsoft.com/office/drawing/2014/chart" uri="{C3380CC4-5D6E-409C-BE32-E72D297353CC}">
              <c16:uniqueId val="{00000003-6E26-4FDD-8D4C-A97A8FF9BEE1}"/>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6E26-4FDD-8D4C-A97A8FF9BEE1}"/>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6E26-4FDD-8D4C-A97A8FF9BEE1}"/>
            </c:ext>
          </c:extLst>
        </c:ser>
        <c:dLbls>
          <c:showLegendKey val="0"/>
          <c:showVal val="0"/>
          <c:showCatName val="0"/>
          <c:showSerName val="0"/>
          <c:showPercent val="0"/>
          <c:showBubbleSize val="0"/>
        </c:dLbls>
        <c:gapWidth val="150"/>
        <c:axId val="302186496"/>
        <c:axId val="302384256"/>
      </c:barChart>
      <c:catAx>
        <c:axId val="302186496"/>
        <c:scaling>
          <c:orientation val="minMax"/>
        </c:scaling>
        <c:delete val="1"/>
        <c:axPos val="b"/>
        <c:majorTickMark val="out"/>
        <c:minorTickMark val="none"/>
        <c:tickLblPos val="nextTo"/>
        <c:crossAx val="302384256"/>
        <c:crosses val="autoZero"/>
        <c:auto val="1"/>
        <c:lblAlgn val="ctr"/>
        <c:lblOffset val="100"/>
        <c:noMultiLvlLbl val="0"/>
      </c:catAx>
      <c:valAx>
        <c:axId val="302384256"/>
        <c:scaling>
          <c:orientation val="minMax"/>
          <c:max val="5"/>
          <c:min val="0"/>
        </c:scaling>
        <c:delete val="1"/>
        <c:axPos val="l"/>
        <c:majorGridlines/>
        <c:numFmt formatCode="General" sourceLinked="1"/>
        <c:majorTickMark val="out"/>
        <c:minorTickMark val="none"/>
        <c:tickLblPos val="nextTo"/>
        <c:crossAx val="3021864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A77F-4B84-9D82-91AEDE23AB4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77F-4B84-9D82-91AEDE23AB4B}"/>
              </c:ext>
            </c:extLst>
          </c:dPt>
          <c:val>
            <c:numRef>
              <c:f>Mechanical!$K$23</c:f>
              <c:numCache>
                <c:formatCode>General</c:formatCode>
                <c:ptCount val="1"/>
                <c:pt idx="0">
                  <c:v>0</c:v>
                </c:pt>
              </c:numCache>
            </c:numRef>
          </c:val>
          <c:extLst>
            <c:ext xmlns:c16="http://schemas.microsoft.com/office/drawing/2014/chart" uri="{C3380CC4-5D6E-409C-BE32-E72D297353CC}">
              <c16:uniqueId val="{00000003-A77F-4B84-9D82-91AEDE23AB4B}"/>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A77F-4B84-9D82-91AEDE23AB4B}"/>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A77F-4B84-9D82-91AEDE23AB4B}"/>
            </c:ext>
          </c:extLst>
        </c:ser>
        <c:dLbls>
          <c:showLegendKey val="0"/>
          <c:showVal val="0"/>
          <c:showCatName val="0"/>
          <c:showSerName val="0"/>
          <c:showPercent val="0"/>
          <c:showBubbleSize val="0"/>
        </c:dLbls>
        <c:gapWidth val="150"/>
        <c:axId val="302187008"/>
        <c:axId val="302385984"/>
      </c:barChart>
      <c:catAx>
        <c:axId val="302187008"/>
        <c:scaling>
          <c:orientation val="minMax"/>
        </c:scaling>
        <c:delete val="1"/>
        <c:axPos val="b"/>
        <c:majorTickMark val="out"/>
        <c:minorTickMark val="none"/>
        <c:tickLblPos val="nextTo"/>
        <c:crossAx val="302385984"/>
        <c:crosses val="autoZero"/>
        <c:auto val="1"/>
        <c:lblAlgn val="ctr"/>
        <c:lblOffset val="100"/>
        <c:noMultiLvlLbl val="0"/>
      </c:catAx>
      <c:valAx>
        <c:axId val="302385984"/>
        <c:scaling>
          <c:orientation val="minMax"/>
          <c:max val="5"/>
          <c:min val="0"/>
        </c:scaling>
        <c:delete val="1"/>
        <c:axPos val="l"/>
        <c:majorGridlines/>
        <c:numFmt formatCode="General" sourceLinked="1"/>
        <c:majorTickMark val="out"/>
        <c:minorTickMark val="none"/>
        <c:tickLblPos val="nextTo"/>
        <c:crossAx val="3021870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D7A2-4A1F-8EC1-2FCDB9ED8AE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7A2-4A1F-8EC1-2FCDB9ED8AEF}"/>
              </c:ext>
            </c:extLst>
          </c:dPt>
          <c:val>
            <c:numRef>
              <c:f>Mechanical!$K$17</c:f>
              <c:numCache>
                <c:formatCode>General</c:formatCode>
                <c:ptCount val="1"/>
                <c:pt idx="0">
                  <c:v>0</c:v>
                </c:pt>
              </c:numCache>
            </c:numRef>
          </c:val>
          <c:extLst>
            <c:ext xmlns:c16="http://schemas.microsoft.com/office/drawing/2014/chart" uri="{C3380CC4-5D6E-409C-BE32-E72D297353CC}">
              <c16:uniqueId val="{00000003-D7A2-4A1F-8EC1-2FCDB9ED8AEF}"/>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D7A2-4A1F-8EC1-2FCDB9ED8AEF}"/>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D7A2-4A1F-8EC1-2FCDB9ED8AEF}"/>
            </c:ext>
          </c:extLst>
        </c:ser>
        <c:dLbls>
          <c:showLegendKey val="0"/>
          <c:showVal val="0"/>
          <c:showCatName val="0"/>
          <c:showSerName val="0"/>
          <c:showPercent val="0"/>
          <c:showBubbleSize val="0"/>
        </c:dLbls>
        <c:gapWidth val="150"/>
        <c:axId val="302187520"/>
        <c:axId val="302387712"/>
      </c:barChart>
      <c:catAx>
        <c:axId val="302187520"/>
        <c:scaling>
          <c:orientation val="minMax"/>
        </c:scaling>
        <c:delete val="1"/>
        <c:axPos val="b"/>
        <c:majorTickMark val="out"/>
        <c:minorTickMark val="none"/>
        <c:tickLblPos val="nextTo"/>
        <c:crossAx val="302387712"/>
        <c:crosses val="autoZero"/>
        <c:auto val="1"/>
        <c:lblAlgn val="ctr"/>
        <c:lblOffset val="100"/>
        <c:noMultiLvlLbl val="0"/>
      </c:catAx>
      <c:valAx>
        <c:axId val="302387712"/>
        <c:scaling>
          <c:orientation val="minMax"/>
          <c:max val="5"/>
          <c:min val="0"/>
        </c:scaling>
        <c:delete val="1"/>
        <c:axPos val="l"/>
        <c:majorGridlines/>
        <c:numFmt formatCode="General" sourceLinked="1"/>
        <c:majorTickMark val="out"/>
        <c:minorTickMark val="none"/>
        <c:tickLblPos val="nextTo"/>
        <c:crossAx val="3021875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7A0E-4F32-AFA2-223AFD5F53D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A0E-4F32-AFA2-223AFD5F53DD}"/>
              </c:ext>
            </c:extLst>
          </c:dPt>
          <c:val>
            <c:numRef>
              <c:f>Mechanical!$K$18</c:f>
              <c:numCache>
                <c:formatCode>General</c:formatCode>
                <c:ptCount val="1"/>
                <c:pt idx="0">
                  <c:v>0</c:v>
                </c:pt>
              </c:numCache>
            </c:numRef>
          </c:val>
          <c:extLst>
            <c:ext xmlns:c16="http://schemas.microsoft.com/office/drawing/2014/chart" uri="{C3380CC4-5D6E-409C-BE32-E72D297353CC}">
              <c16:uniqueId val="{00000003-7A0E-4F32-AFA2-223AFD5F53DD}"/>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7A0E-4F32-AFA2-223AFD5F53DD}"/>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7A0E-4F32-AFA2-223AFD5F53DD}"/>
            </c:ext>
          </c:extLst>
        </c:ser>
        <c:dLbls>
          <c:showLegendKey val="0"/>
          <c:showVal val="0"/>
          <c:showCatName val="0"/>
          <c:showSerName val="0"/>
          <c:showPercent val="0"/>
          <c:showBubbleSize val="0"/>
        </c:dLbls>
        <c:gapWidth val="150"/>
        <c:axId val="302188032"/>
        <c:axId val="302389440"/>
      </c:barChart>
      <c:catAx>
        <c:axId val="302188032"/>
        <c:scaling>
          <c:orientation val="minMax"/>
        </c:scaling>
        <c:delete val="1"/>
        <c:axPos val="b"/>
        <c:majorTickMark val="out"/>
        <c:minorTickMark val="none"/>
        <c:tickLblPos val="nextTo"/>
        <c:crossAx val="302389440"/>
        <c:crosses val="autoZero"/>
        <c:auto val="1"/>
        <c:lblAlgn val="ctr"/>
        <c:lblOffset val="100"/>
        <c:noMultiLvlLbl val="0"/>
      </c:catAx>
      <c:valAx>
        <c:axId val="302389440"/>
        <c:scaling>
          <c:orientation val="minMax"/>
          <c:max val="5"/>
          <c:min val="0"/>
        </c:scaling>
        <c:delete val="1"/>
        <c:axPos val="l"/>
        <c:majorGridlines/>
        <c:numFmt formatCode="General" sourceLinked="1"/>
        <c:majorTickMark val="out"/>
        <c:minorTickMark val="none"/>
        <c:tickLblPos val="nextTo"/>
        <c:crossAx val="3021880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1938-489E-9419-D757DE1E8CA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938-489E-9419-D757DE1E8CA5}"/>
              </c:ext>
            </c:extLst>
          </c:dPt>
          <c:val>
            <c:numRef>
              <c:f>Mechanical!$K$19</c:f>
              <c:numCache>
                <c:formatCode>General</c:formatCode>
                <c:ptCount val="1"/>
                <c:pt idx="0">
                  <c:v>0</c:v>
                </c:pt>
              </c:numCache>
            </c:numRef>
          </c:val>
          <c:extLst>
            <c:ext xmlns:c16="http://schemas.microsoft.com/office/drawing/2014/chart" uri="{C3380CC4-5D6E-409C-BE32-E72D297353CC}">
              <c16:uniqueId val="{00000003-1938-489E-9419-D757DE1E8CA5}"/>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1938-489E-9419-D757DE1E8CA5}"/>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1938-489E-9419-D757DE1E8CA5}"/>
            </c:ext>
          </c:extLst>
        </c:ser>
        <c:dLbls>
          <c:showLegendKey val="0"/>
          <c:showVal val="0"/>
          <c:showCatName val="0"/>
          <c:showSerName val="0"/>
          <c:showPercent val="0"/>
          <c:showBubbleSize val="0"/>
        </c:dLbls>
        <c:gapWidth val="150"/>
        <c:axId val="302188544"/>
        <c:axId val="302735360"/>
      </c:barChart>
      <c:catAx>
        <c:axId val="302188544"/>
        <c:scaling>
          <c:orientation val="minMax"/>
        </c:scaling>
        <c:delete val="1"/>
        <c:axPos val="b"/>
        <c:majorTickMark val="out"/>
        <c:minorTickMark val="none"/>
        <c:tickLblPos val="nextTo"/>
        <c:crossAx val="302735360"/>
        <c:crosses val="autoZero"/>
        <c:auto val="1"/>
        <c:lblAlgn val="ctr"/>
        <c:lblOffset val="100"/>
        <c:noMultiLvlLbl val="0"/>
      </c:catAx>
      <c:valAx>
        <c:axId val="302735360"/>
        <c:scaling>
          <c:orientation val="minMax"/>
          <c:max val="5"/>
          <c:min val="0"/>
        </c:scaling>
        <c:delete val="1"/>
        <c:axPos val="l"/>
        <c:majorGridlines/>
        <c:numFmt formatCode="General" sourceLinked="1"/>
        <c:majorTickMark val="out"/>
        <c:minorTickMark val="none"/>
        <c:tickLblPos val="nextTo"/>
        <c:crossAx val="3021885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D129-4358-A2C6-050BF9D1B9E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129-4358-A2C6-050BF9D1B9E8}"/>
              </c:ext>
            </c:extLst>
          </c:dPt>
          <c:val>
            <c:numRef>
              <c:f>Mechanical!$K$20</c:f>
              <c:numCache>
                <c:formatCode>General</c:formatCode>
                <c:ptCount val="1"/>
                <c:pt idx="0">
                  <c:v>0</c:v>
                </c:pt>
              </c:numCache>
            </c:numRef>
          </c:val>
          <c:extLst>
            <c:ext xmlns:c16="http://schemas.microsoft.com/office/drawing/2014/chart" uri="{C3380CC4-5D6E-409C-BE32-E72D297353CC}">
              <c16:uniqueId val="{00000003-D129-4358-A2C6-050BF9D1B9E8}"/>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D129-4358-A2C6-050BF9D1B9E8}"/>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D129-4358-A2C6-050BF9D1B9E8}"/>
            </c:ext>
          </c:extLst>
        </c:ser>
        <c:dLbls>
          <c:showLegendKey val="0"/>
          <c:showVal val="0"/>
          <c:showCatName val="0"/>
          <c:showSerName val="0"/>
          <c:showPercent val="0"/>
          <c:showBubbleSize val="0"/>
        </c:dLbls>
        <c:gapWidth val="150"/>
        <c:axId val="302189056"/>
        <c:axId val="302737088"/>
      </c:barChart>
      <c:catAx>
        <c:axId val="302189056"/>
        <c:scaling>
          <c:orientation val="minMax"/>
        </c:scaling>
        <c:delete val="1"/>
        <c:axPos val="b"/>
        <c:majorTickMark val="out"/>
        <c:minorTickMark val="none"/>
        <c:tickLblPos val="nextTo"/>
        <c:crossAx val="302737088"/>
        <c:crosses val="autoZero"/>
        <c:auto val="1"/>
        <c:lblAlgn val="ctr"/>
        <c:lblOffset val="100"/>
        <c:noMultiLvlLbl val="0"/>
      </c:catAx>
      <c:valAx>
        <c:axId val="302737088"/>
        <c:scaling>
          <c:orientation val="minMax"/>
          <c:max val="5"/>
          <c:min val="0"/>
        </c:scaling>
        <c:delete val="1"/>
        <c:axPos val="l"/>
        <c:majorGridlines/>
        <c:numFmt formatCode="General" sourceLinked="1"/>
        <c:majorTickMark val="out"/>
        <c:minorTickMark val="none"/>
        <c:tickLblPos val="nextTo"/>
        <c:crossAx val="3021890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1935-4000-95AC-EDDFCF13739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935-4000-95AC-EDDFCF137395}"/>
              </c:ext>
            </c:extLst>
          </c:dPt>
          <c:val>
            <c:numRef>
              <c:f>Mechanical!$K$21</c:f>
              <c:numCache>
                <c:formatCode>General</c:formatCode>
                <c:ptCount val="1"/>
                <c:pt idx="0">
                  <c:v>0</c:v>
                </c:pt>
              </c:numCache>
            </c:numRef>
          </c:val>
          <c:extLst>
            <c:ext xmlns:c16="http://schemas.microsoft.com/office/drawing/2014/chart" uri="{C3380CC4-5D6E-409C-BE32-E72D297353CC}">
              <c16:uniqueId val="{00000003-1935-4000-95AC-EDDFCF137395}"/>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1935-4000-95AC-EDDFCF137395}"/>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1935-4000-95AC-EDDFCF137395}"/>
            </c:ext>
          </c:extLst>
        </c:ser>
        <c:dLbls>
          <c:showLegendKey val="0"/>
          <c:showVal val="0"/>
          <c:showCatName val="0"/>
          <c:showSerName val="0"/>
          <c:showPercent val="0"/>
          <c:showBubbleSize val="0"/>
        </c:dLbls>
        <c:gapWidth val="150"/>
        <c:axId val="302189568"/>
        <c:axId val="302738816"/>
      </c:barChart>
      <c:catAx>
        <c:axId val="302189568"/>
        <c:scaling>
          <c:orientation val="minMax"/>
        </c:scaling>
        <c:delete val="1"/>
        <c:axPos val="b"/>
        <c:majorTickMark val="out"/>
        <c:minorTickMark val="none"/>
        <c:tickLblPos val="nextTo"/>
        <c:crossAx val="302738816"/>
        <c:crosses val="autoZero"/>
        <c:auto val="1"/>
        <c:lblAlgn val="ctr"/>
        <c:lblOffset val="100"/>
        <c:noMultiLvlLbl val="0"/>
      </c:catAx>
      <c:valAx>
        <c:axId val="302738816"/>
        <c:scaling>
          <c:orientation val="minMax"/>
          <c:max val="5"/>
          <c:min val="0"/>
        </c:scaling>
        <c:delete val="1"/>
        <c:axPos val="l"/>
        <c:majorGridlines/>
        <c:numFmt formatCode="General" sourceLinked="1"/>
        <c:majorTickMark val="out"/>
        <c:minorTickMark val="none"/>
        <c:tickLblPos val="nextTo"/>
        <c:crossAx val="3021895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0A9A-4E12-8323-A380B77F6A9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A9A-4E12-8323-A380B77F6A9F}"/>
              </c:ext>
            </c:extLst>
          </c:dPt>
          <c:val>
            <c:numRef>
              <c:f>Mechanical!$K$22</c:f>
              <c:numCache>
                <c:formatCode>General</c:formatCode>
                <c:ptCount val="1"/>
                <c:pt idx="0">
                  <c:v>0</c:v>
                </c:pt>
              </c:numCache>
            </c:numRef>
          </c:val>
          <c:extLst>
            <c:ext xmlns:c16="http://schemas.microsoft.com/office/drawing/2014/chart" uri="{C3380CC4-5D6E-409C-BE32-E72D297353CC}">
              <c16:uniqueId val="{00000003-0A9A-4E12-8323-A380B77F6A9F}"/>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0A9A-4E12-8323-A380B77F6A9F}"/>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0A9A-4E12-8323-A380B77F6A9F}"/>
            </c:ext>
          </c:extLst>
        </c:ser>
        <c:dLbls>
          <c:showLegendKey val="0"/>
          <c:showVal val="0"/>
          <c:showCatName val="0"/>
          <c:showSerName val="0"/>
          <c:showPercent val="0"/>
          <c:showBubbleSize val="0"/>
        </c:dLbls>
        <c:gapWidth val="150"/>
        <c:axId val="302190080"/>
        <c:axId val="302740544"/>
      </c:barChart>
      <c:catAx>
        <c:axId val="302190080"/>
        <c:scaling>
          <c:orientation val="minMax"/>
        </c:scaling>
        <c:delete val="1"/>
        <c:axPos val="b"/>
        <c:majorTickMark val="out"/>
        <c:minorTickMark val="none"/>
        <c:tickLblPos val="nextTo"/>
        <c:crossAx val="302740544"/>
        <c:crosses val="autoZero"/>
        <c:auto val="1"/>
        <c:lblAlgn val="ctr"/>
        <c:lblOffset val="100"/>
        <c:noMultiLvlLbl val="0"/>
      </c:catAx>
      <c:valAx>
        <c:axId val="302740544"/>
        <c:scaling>
          <c:orientation val="minMax"/>
          <c:max val="5"/>
          <c:min val="0"/>
        </c:scaling>
        <c:delete val="1"/>
        <c:axPos val="l"/>
        <c:majorGridlines/>
        <c:numFmt formatCode="General" sourceLinked="1"/>
        <c:majorTickMark val="out"/>
        <c:minorTickMark val="none"/>
        <c:tickLblPos val="nextTo"/>
        <c:crossAx val="3021900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CAC0-4167-95A4-294B566E31E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AC0-4167-95A4-294B566E31EA}"/>
              </c:ext>
            </c:extLst>
          </c:dPt>
          <c:val>
            <c:numRef>
              <c:f>Mechanical!$K$23</c:f>
              <c:numCache>
                <c:formatCode>General</c:formatCode>
                <c:ptCount val="1"/>
                <c:pt idx="0">
                  <c:v>0</c:v>
                </c:pt>
              </c:numCache>
            </c:numRef>
          </c:val>
          <c:extLst>
            <c:ext xmlns:c16="http://schemas.microsoft.com/office/drawing/2014/chart" uri="{C3380CC4-5D6E-409C-BE32-E72D297353CC}">
              <c16:uniqueId val="{00000003-CAC0-4167-95A4-294B566E31EA}"/>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CAC0-4167-95A4-294B566E31EA}"/>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CAC0-4167-95A4-294B566E31EA}"/>
            </c:ext>
          </c:extLst>
        </c:ser>
        <c:dLbls>
          <c:showLegendKey val="0"/>
          <c:showVal val="0"/>
          <c:showCatName val="0"/>
          <c:showSerName val="0"/>
          <c:showPercent val="0"/>
          <c:showBubbleSize val="0"/>
        </c:dLbls>
        <c:gapWidth val="150"/>
        <c:axId val="303059968"/>
        <c:axId val="302742272"/>
      </c:barChart>
      <c:catAx>
        <c:axId val="303059968"/>
        <c:scaling>
          <c:orientation val="minMax"/>
        </c:scaling>
        <c:delete val="1"/>
        <c:axPos val="b"/>
        <c:majorTickMark val="out"/>
        <c:minorTickMark val="none"/>
        <c:tickLblPos val="nextTo"/>
        <c:crossAx val="302742272"/>
        <c:crosses val="autoZero"/>
        <c:auto val="1"/>
        <c:lblAlgn val="ctr"/>
        <c:lblOffset val="100"/>
        <c:noMultiLvlLbl val="0"/>
      </c:catAx>
      <c:valAx>
        <c:axId val="302742272"/>
        <c:scaling>
          <c:orientation val="minMax"/>
          <c:max val="5"/>
          <c:min val="0"/>
        </c:scaling>
        <c:delete val="1"/>
        <c:axPos val="l"/>
        <c:majorGridlines/>
        <c:numFmt formatCode="General" sourceLinked="1"/>
        <c:majorTickMark val="out"/>
        <c:minorTickMark val="none"/>
        <c:tickLblPos val="nextTo"/>
        <c:crossAx val="3030599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C82C-4B3B-8591-9395A25DD374}"/>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82C-4B3B-8591-9395A25DD374}"/>
              </c:ext>
            </c:extLst>
          </c:dPt>
          <c:val>
            <c:numRef>
              <c:f>Mechanical!$K$17</c:f>
              <c:numCache>
                <c:formatCode>General</c:formatCode>
                <c:ptCount val="1"/>
                <c:pt idx="0">
                  <c:v>0</c:v>
                </c:pt>
              </c:numCache>
            </c:numRef>
          </c:val>
          <c:extLst>
            <c:ext xmlns:c16="http://schemas.microsoft.com/office/drawing/2014/chart" uri="{C3380CC4-5D6E-409C-BE32-E72D297353CC}">
              <c16:uniqueId val="{00000003-C82C-4B3B-8591-9395A25DD374}"/>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C82C-4B3B-8591-9395A25DD374}"/>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C82C-4B3B-8591-9395A25DD374}"/>
            </c:ext>
          </c:extLst>
        </c:ser>
        <c:dLbls>
          <c:showLegendKey val="0"/>
          <c:showVal val="0"/>
          <c:showCatName val="0"/>
          <c:showSerName val="0"/>
          <c:showPercent val="0"/>
          <c:showBubbleSize val="0"/>
        </c:dLbls>
        <c:gapWidth val="150"/>
        <c:axId val="303060480"/>
        <c:axId val="303145536"/>
      </c:barChart>
      <c:catAx>
        <c:axId val="303060480"/>
        <c:scaling>
          <c:orientation val="minMax"/>
        </c:scaling>
        <c:delete val="1"/>
        <c:axPos val="b"/>
        <c:majorTickMark val="out"/>
        <c:minorTickMark val="none"/>
        <c:tickLblPos val="nextTo"/>
        <c:crossAx val="303145536"/>
        <c:crosses val="autoZero"/>
        <c:auto val="1"/>
        <c:lblAlgn val="ctr"/>
        <c:lblOffset val="100"/>
        <c:noMultiLvlLbl val="0"/>
      </c:catAx>
      <c:valAx>
        <c:axId val="303145536"/>
        <c:scaling>
          <c:orientation val="minMax"/>
          <c:max val="5"/>
          <c:min val="0"/>
        </c:scaling>
        <c:delete val="1"/>
        <c:axPos val="l"/>
        <c:majorGridlines/>
        <c:numFmt formatCode="General" sourceLinked="1"/>
        <c:majorTickMark val="out"/>
        <c:minorTickMark val="none"/>
        <c:tickLblPos val="nextTo"/>
        <c:crossAx val="3030604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2A89-4762-A6D1-1A4E6D28B07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A89-4762-A6D1-1A4E6D28B079}"/>
              </c:ext>
            </c:extLst>
          </c:dPt>
          <c:val>
            <c:numRef>
              <c:f>Mechanical!$K$18</c:f>
              <c:numCache>
                <c:formatCode>General</c:formatCode>
                <c:ptCount val="1"/>
                <c:pt idx="0">
                  <c:v>0</c:v>
                </c:pt>
              </c:numCache>
            </c:numRef>
          </c:val>
          <c:extLst>
            <c:ext xmlns:c16="http://schemas.microsoft.com/office/drawing/2014/chart" uri="{C3380CC4-5D6E-409C-BE32-E72D297353CC}">
              <c16:uniqueId val="{00000003-2A89-4762-A6D1-1A4E6D28B079}"/>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2A89-4762-A6D1-1A4E6D28B079}"/>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2A89-4762-A6D1-1A4E6D28B079}"/>
            </c:ext>
          </c:extLst>
        </c:ser>
        <c:dLbls>
          <c:showLegendKey val="0"/>
          <c:showVal val="0"/>
          <c:showCatName val="0"/>
          <c:showSerName val="0"/>
          <c:showPercent val="0"/>
          <c:showBubbleSize val="0"/>
        </c:dLbls>
        <c:gapWidth val="150"/>
        <c:axId val="303060992"/>
        <c:axId val="303147264"/>
      </c:barChart>
      <c:catAx>
        <c:axId val="303060992"/>
        <c:scaling>
          <c:orientation val="minMax"/>
        </c:scaling>
        <c:delete val="1"/>
        <c:axPos val="b"/>
        <c:majorTickMark val="out"/>
        <c:minorTickMark val="none"/>
        <c:tickLblPos val="nextTo"/>
        <c:crossAx val="303147264"/>
        <c:crosses val="autoZero"/>
        <c:auto val="1"/>
        <c:lblAlgn val="ctr"/>
        <c:lblOffset val="100"/>
        <c:noMultiLvlLbl val="0"/>
      </c:catAx>
      <c:valAx>
        <c:axId val="303147264"/>
        <c:scaling>
          <c:orientation val="minMax"/>
          <c:max val="5"/>
          <c:min val="0"/>
        </c:scaling>
        <c:delete val="1"/>
        <c:axPos val="l"/>
        <c:majorGridlines/>
        <c:numFmt formatCode="General" sourceLinked="1"/>
        <c:majorTickMark val="out"/>
        <c:minorTickMark val="none"/>
        <c:tickLblPos val="nextTo"/>
        <c:crossAx val="3030609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6617-4541-A606-076CCDB9068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617-4541-A606-076CCDB90686}"/>
              </c:ext>
            </c:extLst>
          </c:dPt>
          <c:val>
            <c:numRef>
              <c:f>Mechanical!$K$19</c:f>
              <c:numCache>
                <c:formatCode>General</c:formatCode>
                <c:ptCount val="1"/>
                <c:pt idx="0">
                  <c:v>0</c:v>
                </c:pt>
              </c:numCache>
            </c:numRef>
          </c:val>
          <c:extLst>
            <c:ext xmlns:c16="http://schemas.microsoft.com/office/drawing/2014/chart" uri="{C3380CC4-5D6E-409C-BE32-E72D297353CC}">
              <c16:uniqueId val="{00000003-6617-4541-A606-076CCDB90686}"/>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6617-4541-A606-076CCDB90686}"/>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6617-4541-A606-076CCDB90686}"/>
            </c:ext>
          </c:extLst>
        </c:ser>
        <c:dLbls>
          <c:showLegendKey val="0"/>
          <c:showVal val="0"/>
          <c:showCatName val="0"/>
          <c:showSerName val="0"/>
          <c:showPercent val="0"/>
          <c:showBubbleSize val="0"/>
        </c:dLbls>
        <c:gapWidth val="150"/>
        <c:axId val="303062528"/>
        <c:axId val="303149568"/>
      </c:barChart>
      <c:catAx>
        <c:axId val="303062528"/>
        <c:scaling>
          <c:orientation val="minMax"/>
        </c:scaling>
        <c:delete val="1"/>
        <c:axPos val="b"/>
        <c:majorTickMark val="out"/>
        <c:minorTickMark val="none"/>
        <c:tickLblPos val="nextTo"/>
        <c:crossAx val="303149568"/>
        <c:crosses val="autoZero"/>
        <c:auto val="1"/>
        <c:lblAlgn val="ctr"/>
        <c:lblOffset val="100"/>
        <c:noMultiLvlLbl val="0"/>
      </c:catAx>
      <c:valAx>
        <c:axId val="303149568"/>
        <c:scaling>
          <c:orientation val="minMax"/>
          <c:max val="5"/>
          <c:min val="0"/>
        </c:scaling>
        <c:delete val="1"/>
        <c:axPos val="l"/>
        <c:majorGridlines/>
        <c:numFmt formatCode="General" sourceLinked="1"/>
        <c:majorTickMark val="out"/>
        <c:minorTickMark val="none"/>
        <c:tickLblPos val="nextTo"/>
        <c:crossAx val="3030625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54B1-48E1-8188-2C773DA4AFA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54B1-48E1-8188-2C773DA4AFA2}"/>
              </c:ext>
            </c:extLst>
          </c:dPt>
          <c:val>
            <c:numRef>
              <c:f>Mechanical!$K$20</c:f>
              <c:numCache>
                <c:formatCode>General</c:formatCode>
                <c:ptCount val="1"/>
                <c:pt idx="0">
                  <c:v>0</c:v>
                </c:pt>
              </c:numCache>
            </c:numRef>
          </c:val>
          <c:extLst>
            <c:ext xmlns:c16="http://schemas.microsoft.com/office/drawing/2014/chart" uri="{C3380CC4-5D6E-409C-BE32-E72D297353CC}">
              <c16:uniqueId val="{00000003-54B1-48E1-8188-2C773DA4AFA2}"/>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54B1-48E1-8188-2C773DA4AFA2}"/>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54B1-48E1-8188-2C773DA4AFA2}"/>
            </c:ext>
          </c:extLst>
        </c:ser>
        <c:dLbls>
          <c:showLegendKey val="0"/>
          <c:showVal val="0"/>
          <c:showCatName val="0"/>
          <c:showSerName val="0"/>
          <c:showPercent val="0"/>
          <c:showBubbleSize val="0"/>
        </c:dLbls>
        <c:gapWidth val="150"/>
        <c:axId val="303644672"/>
        <c:axId val="303151296"/>
      </c:barChart>
      <c:catAx>
        <c:axId val="303644672"/>
        <c:scaling>
          <c:orientation val="minMax"/>
        </c:scaling>
        <c:delete val="1"/>
        <c:axPos val="b"/>
        <c:majorTickMark val="out"/>
        <c:minorTickMark val="none"/>
        <c:tickLblPos val="nextTo"/>
        <c:crossAx val="303151296"/>
        <c:crosses val="autoZero"/>
        <c:auto val="1"/>
        <c:lblAlgn val="ctr"/>
        <c:lblOffset val="100"/>
        <c:noMultiLvlLbl val="0"/>
      </c:catAx>
      <c:valAx>
        <c:axId val="303151296"/>
        <c:scaling>
          <c:orientation val="minMax"/>
          <c:max val="5"/>
          <c:min val="0"/>
        </c:scaling>
        <c:delete val="1"/>
        <c:axPos val="l"/>
        <c:majorGridlines/>
        <c:numFmt formatCode="General" sourceLinked="1"/>
        <c:majorTickMark val="out"/>
        <c:minorTickMark val="none"/>
        <c:tickLblPos val="nextTo"/>
        <c:crossAx val="30364467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2783-4409-910E-7E57AFFAAA4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783-4409-910E-7E57AFFAAA48}"/>
              </c:ext>
            </c:extLst>
          </c:dPt>
          <c:val>
            <c:numRef>
              <c:f>Mechanical!$K$21</c:f>
              <c:numCache>
                <c:formatCode>General</c:formatCode>
                <c:ptCount val="1"/>
                <c:pt idx="0">
                  <c:v>0</c:v>
                </c:pt>
              </c:numCache>
            </c:numRef>
          </c:val>
          <c:extLst>
            <c:ext xmlns:c16="http://schemas.microsoft.com/office/drawing/2014/chart" uri="{C3380CC4-5D6E-409C-BE32-E72D297353CC}">
              <c16:uniqueId val="{00000003-2783-4409-910E-7E57AFFAAA48}"/>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2783-4409-910E-7E57AFFAAA48}"/>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2783-4409-910E-7E57AFFAAA48}"/>
            </c:ext>
          </c:extLst>
        </c:ser>
        <c:dLbls>
          <c:showLegendKey val="0"/>
          <c:showVal val="0"/>
          <c:showCatName val="0"/>
          <c:showSerName val="0"/>
          <c:showPercent val="0"/>
          <c:showBubbleSize val="0"/>
        </c:dLbls>
        <c:gapWidth val="150"/>
        <c:axId val="303645184"/>
        <c:axId val="303431680"/>
      </c:barChart>
      <c:catAx>
        <c:axId val="303645184"/>
        <c:scaling>
          <c:orientation val="minMax"/>
        </c:scaling>
        <c:delete val="1"/>
        <c:axPos val="b"/>
        <c:majorTickMark val="out"/>
        <c:minorTickMark val="none"/>
        <c:tickLblPos val="nextTo"/>
        <c:crossAx val="303431680"/>
        <c:crosses val="autoZero"/>
        <c:auto val="1"/>
        <c:lblAlgn val="ctr"/>
        <c:lblOffset val="100"/>
        <c:noMultiLvlLbl val="0"/>
      </c:catAx>
      <c:valAx>
        <c:axId val="303431680"/>
        <c:scaling>
          <c:orientation val="minMax"/>
          <c:max val="5"/>
          <c:min val="0"/>
        </c:scaling>
        <c:delete val="1"/>
        <c:axPos val="l"/>
        <c:majorGridlines/>
        <c:numFmt formatCode="General" sourceLinked="1"/>
        <c:majorTickMark val="out"/>
        <c:minorTickMark val="none"/>
        <c:tickLblPos val="nextTo"/>
        <c:crossAx val="30364518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D925-4A6F-A711-24282E6C643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D925-4A6F-A711-24282E6C6430}"/>
              </c:ext>
            </c:extLst>
          </c:dPt>
          <c:val>
            <c:numRef>
              <c:f>Mechanical!$K$22</c:f>
              <c:numCache>
                <c:formatCode>General</c:formatCode>
                <c:ptCount val="1"/>
                <c:pt idx="0">
                  <c:v>0</c:v>
                </c:pt>
              </c:numCache>
            </c:numRef>
          </c:val>
          <c:extLst>
            <c:ext xmlns:c16="http://schemas.microsoft.com/office/drawing/2014/chart" uri="{C3380CC4-5D6E-409C-BE32-E72D297353CC}">
              <c16:uniqueId val="{00000003-D925-4A6F-A711-24282E6C6430}"/>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D925-4A6F-A711-24282E6C6430}"/>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D925-4A6F-A711-24282E6C6430}"/>
            </c:ext>
          </c:extLst>
        </c:ser>
        <c:dLbls>
          <c:showLegendKey val="0"/>
          <c:showVal val="0"/>
          <c:showCatName val="0"/>
          <c:showSerName val="0"/>
          <c:showPercent val="0"/>
          <c:showBubbleSize val="0"/>
        </c:dLbls>
        <c:gapWidth val="150"/>
        <c:axId val="303645696"/>
        <c:axId val="303433408"/>
      </c:barChart>
      <c:catAx>
        <c:axId val="303645696"/>
        <c:scaling>
          <c:orientation val="minMax"/>
        </c:scaling>
        <c:delete val="1"/>
        <c:axPos val="b"/>
        <c:majorTickMark val="out"/>
        <c:minorTickMark val="none"/>
        <c:tickLblPos val="nextTo"/>
        <c:crossAx val="303433408"/>
        <c:crosses val="autoZero"/>
        <c:auto val="1"/>
        <c:lblAlgn val="ctr"/>
        <c:lblOffset val="100"/>
        <c:noMultiLvlLbl val="0"/>
      </c:catAx>
      <c:valAx>
        <c:axId val="303433408"/>
        <c:scaling>
          <c:orientation val="minMax"/>
          <c:max val="5"/>
          <c:min val="0"/>
        </c:scaling>
        <c:delete val="1"/>
        <c:axPos val="l"/>
        <c:majorGridlines/>
        <c:numFmt formatCode="General" sourceLinked="1"/>
        <c:majorTickMark val="out"/>
        <c:minorTickMark val="none"/>
        <c:tickLblPos val="nextTo"/>
        <c:crossAx val="3036456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09C9-4CFA-B96D-97943B12309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09C9-4CFA-B96D-97943B123096}"/>
              </c:ext>
            </c:extLst>
          </c:dPt>
          <c:val>
            <c:numRef>
              <c:f>Mechanical!$K$23</c:f>
              <c:numCache>
                <c:formatCode>General</c:formatCode>
                <c:ptCount val="1"/>
                <c:pt idx="0">
                  <c:v>0</c:v>
                </c:pt>
              </c:numCache>
            </c:numRef>
          </c:val>
          <c:extLst>
            <c:ext xmlns:c16="http://schemas.microsoft.com/office/drawing/2014/chart" uri="{C3380CC4-5D6E-409C-BE32-E72D297353CC}">
              <c16:uniqueId val="{00000003-09C9-4CFA-B96D-97943B123096}"/>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09C9-4CFA-B96D-97943B123096}"/>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09C9-4CFA-B96D-97943B123096}"/>
            </c:ext>
          </c:extLst>
        </c:ser>
        <c:dLbls>
          <c:showLegendKey val="0"/>
          <c:showVal val="0"/>
          <c:showCatName val="0"/>
          <c:showSerName val="0"/>
          <c:showPercent val="0"/>
          <c:showBubbleSize val="0"/>
        </c:dLbls>
        <c:gapWidth val="150"/>
        <c:axId val="303646208"/>
        <c:axId val="303435136"/>
      </c:barChart>
      <c:catAx>
        <c:axId val="303646208"/>
        <c:scaling>
          <c:orientation val="minMax"/>
        </c:scaling>
        <c:delete val="1"/>
        <c:axPos val="b"/>
        <c:majorTickMark val="out"/>
        <c:minorTickMark val="none"/>
        <c:tickLblPos val="nextTo"/>
        <c:crossAx val="303435136"/>
        <c:crosses val="autoZero"/>
        <c:auto val="1"/>
        <c:lblAlgn val="ctr"/>
        <c:lblOffset val="100"/>
        <c:noMultiLvlLbl val="0"/>
      </c:catAx>
      <c:valAx>
        <c:axId val="303435136"/>
        <c:scaling>
          <c:orientation val="minMax"/>
          <c:max val="5"/>
          <c:min val="0"/>
        </c:scaling>
        <c:delete val="1"/>
        <c:axPos val="l"/>
        <c:majorGridlines/>
        <c:numFmt formatCode="General" sourceLinked="1"/>
        <c:majorTickMark val="out"/>
        <c:minorTickMark val="none"/>
        <c:tickLblPos val="nextTo"/>
        <c:crossAx val="3036462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1005-4E59-BAAC-7AC77B484C5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005-4E59-BAAC-7AC77B484C5F}"/>
              </c:ext>
            </c:extLst>
          </c:dPt>
          <c:val>
            <c:numRef>
              <c:f>Mechanical!$K$8</c:f>
              <c:numCache>
                <c:formatCode>General</c:formatCode>
                <c:ptCount val="1"/>
              </c:numCache>
            </c:numRef>
          </c:val>
          <c:extLst>
            <c:ext xmlns:c16="http://schemas.microsoft.com/office/drawing/2014/chart" uri="{C3380CC4-5D6E-409C-BE32-E72D297353CC}">
              <c16:uniqueId val="{00000003-1005-4E59-BAAC-7AC77B484C5F}"/>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1005-4E59-BAAC-7AC77B484C5F}"/>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1005-4E59-BAAC-7AC77B484C5F}"/>
            </c:ext>
          </c:extLst>
        </c:ser>
        <c:dLbls>
          <c:showLegendKey val="0"/>
          <c:showVal val="0"/>
          <c:showCatName val="0"/>
          <c:showSerName val="0"/>
          <c:showPercent val="0"/>
          <c:showBubbleSize val="0"/>
        </c:dLbls>
        <c:gapWidth val="150"/>
        <c:axId val="303646720"/>
        <c:axId val="303436864"/>
      </c:barChart>
      <c:catAx>
        <c:axId val="303646720"/>
        <c:scaling>
          <c:orientation val="minMax"/>
        </c:scaling>
        <c:delete val="1"/>
        <c:axPos val="b"/>
        <c:majorTickMark val="out"/>
        <c:minorTickMark val="none"/>
        <c:tickLblPos val="nextTo"/>
        <c:crossAx val="303436864"/>
        <c:crosses val="autoZero"/>
        <c:auto val="1"/>
        <c:lblAlgn val="ctr"/>
        <c:lblOffset val="100"/>
        <c:noMultiLvlLbl val="0"/>
      </c:catAx>
      <c:valAx>
        <c:axId val="303436864"/>
        <c:scaling>
          <c:orientation val="minMax"/>
          <c:max val="5"/>
          <c:min val="0"/>
        </c:scaling>
        <c:delete val="1"/>
        <c:axPos val="l"/>
        <c:majorGridlines/>
        <c:numFmt formatCode="General" sourceLinked="1"/>
        <c:majorTickMark val="out"/>
        <c:minorTickMark val="none"/>
        <c:tickLblPos val="nextTo"/>
        <c:crossAx val="30364672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9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E29E-4C10-B55D-90E93BF4957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29E-4C10-B55D-90E93BF49577}"/>
              </c:ext>
            </c:extLst>
          </c:dPt>
          <c:val>
            <c:numRef>
              <c:f>Mechanical!$K$9</c:f>
              <c:numCache>
                <c:formatCode>General</c:formatCode>
                <c:ptCount val="1"/>
                <c:pt idx="0">
                  <c:v>0</c:v>
                </c:pt>
              </c:numCache>
            </c:numRef>
          </c:val>
          <c:extLst>
            <c:ext xmlns:c16="http://schemas.microsoft.com/office/drawing/2014/chart" uri="{C3380CC4-5D6E-409C-BE32-E72D297353CC}">
              <c16:uniqueId val="{00000003-E29E-4C10-B55D-90E93BF49577}"/>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E29E-4C10-B55D-90E93BF49577}"/>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E29E-4C10-B55D-90E93BF49577}"/>
            </c:ext>
          </c:extLst>
        </c:ser>
        <c:dLbls>
          <c:showLegendKey val="0"/>
          <c:showVal val="0"/>
          <c:showCatName val="0"/>
          <c:showSerName val="0"/>
          <c:showPercent val="0"/>
          <c:showBubbleSize val="0"/>
        </c:dLbls>
        <c:gapWidth val="150"/>
        <c:axId val="303647232"/>
        <c:axId val="303438592"/>
      </c:barChart>
      <c:catAx>
        <c:axId val="303647232"/>
        <c:scaling>
          <c:orientation val="minMax"/>
        </c:scaling>
        <c:delete val="1"/>
        <c:axPos val="b"/>
        <c:majorTickMark val="out"/>
        <c:minorTickMark val="none"/>
        <c:tickLblPos val="nextTo"/>
        <c:crossAx val="303438592"/>
        <c:crosses val="autoZero"/>
        <c:auto val="1"/>
        <c:lblAlgn val="ctr"/>
        <c:lblOffset val="100"/>
        <c:noMultiLvlLbl val="0"/>
      </c:catAx>
      <c:valAx>
        <c:axId val="303438592"/>
        <c:scaling>
          <c:orientation val="minMax"/>
          <c:max val="5"/>
          <c:min val="0"/>
        </c:scaling>
        <c:delete val="1"/>
        <c:axPos val="l"/>
        <c:majorGridlines/>
        <c:numFmt formatCode="General" sourceLinked="1"/>
        <c:majorTickMark val="out"/>
        <c:minorTickMark val="none"/>
        <c:tickLblPos val="nextTo"/>
        <c:crossAx val="30364723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9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C305-4EF0-900F-89BAF7E339B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305-4EF0-900F-89BAF7E339B6}"/>
              </c:ext>
            </c:extLst>
          </c:dPt>
          <c:val>
            <c:numRef>
              <c:f>Mechanical!$K$10</c:f>
              <c:numCache>
                <c:formatCode>General</c:formatCode>
                <c:ptCount val="1"/>
                <c:pt idx="0">
                  <c:v>0</c:v>
                </c:pt>
              </c:numCache>
            </c:numRef>
          </c:val>
          <c:extLst>
            <c:ext xmlns:c16="http://schemas.microsoft.com/office/drawing/2014/chart" uri="{C3380CC4-5D6E-409C-BE32-E72D297353CC}">
              <c16:uniqueId val="{00000003-C305-4EF0-900F-89BAF7E339B6}"/>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C305-4EF0-900F-89BAF7E339B6}"/>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C305-4EF0-900F-89BAF7E339B6}"/>
            </c:ext>
          </c:extLst>
        </c:ser>
        <c:dLbls>
          <c:showLegendKey val="0"/>
          <c:showVal val="0"/>
          <c:showCatName val="0"/>
          <c:showSerName val="0"/>
          <c:showPercent val="0"/>
          <c:showBubbleSize val="0"/>
        </c:dLbls>
        <c:gapWidth val="150"/>
        <c:axId val="303647744"/>
        <c:axId val="303817280"/>
      </c:barChart>
      <c:catAx>
        <c:axId val="303647744"/>
        <c:scaling>
          <c:orientation val="minMax"/>
        </c:scaling>
        <c:delete val="1"/>
        <c:axPos val="b"/>
        <c:majorTickMark val="out"/>
        <c:minorTickMark val="none"/>
        <c:tickLblPos val="nextTo"/>
        <c:crossAx val="303817280"/>
        <c:crosses val="autoZero"/>
        <c:auto val="1"/>
        <c:lblAlgn val="ctr"/>
        <c:lblOffset val="100"/>
        <c:noMultiLvlLbl val="0"/>
      </c:catAx>
      <c:valAx>
        <c:axId val="303817280"/>
        <c:scaling>
          <c:orientation val="minMax"/>
          <c:max val="5"/>
          <c:min val="0"/>
        </c:scaling>
        <c:delete val="1"/>
        <c:axPos val="l"/>
        <c:majorGridlines/>
        <c:numFmt formatCode="General" sourceLinked="1"/>
        <c:majorTickMark val="out"/>
        <c:minorTickMark val="none"/>
        <c:tickLblPos val="nextTo"/>
        <c:crossAx val="303647744"/>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9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3651-409D-A109-80CA4A2FD12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651-409D-A109-80CA4A2FD12B}"/>
              </c:ext>
            </c:extLst>
          </c:dPt>
          <c:val>
            <c:numRef>
              <c:f>Mechanical!$K$11</c:f>
              <c:numCache>
                <c:formatCode>General</c:formatCode>
                <c:ptCount val="1"/>
                <c:pt idx="0">
                  <c:v>0</c:v>
                </c:pt>
              </c:numCache>
            </c:numRef>
          </c:val>
          <c:extLst>
            <c:ext xmlns:c16="http://schemas.microsoft.com/office/drawing/2014/chart" uri="{C3380CC4-5D6E-409C-BE32-E72D297353CC}">
              <c16:uniqueId val="{00000003-3651-409D-A109-80CA4A2FD12B}"/>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3651-409D-A109-80CA4A2FD12B}"/>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3651-409D-A109-80CA4A2FD12B}"/>
            </c:ext>
          </c:extLst>
        </c:ser>
        <c:dLbls>
          <c:showLegendKey val="0"/>
          <c:showVal val="0"/>
          <c:showCatName val="0"/>
          <c:showSerName val="0"/>
          <c:showPercent val="0"/>
          <c:showBubbleSize val="0"/>
        </c:dLbls>
        <c:gapWidth val="150"/>
        <c:axId val="303062016"/>
        <c:axId val="303819008"/>
      </c:barChart>
      <c:catAx>
        <c:axId val="303062016"/>
        <c:scaling>
          <c:orientation val="minMax"/>
        </c:scaling>
        <c:delete val="1"/>
        <c:axPos val="b"/>
        <c:majorTickMark val="out"/>
        <c:minorTickMark val="none"/>
        <c:tickLblPos val="nextTo"/>
        <c:crossAx val="303819008"/>
        <c:crosses val="autoZero"/>
        <c:auto val="1"/>
        <c:lblAlgn val="ctr"/>
        <c:lblOffset val="100"/>
        <c:noMultiLvlLbl val="0"/>
      </c:catAx>
      <c:valAx>
        <c:axId val="303819008"/>
        <c:scaling>
          <c:orientation val="minMax"/>
          <c:max val="5"/>
          <c:min val="0"/>
        </c:scaling>
        <c:delete val="1"/>
        <c:axPos val="l"/>
        <c:majorGridlines/>
        <c:numFmt formatCode="General" sourceLinked="1"/>
        <c:majorTickMark val="out"/>
        <c:minorTickMark val="none"/>
        <c:tickLblPos val="nextTo"/>
        <c:crossAx val="30306201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9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759516604712"/>
          <c:y val="0.1417374751233019"/>
          <c:w val="0.77789289665218053"/>
          <c:h val="0.87913645409708396"/>
        </c:manualLayout>
      </c:layout>
      <c:radarChart>
        <c:radarStyle val="filled"/>
        <c:varyColors val="0"/>
        <c:ser>
          <c:idx val="0"/>
          <c:order val="0"/>
          <c:spPr>
            <a:solidFill>
              <a:srgbClr val="002060">
                <a:alpha val="80000"/>
              </a:srgbClr>
            </a:solidFill>
          </c:spPr>
          <c:val>
            <c:numRef>
              <c:f>Wind!$Q$8:$Q$18</c:f>
              <c:numCache>
                <c:formatCode>General</c:formatCode>
                <c:ptCount val="11"/>
                <c:pt idx="0">
                  <c:v>0.75</c:v>
                </c:pt>
                <c:pt idx="1">
                  <c:v>0.75</c:v>
                </c:pt>
                <c:pt idx="2">
                  <c:v>0.75</c:v>
                </c:pt>
                <c:pt idx="3">
                  <c:v>0.75</c:v>
                </c:pt>
                <c:pt idx="4">
                  <c:v>0.75</c:v>
                </c:pt>
                <c:pt idx="5">
                  <c:v>0.75</c:v>
                </c:pt>
                <c:pt idx="6">
                  <c:v>0.75</c:v>
                </c:pt>
                <c:pt idx="7">
                  <c:v>0.75</c:v>
                </c:pt>
                <c:pt idx="8">
                  <c:v>0.75</c:v>
                </c:pt>
                <c:pt idx="9">
                  <c:v>0.75</c:v>
                </c:pt>
                <c:pt idx="10">
                  <c:v>0.75</c:v>
                </c:pt>
              </c:numCache>
            </c:numRef>
          </c:val>
          <c:extLst>
            <c:ext xmlns:c16="http://schemas.microsoft.com/office/drawing/2014/chart" uri="{C3380CC4-5D6E-409C-BE32-E72D297353CC}">
              <c16:uniqueId val="{00000000-A68B-4047-9F7F-C6124DB4B9A4}"/>
            </c:ext>
          </c:extLst>
        </c:ser>
        <c:dLbls>
          <c:showLegendKey val="0"/>
          <c:showVal val="0"/>
          <c:showCatName val="0"/>
          <c:showSerName val="0"/>
          <c:showPercent val="0"/>
          <c:showBubbleSize val="0"/>
        </c:dLbls>
        <c:axId val="281169920"/>
        <c:axId val="303821888"/>
      </c:radarChart>
      <c:catAx>
        <c:axId val="281169920"/>
        <c:scaling>
          <c:orientation val="minMax"/>
        </c:scaling>
        <c:delete val="1"/>
        <c:axPos val="b"/>
        <c:majorGridlines/>
        <c:majorTickMark val="none"/>
        <c:minorTickMark val="none"/>
        <c:tickLblPos val="nextTo"/>
        <c:crossAx val="303821888"/>
        <c:crosses val="autoZero"/>
        <c:auto val="1"/>
        <c:lblAlgn val="ctr"/>
        <c:lblOffset val="100"/>
        <c:noMultiLvlLbl val="0"/>
      </c:catAx>
      <c:valAx>
        <c:axId val="303821888"/>
        <c:scaling>
          <c:orientation val="minMax"/>
          <c:max val="5"/>
          <c:min val="0"/>
        </c:scaling>
        <c:delete val="0"/>
        <c:axPos val="l"/>
        <c:majorGridlines/>
        <c:numFmt formatCode="General" sourceLinked="0"/>
        <c:majorTickMark val="none"/>
        <c:minorTickMark val="none"/>
        <c:tickLblPos val="nextTo"/>
        <c:txPr>
          <a:bodyPr/>
          <a:lstStyle/>
          <a:p>
            <a:pPr>
              <a:defRPr>
                <a:solidFill>
                  <a:schemeClr val="bg1">
                    <a:lumMod val="75000"/>
                  </a:schemeClr>
                </a:solidFill>
              </a:defRPr>
            </a:pPr>
            <a:endParaRPr lang="es-CL"/>
          </a:p>
        </c:txPr>
        <c:crossAx val="281169920"/>
        <c:crosses val="autoZero"/>
        <c:crossBetween val="between"/>
        <c:majorUnit val="1"/>
      </c:valAx>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9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B525-4436-9A45-5CC7975E3CD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525-4436-9A45-5CC7975E3CDB}"/>
              </c:ext>
            </c:extLst>
          </c:dPt>
          <c:val>
            <c:numRef>
              <c:f>Mechanical!$K$17</c:f>
              <c:numCache>
                <c:formatCode>General</c:formatCode>
                <c:ptCount val="1"/>
                <c:pt idx="0">
                  <c:v>0</c:v>
                </c:pt>
              </c:numCache>
            </c:numRef>
          </c:val>
          <c:extLst>
            <c:ext xmlns:c16="http://schemas.microsoft.com/office/drawing/2014/chart" uri="{C3380CC4-5D6E-409C-BE32-E72D297353CC}">
              <c16:uniqueId val="{00000003-B525-4436-9A45-5CC7975E3CDB}"/>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B525-4436-9A45-5CC7975E3CDB}"/>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B525-4436-9A45-5CC7975E3CDB}"/>
            </c:ext>
          </c:extLst>
        </c:ser>
        <c:dLbls>
          <c:showLegendKey val="0"/>
          <c:showVal val="0"/>
          <c:showCatName val="0"/>
          <c:showSerName val="0"/>
          <c:showPercent val="0"/>
          <c:showBubbleSize val="0"/>
        </c:dLbls>
        <c:gapWidth val="150"/>
        <c:axId val="281170432"/>
        <c:axId val="303823040"/>
      </c:barChart>
      <c:catAx>
        <c:axId val="281170432"/>
        <c:scaling>
          <c:orientation val="minMax"/>
        </c:scaling>
        <c:delete val="1"/>
        <c:axPos val="b"/>
        <c:majorTickMark val="out"/>
        <c:minorTickMark val="none"/>
        <c:tickLblPos val="nextTo"/>
        <c:crossAx val="303823040"/>
        <c:crosses val="autoZero"/>
        <c:auto val="1"/>
        <c:lblAlgn val="ctr"/>
        <c:lblOffset val="100"/>
        <c:noMultiLvlLbl val="0"/>
      </c:catAx>
      <c:valAx>
        <c:axId val="303823040"/>
        <c:scaling>
          <c:orientation val="minMax"/>
          <c:max val="5"/>
          <c:min val="0"/>
        </c:scaling>
        <c:delete val="1"/>
        <c:axPos val="l"/>
        <c:majorGridlines/>
        <c:numFmt formatCode="General" sourceLinked="1"/>
        <c:majorTickMark val="out"/>
        <c:minorTickMark val="none"/>
        <c:tickLblPos val="nextTo"/>
        <c:crossAx val="281170432"/>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9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3395-43C3-A106-67D9EFE07AC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395-43C3-A106-67D9EFE07ACB}"/>
              </c:ext>
            </c:extLst>
          </c:dPt>
          <c:val>
            <c:numRef>
              <c:f>Mechanical!$K$18</c:f>
              <c:numCache>
                <c:formatCode>General</c:formatCode>
                <c:ptCount val="1"/>
                <c:pt idx="0">
                  <c:v>0</c:v>
                </c:pt>
              </c:numCache>
            </c:numRef>
          </c:val>
          <c:extLst>
            <c:ext xmlns:c16="http://schemas.microsoft.com/office/drawing/2014/chart" uri="{C3380CC4-5D6E-409C-BE32-E72D297353CC}">
              <c16:uniqueId val="{00000003-3395-43C3-A106-67D9EFE07ACB}"/>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3395-43C3-A106-67D9EFE07ACB}"/>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3395-43C3-A106-67D9EFE07ACB}"/>
            </c:ext>
          </c:extLst>
        </c:ser>
        <c:dLbls>
          <c:showLegendKey val="0"/>
          <c:showVal val="0"/>
          <c:showCatName val="0"/>
          <c:showSerName val="0"/>
          <c:showPercent val="0"/>
          <c:showBubbleSize val="0"/>
        </c:dLbls>
        <c:gapWidth val="150"/>
        <c:axId val="281170944"/>
        <c:axId val="290349056"/>
      </c:barChart>
      <c:catAx>
        <c:axId val="281170944"/>
        <c:scaling>
          <c:orientation val="minMax"/>
        </c:scaling>
        <c:delete val="1"/>
        <c:axPos val="b"/>
        <c:majorTickMark val="out"/>
        <c:minorTickMark val="none"/>
        <c:tickLblPos val="nextTo"/>
        <c:crossAx val="290349056"/>
        <c:crosses val="autoZero"/>
        <c:auto val="1"/>
        <c:lblAlgn val="ctr"/>
        <c:lblOffset val="100"/>
        <c:noMultiLvlLbl val="0"/>
      </c:catAx>
      <c:valAx>
        <c:axId val="290349056"/>
        <c:scaling>
          <c:orientation val="minMax"/>
          <c:max val="5"/>
          <c:min val="0"/>
        </c:scaling>
        <c:delete val="1"/>
        <c:axPos val="l"/>
        <c:majorGridlines/>
        <c:numFmt formatCode="General" sourceLinked="1"/>
        <c:majorTickMark val="out"/>
        <c:minorTickMark val="none"/>
        <c:tickLblPos val="nextTo"/>
        <c:crossAx val="281170944"/>
        <c:crosses val="autoZero"/>
        <c:crossBetween val="between"/>
        <c:majorUnit val="1"/>
        <c:minorUnit val="1"/>
      </c:valAx>
    </c:plotArea>
    <c:plotVisOnly val="1"/>
    <c:dispBlanksAs val="gap"/>
    <c:showDLblsOverMax val="0"/>
  </c:chart>
  <c:spPr>
    <a:noFill/>
    <a:ln w="12700">
      <a:noFill/>
    </a:ln>
  </c:spPr>
  <c:printSettings>
    <c:headerFooter/>
    <c:pageMargins b="0.75" l="0.7" r="0.7" t="0.75" header="0.3" footer="0.3"/>
    <c:pageSetup/>
  </c:printSettings>
</c:chartSpace>
</file>

<file path=xl/charts/chart9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F908-446B-89F1-1011B64A79F8}"/>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908-446B-89F1-1011B64A79F8}"/>
              </c:ext>
            </c:extLst>
          </c:dPt>
          <c:val>
            <c:numRef>
              <c:f>Mechanical!$K$19</c:f>
              <c:numCache>
                <c:formatCode>General</c:formatCode>
                <c:ptCount val="1"/>
                <c:pt idx="0">
                  <c:v>0</c:v>
                </c:pt>
              </c:numCache>
            </c:numRef>
          </c:val>
          <c:extLst>
            <c:ext xmlns:c16="http://schemas.microsoft.com/office/drawing/2014/chart" uri="{C3380CC4-5D6E-409C-BE32-E72D297353CC}">
              <c16:uniqueId val="{00000003-F908-446B-89F1-1011B64A79F8}"/>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F908-446B-89F1-1011B64A79F8}"/>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F908-446B-89F1-1011B64A79F8}"/>
            </c:ext>
          </c:extLst>
        </c:ser>
        <c:dLbls>
          <c:showLegendKey val="0"/>
          <c:showVal val="0"/>
          <c:showCatName val="0"/>
          <c:showSerName val="0"/>
          <c:showPercent val="0"/>
          <c:showBubbleSize val="0"/>
        </c:dLbls>
        <c:gapWidth val="150"/>
        <c:axId val="303061504"/>
        <c:axId val="290350784"/>
      </c:barChart>
      <c:catAx>
        <c:axId val="303061504"/>
        <c:scaling>
          <c:orientation val="minMax"/>
        </c:scaling>
        <c:delete val="1"/>
        <c:axPos val="b"/>
        <c:majorTickMark val="out"/>
        <c:minorTickMark val="none"/>
        <c:tickLblPos val="nextTo"/>
        <c:crossAx val="290350784"/>
        <c:crosses val="autoZero"/>
        <c:auto val="1"/>
        <c:lblAlgn val="ctr"/>
        <c:lblOffset val="100"/>
        <c:noMultiLvlLbl val="0"/>
      </c:catAx>
      <c:valAx>
        <c:axId val="290350784"/>
        <c:scaling>
          <c:orientation val="minMax"/>
          <c:max val="5"/>
          <c:min val="0"/>
        </c:scaling>
        <c:delete val="1"/>
        <c:axPos val="l"/>
        <c:majorGridlines/>
        <c:numFmt formatCode="General" sourceLinked="1"/>
        <c:majorTickMark val="out"/>
        <c:minorTickMark val="none"/>
        <c:tickLblPos val="nextTo"/>
        <c:crossAx val="3030615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F038-4A3F-AB17-D5D2E43A285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038-4A3F-AB17-D5D2E43A2857}"/>
              </c:ext>
            </c:extLst>
          </c:dPt>
          <c:val>
            <c:numRef>
              <c:f>Mechanical!$K$20</c:f>
              <c:numCache>
                <c:formatCode>General</c:formatCode>
                <c:ptCount val="1"/>
                <c:pt idx="0">
                  <c:v>0</c:v>
                </c:pt>
              </c:numCache>
            </c:numRef>
          </c:val>
          <c:extLst>
            <c:ext xmlns:c16="http://schemas.microsoft.com/office/drawing/2014/chart" uri="{C3380CC4-5D6E-409C-BE32-E72D297353CC}">
              <c16:uniqueId val="{00000003-F038-4A3F-AB17-D5D2E43A2857}"/>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F038-4A3F-AB17-D5D2E43A2857}"/>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F038-4A3F-AB17-D5D2E43A2857}"/>
            </c:ext>
          </c:extLst>
        </c:ser>
        <c:dLbls>
          <c:showLegendKey val="0"/>
          <c:showVal val="0"/>
          <c:showCatName val="0"/>
          <c:showSerName val="0"/>
          <c:showPercent val="0"/>
          <c:showBubbleSize val="0"/>
        </c:dLbls>
        <c:gapWidth val="150"/>
        <c:axId val="281171456"/>
        <c:axId val="290352512"/>
      </c:barChart>
      <c:catAx>
        <c:axId val="281171456"/>
        <c:scaling>
          <c:orientation val="minMax"/>
        </c:scaling>
        <c:delete val="1"/>
        <c:axPos val="b"/>
        <c:majorTickMark val="out"/>
        <c:minorTickMark val="none"/>
        <c:tickLblPos val="nextTo"/>
        <c:crossAx val="290352512"/>
        <c:crosses val="autoZero"/>
        <c:auto val="1"/>
        <c:lblAlgn val="ctr"/>
        <c:lblOffset val="100"/>
        <c:noMultiLvlLbl val="0"/>
      </c:catAx>
      <c:valAx>
        <c:axId val="290352512"/>
        <c:scaling>
          <c:orientation val="minMax"/>
          <c:max val="5"/>
          <c:min val="0"/>
        </c:scaling>
        <c:delete val="1"/>
        <c:axPos val="l"/>
        <c:majorGridlines/>
        <c:numFmt formatCode="General" sourceLinked="1"/>
        <c:majorTickMark val="out"/>
        <c:minorTickMark val="none"/>
        <c:tickLblPos val="nextTo"/>
        <c:crossAx val="2811714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7512-4ECC-B70B-86E3747513F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512-4ECC-B70B-86E3747513F9}"/>
              </c:ext>
            </c:extLst>
          </c:dPt>
          <c:val>
            <c:numRef>
              <c:f>Mechanical!$K$21</c:f>
              <c:numCache>
                <c:formatCode>General</c:formatCode>
                <c:ptCount val="1"/>
                <c:pt idx="0">
                  <c:v>0</c:v>
                </c:pt>
              </c:numCache>
            </c:numRef>
          </c:val>
          <c:extLst>
            <c:ext xmlns:c16="http://schemas.microsoft.com/office/drawing/2014/chart" uri="{C3380CC4-5D6E-409C-BE32-E72D297353CC}">
              <c16:uniqueId val="{00000003-7512-4ECC-B70B-86E3747513F9}"/>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7512-4ECC-B70B-86E3747513F9}"/>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7512-4ECC-B70B-86E3747513F9}"/>
            </c:ext>
          </c:extLst>
        </c:ser>
        <c:dLbls>
          <c:showLegendKey val="0"/>
          <c:showVal val="0"/>
          <c:showCatName val="0"/>
          <c:showSerName val="0"/>
          <c:showPercent val="0"/>
          <c:showBubbleSize val="0"/>
        </c:dLbls>
        <c:gapWidth val="150"/>
        <c:axId val="281171968"/>
        <c:axId val="290354240"/>
      </c:barChart>
      <c:catAx>
        <c:axId val="281171968"/>
        <c:scaling>
          <c:orientation val="minMax"/>
        </c:scaling>
        <c:delete val="1"/>
        <c:axPos val="b"/>
        <c:majorTickMark val="out"/>
        <c:minorTickMark val="none"/>
        <c:tickLblPos val="nextTo"/>
        <c:crossAx val="290354240"/>
        <c:crosses val="autoZero"/>
        <c:auto val="1"/>
        <c:lblAlgn val="ctr"/>
        <c:lblOffset val="100"/>
        <c:noMultiLvlLbl val="0"/>
      </c:catAx>
      <c:valAx>
        <c:axId val="290354240"/>
        <c:scaling>
          <c:orientation val="minMax"/>
          <c:max val="5"/>
          <c:min val="0"/>
        </c:scaling>
        <c:delete val="1"/>
        <c:axPos val="l"/>
        <c:majorGridlines/>
        <c:numFmt formatCode="General" sourceLinked="1"/>
        <c:majorTickMark val="out"/>
        <c:minorTickMark val="none"/>
        <c:tickLblPos val="nextTo"/>
        <c:crossAx val="2811719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3B87-4108-A55C-E521EDE2E84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3B87-4108-A55C-E521EDE2E84E}"/>
              </c:ext>
            </c:extLst>
          </c:dPt>
          <c:val>
            <c:numRef>
              <c:f>Mechanical!$K$22</c:f>
              <c:numCache>
                <c:formatCode>General</c:formatCode>
                <c:ptCount val="1"/>
                <c:pt idx="0">
                  <c:v>0</c:v>
                </c:pt>
              </c:numCache>
            </c:numRef>
          </c:val>
          <c:extLst>
            <c:ext xmlns:c16="http://schemas.microsoft.com/office/drawing/2014/chart" uri="{C3380CC4-5D6E-409C-BE32-E72D297353CC}">
              <c16:uniqueId val="{00000003-3B87-4108-A55C-E521EDE2E84E}"/>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3B87-4108-A55C-E521EDE2E84E}"/>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3B87-4108-A55C-E521EDE2E84E}"/>
            </c:ext>
          </c:extLst>
        </c:ser>
        <c:dLbls>
          <c:showLegendKey val="0"/>
          <c:showVal val="0"/>
          <c:showCatName val="0"/>
          <c:showSerName val="0"/>
          <c:showPercent val="0"/>
          <c:showBubbleSize val="0"/>
        </c:dLbls>
        <c:gapWidth val="150"/>
        <c:axId val="281172480"/>
        <c:axId val="290355968"/>
      </c:barChart>
      <c:catAx>
        <c:axId val="281172480"/>
        <c:scaling>
          <c:orientation val="minMax"/>
        </c:scaling>
        <c:delete val="1"/>
        <c:axPos val="b"/>
        <c:majorTickMark val="out"/>
        <c:minorTickMark val="none"/>
        <c:tickLblPos val="nextTo"/>
        <c:crossAx val="290355968"/>
        <c:crosses val="autoZero"/>
        <c:auto val="1"/>
        <c:lblAlgn val="ctr"/>
        <c:lblOffset val="100"/>
        <c:noMultiLvlLbl val="0"/>
      </c:catAx>
      <c:valAx>
        <c:axId val="290355968"/>
        <c:scaling>
          <c:orientation val="minMax"/>
          <c:max val="5"/>
          <c:min val="0"/>
        </c:scaling>
        <c:delete val="1"/>
        <c:axPos val="l"/>
        <c:majorGridlines/>
        <c:numFmt formatCode="General" sourceLinked="1"/>
        <c:majorTickMark val="out"/>
        <c:minorTickMark val="none"/>
        <c:tickLblPos val="nextTo"/>
        <c:crossAx val="2811724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C916-4552-9B1D-EC84900F124C}"/>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916-4552-9B1D-EC84900F124C}"/>
              </c:ext>
            </c:extLst>
          </c:dPt>
          <c:val>
            <c:numRef>
              <c:f>Mechanical!$K$23</c:f>
              <c:numCache>
                <c:formatCode>General</c:formatCode>
                <c:ptCount val="1"/>
                <c:pt idx="0">
                  <c:v>0</c:v>
                </c:pt>
              </c:numCache>
            </c:numRef>
          </c:val>
          <c:extLst>
            <c:ext xmlns:c16="http://schemas.microsoft.com/office/drawing/2014/chart" uri="{C3380CC4-5D6E-409C-BE32-E72D297353CC}">
              <c16:uniqueId val="{00000003-C916-4552-9B1D-EC84900F124C}"/>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C916-4552-9B1D-EC84900F124C}"/>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C916-4552-9B1D-EC84900F124C}"/>
            </c:ext>
          </c:extLst>
        </c:ser>
        <c:dLbls>
          <c:showLegendKey val="0"/>
          <c:showVal val="0"/>
          <c:showCatName val="0"/>
          <c:showSerName val="0"/>
          <c:showPercent val="0"/>
          <c:showBubbleSize val="0"/>
        </c:dLbls>
        <c:gapWidth val="150"/>
        <c:axId val="281172992"/>
        <c:axId val="305365568"/>
      </c:barChart>
      <c:catAx>
        <c:axId val="281172992"/>
        <c:scaling>
          <c:orientation val="minMax"/>
        </c:scaling>
        <c:delete val="1"/>
        <c:axPos val="b"/>
        <c:majorTickMark val="out"/>
        <c:minorTickMark val="none"/>
        <c:tickLblPos val="nextTo"/>
        <c:crossAx val="305365568"/>
        <c:crosses val="autoZero"/>
        <c:auto val="1"/>
        <c:lblAlgn val="ctr"/>
        <c:lblOffset val="100"/>
        <c:noMultiLvlLbl val="0"/>
      </c:catAx>
      <c:valAx>
        <c:axId val="305365568"/>
        <c:scaling>
          <c:orientation val="minMax"/>
          <c:max val="5"/>
          <c:min val="0"/>
        </c:scaling>
        <c:delete val="1"/>
        <c:axPos val="l"/>
        <c:majorGridlines/>
        <c:numFmt formatCode="General" sourceLinked="1"/>
        <c:majorTickMark val="out"/>
        <c:minorTickMark val="none"/>
        <c:tickLblPos val="nextTo"/>
        <c:crossAx val="2811729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75D4-4D32-9F8A-8D120511035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5D4-4D32-9F8A-8D1205110355}"/>
              </c:ext>
            </c:extLst>
          </c:dPt>
          <c:val>
            <c:numRef>
              <c:f>Mechanical!$K$17</c:f>
              <c:numCache>
                <c:formatCode>General</c:formatCode>
                <c:ptCount val="1"/>
                <c:pt idx="0">
                  <c:v>0</c:v>
                </c:pt>
              </c:numCache>
            </c:numRef>
          </c:val>
          <c:extLst>
            <c:ext xmlns:c16="http://schemas.microsoft.com/office/drawing/2014/chart" uri="{C3380CC4-5D6E-409C-BE32-E72D297353CC}">
              <c16:uniqueId val="{00000003-75D4-4D32-9F8A-8D1205110355}"/>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75D4-4D32-9F8A-8D1205110355}"/>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75D4-4D32-9F8A-8D1205110355}"/>
            </c:ext>
          </c:extLst>
        </c:ser>
        <c:dLbls>
          <c:showLegendKey val="0"/>
          <c:showVal val="0"/>
          <c:showCatName val="0"/>
          <c:showSerName val="0"/>
          <c:showPercent val="0"/>
          <c:showBubbleSize val="0"/>
        </c:dLbls>
        <c:gapWidth val="150"/>
        <c:axId val="281173504"/>
        <c:axId val="305367296"/>
      </c:barChart>
      <c:catAx>
        <c:axId val="281173504"/>
        <c:scaling>
          <c:orientation val="minMax"/>
        </c:scaling>
        <c:delete val="1"/>
        <c:axPos val="b"/>
        <c:majorTickMark val="out"/>
        <c:minorTickMark val="none"/>
        <c:tickLblPos val="nextTo"/>
        <c:crossAx val="305367296"/>
        <c:crosses val="autoZero"/>
        <c:auto val="1"/>
        <c:lblAlgn val="ctr"/>
        <c:lblOffset val="100"/>
        <c:noMultiLvlLbl val="0"/>
      </c:catAx>
      <c:valAx>
        <c:axId val="305367296"/>
        <c:scaling>
          <c:orientation val="minMax"/>
          <c:max val="5"/>
          <c:min val="0"/>
        </c:scaling>
        <c:delete val="1"/>
        <c:axPos val="l"/>
        <c:majorGridlines/>
        <c:numFmt formatCode="General" sourceLinked="1"/>
        <c:majorTickMark val="out"/>
        <c:minorTickMark val="none"/>
        <c:tickLblPos val="nextTo"/>
        <c:crossAx val="2811735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8D68-4A90-BDB2-E4166BFCD3F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D68-4A90-BDB2-E4166BFCD3F2}"/>
              </c:ext>
            </c:extLst>
          </c:dPt>
          <c:val>
            <c:numRef>
              <c:f>Mechanical!$K$18</c:f>
              <c:numCache>
                <c:formatCode>General</c:formatCode>
                <c:ptCount val="1"/>
                <c:pt idx="0">
                  <c:v>0</c:v>
                </c:pt>
              </c:numCache>
            </c:numRef>
          </c:val>
          <c:extLst>
            <c:ext xmlns:c16="http://schemas.microsoft.com/office/drawing/2014/chart" uri="{C3380CC4-5D6E-409C-BE32-E72D297353CC}">
              <c16:uniqueId val="{00000003-8D68-4A90-BDB2-E4166BFCD3F2}"/>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8D68-4A90-BDB2-E4166BFCD3F2}"/>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8D68-4A90-BDB2-E4166BFCD3F2}"/>
            </c:ext>
          </c:extLst>
        </c:ser>
        <c:dLbls>
          <c:showLegendKey val="0"/>
          <c:showVal val="0"/>
          <c:showCatName val="0"/>
          <c:showSerName val="0"/>
          <c:showPercent val="0"/>
          <c:showBubbleSize val="0"/>
        </c:dLbls>
        <c:gapWidth val="150"/>
        <c:axId val="305160192"/>
        <c:axId val="305369024"/>
      </c:barChart>
      <c:catAx>
        <c:axId val="305160192"/>
        <c:scaling>
          <c:orientation val="minMax"/>
        </c:scaling>
        <c:delete val="1"/>
        <c:axPos val="b"/>
        <c:majorTickMark val="out"/>
        <c:minorTickMark val="none"/>
        <c:tickLblPos val="nextTo"/>
        <c:crossAx val="305369024"/>
        <c:crosses val="autoZero"/>
        <c:auto val="1"/>
        <c:lblAlgn val="ctr"/>
        <c:lblOffset val="100"/>
        <c:noMultiLvlLbl val="0"/>
      </c:catAx>
      <c:valAx>
        <c:axId val="305369024"/>
        <c:scaling>
          <c:orientation val="minMax"/>
          <c:max val="5"/>
          <c:min val="0"/>
        </c:scaling>
        <c:delete val="1"/>
        <c:axPos val="l"/>
        <c:majorGridlines/>
        <c:numFmt formatCode="General" sourceLinked="1"/>
        <c:majorTickMark val="out"/>
        <c:minorTickMark val="none"/>
        <c:tickLblPos val="nextTo"/>
        <c:crossAx val="3051601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9252-41CD-B241-42FEBB50F26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252-41CD-B241-42FEBB50F269}"/>
              </c:ext>
            </c:extLst>
          </c:dPt>
          <c:val>
            <c:numRef>
              <c:f>Mechanical!$K$19</c:f>
              <c:numCache>
                <c:formatCode>General</c:formatCode>
                <c:ptCount val="1"/>
                <c:pt idx="0">
                  <c:v>0</c:v>
                </c:pt>
              </c:numCache>
            </c:numRef>
          </c:val>
          <c:extLst>
            <c:ext xmlns:c16="http://schemas.microsoft.com/office/drawing/2014/chart" uri="{C3380CC4-5D6E-409C-BE32-E72D297353CC}">
              <c16:uniqueId val="{00000003-9252-41CD-B241-42FEBB50F269}"/>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9252-41CD-B241-42FEBB50F269}"/>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9252-41CD-B241-42FEBB50F269}"/>
            </c:ext>
          </c:extLst>
        </c:ser>
        <c:dLbls>
          <c:showLegendKey val="0"/>
          <c:showVal val="0"/>
          <c:showCatName val="0"/>
          <c:showSerName val="0"/>
          <c:showPercent val="0"/>
          <c:showBubbleSize val="0"/>
        </c:dLbls>
        <c:gapWidth val="150"/>
        <c:axId val="305160704"/>
        <c:axId val="305370752"/>
      </c:barChart>
      <c:catAx>
        <c:axId val="305160704"/>
        <c:scaling>
          <c:orientation val="minMax"/>
        </c:scaling>
        <c:delete val="1"/>
        <c:axPos val="b"/>
        <c:majorTickMark val="out"/>
        <c:minorTickMark val="none"/>
        <c:tickLblPos val="nextTo"/>
        <c:crossAx val="305370752"/>
        <c:crosses val="autoZero"/>
        <c:auto val="1"/>
        <c:lblAlgn val="ctr"/>
        <c:lblOffset val="100"/>
        <c:noMultiLvlLbl val="0"/>
      </c:catAx>
      <c:valAx>
        <c:axId val="305370752"/>
        <c:scaling>
          <c:orientation val="minMax"/>
          <c:max val="5"/>
          <c:min val="0"/>
        </c:scaling>
        <c:delete val="1"/>
        <c:axPos val="l"/>
        <c:majorGridlines/>
        <c:numFmt formatCode="General" sourceLinked="1"/>
        <c:majorTickMark val="out"/>
        <c:minorTickMark val="none"/>
        <c:tickLblPos val="nextTo"/>
        <c:crossAx val="30516070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1308-46FB-8420-E34CE7C56E3E}"/>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1308-46FB-8420-E34CE7C56E3E}"/>
              </c:ext>
            </c:extLst>
          </c:dPt>
          <c:val>
            <c:numRef>
              <c:f>Mechanical!$K$20</c:f>
              <c:numCache>
                <c:formatCode>General</c:formatCode>
                <c:ptCount val="1"/>
                <c:pt idx="0">
                  <c:v>0</c:v>
                </c:pt>
              </c:numCache>
            </c:numRef>
          </c:val>
          <c:extLst>
            <c:ext xmlns:c16="http://schemas.microsoft.com/office/drawing/2014/chart" uri="{C3380CC4-5D6E-409C-BE32-E72D297353CC}">
              <c16:uniqueId val="{00000003-1308-46FB-8420-E34CE7C56E3E}"/>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1308-46FB-8420-E34CE7C56E3E}"/>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1308-46FB-8420-E34CE7C56E3E}"/>
            </c:ext>
          </c:extLst>
        </c:ser>
        <c:dLbls>
          <c:showLegendKey val="0"/>
          <c:showVal val="0"/>
          <c:showCatName val="0"/>
          <c:showSerName val="0"/>
          <c:showPercent val="0"/>
          <c:showBubbleSize val="0"/>
        </c:dLbls>
        <c:gapWidth val="150"/>
        <c:axId val="305161216"/>
        <c:axId val="305372480"/>
      </c:barChart>
      <c:catAx>
        <c:axId val="305161216"/>
        <c:scaling>
          <c:orientation val="minMax"/>
        </c:scaling>
        <c:delete val="1"/>
        <c:axPos val="b"/>
        <c:majorTickMark val="out"/>
        <c:minorTickMark val="none"/>
        <c:tickLblPos val="nextTo"/>
        <c:crossAx val="305372480"/>
        <c:crosses val="autoZero"/>
        <c:auto val="1"/>
        <c:lblAlgn val="ctr"/>
        <c:lblOffset val="100"/>
        <c:noMultiLvlLbl val="0"/>
      </c:catAx>
      <c:valAx>
        <c:axId val="305372480"/>
        <c:scaling>
          <c:orientation val="minMax"/>
          <c:max val="5"/>
          <c:min val="0"/>
        </c:scaling>
        <c:delete val="1"/>
        <c:axPos val="l"/>
        <c:majorGridlines/>
        <c:numFmt formatCode="General" sourceLinked="1"/>
        <c:majorTickMark val="out"/>
        <c:minorTickMark val="none"/>
        <c:tickLblPos val="nextTo"/>
        <c:crossAx val="30516121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61F8-4374-8EB9-89BA588D3E0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1F8-4374-8EB9-89BA588D3E06}"/>
              </c:ext>
            </c:extLst>
          </c:dPt>
          <c:val>
            <c:numRef>
              <c:f>Mechanical!$K$21</c:f>
              <c:numCache>
                <c:formatCode>General</c:formatCode>
                <c:ptCount val="1"/>
                <c:pt idx="0">
                  <c:v>0</c:v>
                </c:pt>
              </c:numCache>
            </c:numRef>
          </c:val>
          <c:extLst>
            <c:ext xmlns:c16="http://schemas.microsoft.com/office/drawing/2014/chart" uri="{C3380CC4-5D6E-409C-BE32-E72D297353CC}">
              <c16:uniqueId val="{00000003-61F8-4374-8EB9-89BA588D3E06}"/>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61F8-4374-8EB9-89BA588D3E06}"/>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61F8-4374-8EB9-89BA588D3E06}"/>
            </c:ext>
          </c:extLst>
        </c:ser>
        <c:dLbls>
          <c:showLegendKey val="0"/>
          <c:showVal val="0"/>
          <c:showCatName val="0"/>
          <c:showSerName val="0"/>
          <c:showPercent val="0"/>
          <c:showBubbleSize val="0"/>
        </c:dLbls>
        <c:gapWidth val="150"/>
        <c:axId val="305161728"/>
        <c:axId val="305398912"/>
      </c:barChart>
      <c:catAx>
        <c:axId val="305161728"/>
        <c:scaling>
          <c:orientation val="minMax"/>
        </c:scaling>
        <c:delete val="1"/>
        <c:axPos val="b"/>
        <c:majorTickMark val="out"/>
        <c:minorTickMark val="none"/>
        <c:tickLblPos val="nextTo"/>
        <c:crossAx val="305398912"/>
        <c:crosses val="autoZero"/>
        <c:auto val="1"/>
        <c:lblAlgn val="ctr"/>
        <c:lblOffset val="100"/>
        <c:noMultiLvlLbl val="0"/>
      </c:catAx>
      <c:valAx>
        <c:axId val="305398912"/>
        <c:scaling>
          <c:orientation val="minMax"/>
          <c:max val="5"/>
          <c:min val="0"/>
        </c:scaling>
        <c:delete val="1"/>
        <c:axPos val="l"/>
        <c:majorGridlines/>
        <c:numFmt formatCode="General" sourceLinked="1"/>
        <c:majorTickMark val="out"/>
        <c:minorTickMark val="none"/>
        <c:tickLblPos val="nextTo"/>
        <c:crossAx val="3051617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453B-4E35-B28C-B55FCAD0F759}"/>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53B-4E35-B28C-B55FCAD0F759}"/>
              </c:ext>
            </c:extLst>
          </c:dPt>
          <c:val>
            <c:numRef>
              <c:f>Mechanical!$K$22</c:f>
              <c:numCache>
                <c:formatCode>General</c:formatCode>
                <c:ptCount val="1"/>
                <c:pt idx="0">
                  <c:v>0</c:v>
                </c:pt>
              </c:numCache>
            </c:numRef>
          </c:val>
          <c:extLst>
            <c:ext xmlns:c16="http://schemas.microsoft.com/office/drawing/2014/chart" uri="{C3380CC4-5D6E-409C-BE32-E72D297353CC}">
              <c16:uniqueId val="{00000003-453B-4E35-B28C-B55FCAD0F759}"/>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453B-4E35-B28C-B55FCAD0F759}"/>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453B-4E35-B28C-B55FCAD0F759}"/>
            </c:ext>
          </c:extLst>
        </c:ser>
        <c:dLbls>
          <c:showLegendKey val="0"/>
          <c:showVal val="0"/>
          <c:showCatName val="0"/>
          <c:showSerName val="0"/>
          <c:showPercent val="0"/>
          <c:showBubbleSize val="0"/>
        </c:dLbls>
        <c:gapWidth val="150"/>
        <c:axId val="305162240"/>
        <c:axId val="305400640"/>
      </c:barChart>
      <c:catAx>
        <c:axId val="305162240"/>
        <c:scaling>
          <c:orientation val="minMax"/>
        </c:scaling>
        <c:delete val="1"/>
        <c:axPos val="b"/>
        <c:majorTickMark val="out"/>
        <c:minorTickMark val="none"/>
        <c:tickLblPos val="nextTo"/>
        <c:crossAx val="305400640"/>
        <c:crosses val="autoZero"/>
        <c:auto val="1"/>
        <c:lblAlgn val="ctr"/>
        <c:lblOffset val="100"/>
        <c:noMultiLvlLbl val="0"/>
      </c:catAx>
      <c:valAx>
        <c:axId val="305400640"/>
        <c:scaling>
          <c:orientation val="minMax"/>
          <c:max val="5"/>
          <c:min val="0"/>
        </c:scaling>
        <c:delete val="1"/>
        <c:axPos val="l"/>
        <c:majorGridlines/>
        <c:numFmt formatCode="General" sourceLinked="1"/>
        <c:majorTickMark val="out"/>
        <c:minorTickMark val="none"/>
        <c:tickLblPos val="nextTo"/>
        <c:crossAx val="3051622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E40A-4E92-A049-5A94A6DDBB53}"/>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40A-4E92-A049-5A94A6DDBB53}"/>
              </c:ext>
            </c:extLst>
          </c:dPt>
          <c:val>
            <c:numRef>
              <c:f>Mechanical!$K$23</c:f>
              <c:numCache>
                <c:formatCode>General</c:formatCode>
                <c:ptCount val="1"/>
                <c:pt idx="0">
                  <c:v>0</c:v>
                </c:pt>
              </c:numCache>
            </c:numRef>
          </c:val>
          <c:extLst>
            <c:ext xmlns:c16="http://schemas.microsoft.com/office/drawing/2014/chart" uri="{C3380CC4-5D6E-409C-BE32-E72D297353CC}">
              <c16:uniqueId val="{00000003-E40A-4E92-A049-5A94A6DDBB53}"/>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E40A-4E92-A049-5A94A6DDBB53}"/>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E40A-4E92-A049-5A94A6DDBB53}"/>
            </c:ext>
          </c:extLst>
        </c:ser>
        <c:dLbls>
          <c:showLegendKey val="0"/>
          <c:showVal val="0"/>
          <c:showCatName val="0"/>
          <c:showSerName val="0"/>
          <c:showPercent val="0"/>
          <c:showBubbleSize val="0"/>
        </c:dLbls>
        <c:gapWidth val="150"/>
        <c:axId val="305162752"/>
        <c:axId val="305402368"/>
      </c:barChart>
      <c:catAx>
        <c:axId val="305162752"/>
        <c:scaling>
          <c:orientation val="minMax"/>
        </c:scaling>
        <c:delete val="1"/>
        <c:axPos val="b"/>
        <c:majorTickMark val="out"/>
        <c:minorTickMark val="none"/>
        <c:tickLblPos val="nextTo"/>
        <c:crossAx val="305402368"/>
        <c:crosses val="autoZero"/>
        <c:auto val="1"/>
        <c:lblAlgn val="ctr"/>
        <c:lblOffset val="100"/>
        <c:noMultiLvlLbl val="0"/>
      </c:catAx>
      <c:valAx>
        <c:axId val="305402368"/>
        <c:scaling>
          <c:orientation val="minMax"/>
          <c:max val="5"/>
          <c:min val="0"/>
        </c:scaling>
        <c:delete val="1"/>
        <c:axPos val="l"/>
        <c:majorGridlines/>
        <c:numFmt formatCode="General" sourceLinked="1"/>
        <c:majorTickMark val="out"/>
        <c:minorTickMark val="none"/>
        <c:tickLblPos val="nextTo"/>
        <c:crossAx val="3051627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2789-4D80-8FB9-8505B1055C7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789-4D80-8FB9-8505B1055C7F}"/>
              </c:ext>
            </c:extLst>
          </c:dPt>
          <c:val>
            <c:numRef>
              <c:f>Mechanical!$K$17</c:f>
              <c:numCache>
                <c:formatCode>General</c:formatCode>
                <c:ptCount val="1"/>
                <c:pt idx="0">
                  <c:v>0</c:v>
                </c:pt>
              </c:numCache>
            </c:numRef>
          </c:val>
          <c:extLst>
            <c:ext xmlns:c16="http://schemas.microsoft.com/office/drawing/2014/chart" uri="{C3380CC4-5D6E-409C-BE32-E72D297353CC}">
              <c16:uniqueId val="{00000003-2789-4D80-8FB9-8505B1055C7F}"/>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2789-4D80-8FB9-8505B1055C7F}"/>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2789-4D80-8FB9-8505B1055C7F}"/>
            </c:ext>
          </c:extLst>
        </c:ser>
        <c:dLbls>
          <c:showLegendKey val="0"/>
          <c:showVal val="0"/>
          <c:showCatName val="0"/>
          <c:showSerName val="0"/>
          <c:showPercent val="0"/>
          <c:showBubbleSize val="0"/>
        </c:dLbls>
        <c:gapWidth val="150"/>
        <c:axId val="280072192"/>
        <c:axId val="305404096"/>
      </c:barChart>
      <c:catAx>
        <c:axId val="280072192"/>
        <c:scaling>
          <c:orientation val="minMax"/>
        </c:scaling>
        <c:delete val="1"/>
        <c:axPos val="b"/>
        <c:majorTickMark val="out"/>
        <c:minorTickMark val="none"/>
        <c:tickLblPos val="nextTo"/>
        <c:crossAx val="305404096"/>
        <c:crosses val="autoZero"/>
        <c:auto val="1"/>
        <c:lblAlgn val="ctr"/>
        <c:lblOffset val="100"/>
        <c:noMultiLvlLbl val="0"/>
      </c:catAx>
      <c:valAx>
        <c:axId val="305404096"/>
        <c:scaling>
          <c:orientation val="minMax"/>
          <c:max val="5"/>
          <c:min val="0"/>
        </c:scaling>
        <c:delete val="1"/>
        <c:axPos val="l"/>
        <c:majorGridlines/>
        <c:numFmt formatCode="General" sourceLinked="1"/>
        <c:majorTickMark val="out"/>
        <c:minorTickMark val="none"/>
        <c:tickLblPos val="nextTo"/>
        <c:crossAx val="28007219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B9F3-46C2-B979-2833DA25A250}"/>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9F3-46C2-B979-2833DA25A250}"/>
              </c:ext>
            </c:extLst>
          </c:dPt>
          <c:val>
            <c:numRef>
              <c:f>Mechanical!$K$18</c:f>
              <c:numCache>
                <c:formatCode>General</c:formatCode>
                <c:ptCount val="1"/>
                <c:pt idx="0">
                  <c:v>0</c:v>
                </c:pt>
              </c:numCache>
            </c:numRef>
          </c:val>
          <c:extLst>
            <c:ext xmlns:c16="http://schemas.microsoft.com/office/drawing/2014/chart" uri="{C3380CC4-5D6E-409C-BE32-E72D297353CC}">
              <c16:uniqueId val="{00000003-B9F3-46C2-B979-2833DA25A250}"/>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B9F3-46C2-B979-2833DA25A250}"/>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B9F3-46C2-B979-2833DA25A250}"/>
            </c:ext>
          </c:extLst>
        </c:ser>
        <c:dLbls>
          <c:showLegendKey val="0"/>
          <c:showVal val="0"/>
          <c:showCatName val="0"/>
          <c:showSerName val="0"/>
          <c:showPercent val="0"/>
          <c:showBubbleSize val="0"/>
        </c:dLbls>
        <c:gapWidth val="150"/>
        <c:axId val="280073728"/>
        <c:axId val="280100864"/>
      </c:barChart>
      <c:catAx>
        <c:axId val="280073728"/>
        <c:scaling>
          <c:orientation val="minMax"/>
        </c:scaling>
        <c:delete val="1"/>
        <c:axPos val="b"/>
        <c:majorTickMark val="out"/>
        <c:minorTickMark val="none"/>
        <c:tickLblPos val="nextTo"/>
        <c:crossAx val="280100864"/>
        <c:crosses val="autoZero"/>
        <c:auto val="1"/>
        <c:lblAlgn val="ctr"/>
        <c:lblOffset val="100"/>
        <c:noMultiLvlLbl val="0"/>
      </c:catAx>
      <c:valAx>
        <c:axId val="280100864"/>
        <c:scaling>
          <c:orientation val="minMax"/>
          <c:max val="5"/>
          <c:min val="0"/>
        </c:scaling>
        <c:delete val="1"/>
        <c:axPos val="l"/>
        <c:majorGridlines/>
        <c:numFmt formatCode="General" sourceLinked="1"/>
        <c:majorTickMark val="out"/>
        <c:minorTickMark val="none"/>
        <c:tickLblPos val="nextTo"/>
        <c:crossAx val="28007372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8D65-4CF5-B37A-B71A2277988A}"/>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D65-4CF5-B37A-B71A2277988A}"/>
              </c:ext>
            </c:extLst>
          </c:dPt>
          <c:val>
            <c:numRef>
              <c:f>Mechanical!$K$19</c:f>
              <c:numCache>
                <c:formatCode>General</c:formatCode>
                <c:ptCount val="1"/>
                <c:pt idx="0">
                  <c:v>0</c:v>
                </c:pt>
              </c:numCache>
            </c:numRef>
          </c:val>
          <c:extLst>
            <c:ext xmlns:c16="http://schemas.microsoft.com/office/drawing/2014/chart" uri="{C3380CC4-5D6E-409C-BE32-E72D297353CC}">
              <c16:uniqueId val="{00000003-8D65-4CF5-B37A-B71A2277988A}"/>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8D65-4CF5-B37A-B71A2277988A}"/>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8D65-4CF5-B37A-B71A2277988A}"/>
            </c:ext>
          </c:extLst>
        </c:ser>
        <c:dLbls>
          <c:showLegendKey val="0"/>
          <c:showVal val="0"/>
          <c:showCatName val="0"/>
          <c:showSerName val="0"/>
          <c:showPercent val="0"/>
          <c:showBubbleSize val="0"/>
        </c:dLbls>
        <c:gapWidth val="150"/>
        <c:axId val="280074240"/>
        <c:axId val="280102592"/>
      </c:barChart>
      <c:catAx>
        <c:axId val="280074240"/>
        <c:scaling>
          <c:orientation val="minMax"/>
        </c:scaling>
        <c:delete val="1"/>
        <c:axPos val="b"/>
        <c:majorTickMark val="out"/>
        <c:minorTickMark val="none"/>
        <c:tickLblPos val="nextTo"/>
        <c:crossAx val="280102592"/>
        <c:crosses val="autoZero"/>
        <c:auto val="1"/>
        <c:lblAlgn val="ctr"/>
        <c:lblOffset val="100"/>
        <c:noMultiLvlLbl val="0"/>
      </c:catAx>
      <c:valAx>
        <c:axId val="280102592"/>
        <c:scaling>
          <c:orientation val="minMax"/>
          <c:max val="5"/>
          <c:min val="0"/>
        </c:scaling>
        <c:delete val="1"/>
        <c:axPos val="l"/>
        <c:majorGridlines/>
        <c:numFmt formatCode="General" sourceLinked="1"/>
        <c:majorTickMark val="out"/>
        <c:minorTickMark val="none"/>
        <c:tickLblPos val="nextTo"/>
        <c:crossAx val="28007424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8027-42E7-AD24-AD59755F84B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8027-42E7-AD24-AD59755F84B2}"/>
              </c:ext>
            </c:extLst>
          </c:dPt>
          <c:val>
            <c:numRef>
              <c:f>Mechanical!$K$20</c:f>
              <c:numCache>
                <c:formatCode>General</c:formatCode>
                <c:ptCount val="1"/>
                <c:pt idx="0">
                  <c:v>0</c:v>
                </c:pt>
              </c:numCache>
            </c:numRef>
          </c:val>
          <c:extLst>
            <c:ext xmlns:c16="http://schemas.microsoft.com/office/drawing/2014/chart" uri="{C3380CC4-5D6E-409C-BE32-E72D297353CC}">
              <c16:uniqueId val="{00000003-8027-42E7-AD24-AD59755F84B2}"/>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8027-42E7-AD24-AD59755F84B2}"/>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8027-42E7-AD24-AD59755F84B2}"/>
            </c:ext>
          </c:extLst>
        </c:ser>
        <c:dLbls>
          <c:showLegendKey val="0"/>
          <c:showVal val="0"/>
          <c:showCatName val="0"/>
          <c:showSerName val="0"/>
          <c:showPercent val="0"/>
          <c:showBubbleSize val="0"/>
        </c:dLbls>
        <c:gapWidth val="150"/>
        <c:axId val="280074752"/>
        <c:axId val="280104320"/>
      </c:barChart>
      <c:catAx>
        <c:axId val="280074752"/>
        <c:scaling>
          <c:orientation val="minMax"/>
        </c:scaling>
        <c:delete val="1"/>
        <c:axPos val="b"/>
        <c:majorTickMark val="out"/>
        <c:minorTickMark val="none"/>
        <c:tickLblPos val="nextTo"/>
        <c:crossAx val="280104320"/>
        <c:crosses val="autoZero"/>
        <c:auto val="1"/>
        <c:lblAlgn val="ctr"/>
        <c:lblOffset val="100"/>
        <c:noMultiLvlLbl val="0"/>
      </c:catAx>
      <c:valAx>
        <c:axId val="280104320"/>
        <c:scaling>
          <c:orientation val="minMax"/>
          <c:max val="5"/>
          <c:min val="0"/>
        </c:scaling>
        <c:delete val="1"/>
        <c:axPos val="l"/>
        <c:majorGridlines/>
        <c:numFmt formatCode="General" sourceLinked="1"/>
        <c:majorTickMark val="out"/>
        <c:minorTickMark val="none"/>
        <c:tickLblPos val="nextTo"/>
        <c:crossAx val="28007475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FEE7-423E-8DD1-8AF5B53FD3C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EE7-423E-8DD1-8AF5B53FD3C6}"/>
              </c:ext>
            </c:extLst>
          </c:dPt>
          <c:val>
            <c:numRef>
              <c:f>Mechanical!$K$21</c:f>
              <c:numCache>
                <c:formatCode>General</c:formatCode>
                <c:ptCount val="1"/>
                <c:pt idx="0">
                  <c:v>0</c:v>
                </c:pt>
              </c:numCache>
            </c:numRef>
          </c:val>
          <c:extLst>
            <c:ext xmlns:c16="http://schemas.microsoft.com/office/drawing/2014/chart" uri="{C3380CC4-5D6E-409C-BE32-E72D297353CC}">
              <c16:uniqueId val="{00000003-FEE7-423E-8DD1-8AF5B53FD3C6}"/>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FEE7-423E-8DD1-8AF5B53FD3C6}"/>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FEE7-423E-8DD1-8AF5B53FD3C6}"/>
            </c:ext>
          </c:extLst>
        </c:ser>
        <c:dLbls>
          <c:showLegendKey val="0"/>
          <c:showVal val="0"/>
          <c:showCatName val="0"/>
          <c:showSerName val="0"/>
          <c:showPercent val="0"/>
          <c:showBubbleSize val="0"/>
        </c:dLbls>
        <c:gapWidth val="150"/>
        <c:axId val="280075264"/>
        <c:axId val="280106048"/>
      </c:barChart>
      <c:catAx>
        <c:axId val="280075264"/>
        <c:scaling>
          <c:orientation val="minMax"/>
        </c:scaling>
        <c:delete val="1"/>
        <c:axPos val="b"/>
        <c:majorTickMark val="out"/>
        <c:minorTickMark val="none"/>
        <c:tickLblPos val="nextTo"/>
        <c:crossAx val="280106048"/>
        <c:crosses val="autoZero"/>
        <c:auto val="1"/>
        <c:lblAlgn val="ctr"/>
        <c:lblOffset val="100"/>
        <c:noMultiLvlLbl val="0"/>
      </c:catAx>
      <c:valAx>
        <c:axId val="280106048"/>
        <c:scaling>
          <c:orientation val="minMax"/>
          <c:max val="5"/>
          <c:min val="0"/>
        </c:scaling>
        <c:delete val="1"/>
        <c:axPos val="l"/>
        <c:majorGridlines/>
        <c:numFmt formatCode="General" sourceLinked="1"/>
        <c:majorTickMark val="out"/>
        <c:minorTickMark val="none"/>
        <c:tickLblPos val="nextTo"/>
        <c:crossAx val="28007526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6646-4D79-BE4D-FEFC170D76A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646-4D79-BE4D-FEFC170D76AB}"/>
              </c:ext>
            </c:extLst>
          </c:dPt>
          <c:val>
            <c:numRef>
              <c:f>Mechanical!$K$22</c:f>
              <c:numCache>
                <c:formatCode>General</c:formatCode>
                <c:ptCount val="1"/>
                <c:pt idx="0">
                  <c:v>0</c:v>
                </c:pt>
              </c:numCache>
            </c:numRef>
          </c:val>
          <c:extLst>
            <c:ext xmlns:c16="http://schemas.microsoft.com/office/drawing/2014/chart" uri="{C3380CC4-5D6E-409C-BE32-E72D297353CC}">
              <c16:uniqueId val="{00000003-6646-4D79-BE4D-FEFC170D76AB}"/>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6646-4D79-BE4D-FEFC170D76AB}"/>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6646-4D79-BE4D-FEFC170D76AB}"/>
            </c:ext>
          </c:extLst>
        </c:ser>
        <c:dLbls>
          <c:showLegendKey val="0"/>
          <c:showVal val="0"/>
          <c:showCatName val="0"/>
          <c:showSerName val="0"/>
          <c:showPercent val="0"/>
          <c:showBubbleSize val="0"/>
        </c:dLbls>
        <c:gapWidth val="150"/>
        <c:axId val="280075776"/>
        <c:axId val="280107776"/>
      </c:barChart>
      <c:catAx>
        <c:axId val="280075776"/>
        <c:scaling>
          <c:orientation val="minMax"/>
        </c:scaling>
        <c:delete val="1"/>
        <c:axPos val="b"/>
        <c:majorTickMark val="out"/>
        <c:minorTickMark val="none"/>
        <c:tickLblPos val="nextTo"/>
        <c:crossAx val="280107776"/>
        <c:crosses val="autoZero"/>
        <c:auto val="1"/>
        <c:lblAlgn val="ctr"/>
        <c:lblOffset val="100"/>
        <c:noMultiLvlLbl val="0"/>
      </c:catAx>
      <c:valAx>
        <c:axId val="280107776"/>
        <c:scaling>
          <c:orientation val="minMax"/>
          <c:max val="5"/>
          <c:min val="0"/>
        </c:scaling>
        <c:delete val="1"/>
        <c:axPos val="l"/>
        <c:majorGridlines/>
        <c:numFmt formatCode="General" sourceLinked="1"/>
        <c:majorTickMark val="out"/>
        <c:minorTickMark val="none"/>
        <c:tickLblPos val="nextTo"/>
        <c:crossAx val="28007577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E25E-42A4-A38B-F7B96688172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E25E-42A4-A38B-F7B96688172D}"/>
              </c:ext>
            </c:extLst>
          </c:dPt>
          <c:val>
            <c:numRef>
              <c:f>Mechanical!$K$23</c:f>
              <c:numCache>
                <c:formatCode>General</c:formatCode>
                <c:ptCount val="1"/>
                <c:pt idx="0">
                  <c:v>0</c:v>
                </c:pt>
              </c:numCache>
            </c:numRef>
          </c:val>
          <c:extLst>
            <c:ext xmlns:c16="http://schemas.microsoft.com/office/drawing/2014/chart" uri="{C3380CC4-5D6E-409C-BE32-E72D297353CC}">
              <c16:uniqueId val="{00000003-E25E-42A4-A38B-F7B96688172D}"/>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E25E-42A4-A38B-F7B96688172D}"/>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E25E-42A4-A38B-F7B96688172D}"/>
            </c:ext>
          </c:extLst>
        </c:ser>
        <c:dLbls>
          <c:showLegendKey val="0"/>
          <c:showVal val="0"/>
          <c:showCatName val="0"/>
          <c:showSerName val="0"/>
          <c:showPercent val="0"/>
          <c:showBubbleSize val="0"/>
        </c:dLbls>
        <c:gapWidth val="150"/>
        <c:axId val="306077696"/>
        <c:axId val="306029120"/>
      </c:barChart>
      <c:catAx>
        <c:axId val="306077696"/>
        <c:scaling>
          <c:orientation val="minMax"/>
        </c:scaling>
        <c:delete val="1"/>
        <c:axPos val="b"/>
        <c:majorTickMark val="out"/>
        <c:minorTickMark val="none"/>
        <c:tickLblPos val="nextTo"/>
        <c:crossAx val="306029120"/>
        <c:crosses val="autoZero"/>
        <c:auto val="1"/>
        <c:lblAlgn val="ctr"/>
        <c:lblOffset val="100"/>
        <c:noMultiLvlLbl val="0"/>
      </c:catAx>
      <c:valAx>
        <c:axId val="306029120"/>
        <c:scaling>
          <c:orientation val="minMax"/>
          <c:max val="5"/>
          <c:min val="0"/>
        </c:scaling>
        <c:delete val="1"/>
        <c:axPos val="l"/>
        <c:majorGridlines/>
        <c:numFmt formatCode="General" sourceLinked="1"/>
        <c:majorTickMark val="out"/>
        <c:minorTickMark val="none"/>
        <c:tickLblPos val="nextTo"/>
        <c:crossAx val="30607769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Structural!$K$17</c:f>
              <c:numCache>
                <c:formatCode>General</c:formatCode>
                <c:ptCount val="1"/>
                <c:pt idx="0">
                  <c:v>0</c:v>
                </c:pt>
              </c:numCache>
            </c:numRef>
          </c:val>
          <c:extLst>
            <c:ext xmlns:c16="http://schemas.microsoft.com/office/drawing/2014/chart" uri="{C3380CC4-5D6E-409C-BE32-E72D297353CC}">
              <c16:uniqueId val="{00000000-B73E-4B40-B506-2FF2A807290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B73E-4B40-B506-2FF2A8072901}"/>
              </c:ext>
            </c:extLst>
          </c:dPt>
          <c:val>
            <c:numRef>
              <c:f>Mechanical!$K$17</c:f>
              <c:numCache>
                <c:formatCode>General</c:formatCode>
                <c:ptCount val="1"/>
                <c:pt idx="0">
                  <c:v>0</c:v>
                </c:pt>
              </c:numCache>
            </c:numRef>
          </c:val>
          <c:extLst>
            <c:ext xmlns:c16="http://schemas.microsoft.com/office/drawing/2014/chart" uri="{C3380CC4-5D6E-409C-BE32-E72D297353CC}">
              <c16:uniqueId val="{00000003-B73E-4B40-B506-2FF2A8072901}"/>
            </c:ext>
          </c:extLst>
        </c:ser>
        <c:ser>
          <c:idx val="1"/>
          <c:order val="2"/>
          <c:tx>
            <c:v>Electrical</c:v>
          </c:tx>
          <c:spPr>
            <a:solidFill>
              <a:srgbClr val="00B0F0"/>
            </a:solidFill>
          </c:spPr>
          <c:invertIfNegative val="0"/>
          <c:val>
            <c:numRef>
              <c:f>Electrical!$K$17</c:f>
              <c:numCache>
                <c:formatCode>General</c:formatCode>
                <c:ptCount val="1"/>
                <c:pt idx="0">
                  <c:v>0</c:v>
                </c:pt>
              </c:numCache>
            </c:numRef>
          </c:val>
          <c:extLst>
            <c:ext xmlns:c16="http://schemas.microsoft.com/office/drawing/2014/chart" uri="{C3380CC4-5D6E-409C-BE32-E72D297353CC}">
              <c16:uniqueId val="{00000004-B73E-4B40-B506-2FF2A8072901}"/>
            </c:ext>
          </c:extLst>
        </c:ser>
        <c:ser>
          <c:idx val="3"/>
          <c:order val="3"/>
          <c:tx>
            <c:v>PH</c:v>
          </c:tx>
          <c:spPr>
            <a:solidFill>
              <a:srgbClr val="7030A0"/>
            </a:solidFill>
          </c:spPr>
          <c:invertIfNegative val="0"/>
          <c:val>
            <c:numRef>
              <c:f>'Public Health'!$K$4</c:f>
              <c:numCache>
                <c:formatCode>General</c:formatCode>
                <c:ptCount val="1"/>
              </c:numCache>
            </c:numRef>
          </c:val>
          <c:extLst>
            <c:ext xmlns:c16="http://schemas.microsoft.com/office/drawing/2014/chart" uri="{C3380CC4-5D6E-409C-BE32-E72D297353CC}">
              <c16:uniqueId val="{00000005-B73E-4B40-B506-2FF2A8072901}"/>
            </c:ext>
          </c:extLst>
        </c:ser>
        <c:dLbls>
          <c:showLegendKey val="0"/>
          <c:showVal val="0"/>
          <c:showCatName val="0"/>
          <c:showSerName val="0"/>
          <c:showPercent val="0"/>
          <c:showBubbleSize val="0"/>
        </c:dLbls>
        <c:gapWidth val="150"/>
        <c:axId val="306078208"/>
        <c:axId val="306030848"/>
      </c:barChart>
      <c:catAx>
        <c:axId val="306078208"/>
        <c:scaling>
          <c:orientation val="minMax"/>
        </c:scaling>
        <c:delete val="1"/>
        <c:axPos val="b"/>
        <c:majorTickMark val="out"/>
        <c:minorTickMark val="none"/>
        <c:tickLblPos val="nextTo"/>
        <c:crossAx val="306030848"/>
        <c:crosses val="autoZero"/>
        <c:auto val="1"/>
        <c:lblAlgn val="ctr"/>
        <c:lblOffset val="100"/>
        <c:noMultiLvlLbl val="0"/>
      </c:catAx>
      <c:valAx>
        <c:axId val="306030848"/>
        <c:scaling>
          <c:orientation val="minMax"/>
          <c:max val="5"/>
          <c:min val="0"/>
        </c:scaling>
        <c:delete val="1"/>
        <c:axPos val="l"/>
        <c:majorGridlines/>
        <c:numFmt formatCode="General" sourceLinked="1"/>
        <c:majorTickMark val="out"/>
        <c:minorTickMark val="none"/>
        <c:tickLblPos val="nextTo"/>
        <c:crossAx val="30607820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Structural!$K$18</c:f>
              <c:numCache>
                <c:formatCode>General</c:formatCode>
                <c:ptCount val="1"/>
                <c:pt idx="0">
                  <c:v>0</c:v>
                </c:pt>
              </c:numCache>
            </c:numRef>
          </c:val>
          <c:extLst>
            <c:ext xmlns:c16="http://schemas.microsoft.com/office/drawing/2014/chart" uri="{C3380CC4-5D6E-409C-BE32-E72D297353CC}">
              <c16:uniqueId val="{00000000-AE68-41D3-B626-A5F6E7D511C6}"/>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AE68-41D3-B626-A5F6E7D511C6}"/>
              </c:ext>
            </c:extLst>
          </c:dPt>
          <c:val>
            <c:numRef>
              <c:f>Mechanical!$K$18</c:f>
              <c:numCache>
                <c:formatCode>General</c:formatCode>
                <c:ptCount val="1"/>
                <c:pt idx="0">
                  <c:v>0</c:v>
                </c:pt>
              </c:numCache>
            </c:numRef>
          </c:val>
          <c:extLst>
            <c:ext xmlns:c16="http://schemas.microsoft.com/office/drawing/2014/chart" uri="{C3380CC4-5D6E-409C-BE32-E72D297353CC}">
              <c16:uniqueId val="{00000003-AE68-41D3-B626-A5F6E7D511C6}"/>
            </c:ext>
          </c:extLst>
        </c:ser>
        <c:ser>
          <c:idx val="1"/>
          <c:order val="2"/>
          <c:tx>
            <c:v>Electrical</c:v>
          </c:tx>
          <c:spPr>
            <a:solidFill>
              <a:srgbClr val="00B0F0"/>
            </a:solidFill>
          </c:spPr>
          <c:invertIfNegative val="0"/>
          <c:val>
            <c:numRef>
              <c:f>Electrical!$K$18</c:f>
              <c:numCache>
                <c:formatCode>General</c:formatCode>
                <c:ptCount val="1"/>
                <c:pt idx="0">
                  <c:v>0</c:v>
                </c:pt>
              </c:numCache>
            </c:numRef>
          </c:val>
          <c:extLst>
            <c:ext xmlns:c16="http://schemas.microsoft.com/office/drawing/2014/chart" uri="{C3380CC4-5D6E-409C-BE32-E72D297353CC}">
              <c16:uniqueId val="{00000004-AE68-41D3-B626-A5F6E7D511C6}"/>
            </c:ext>
          </c:extLst>
        </c:ser>
        <c:ser>
          <c:idx val="3"/>
          <c:order val="3"/>
          <c:tx>
            <c:v>PH</c:v>
          </c:tx>
          <c:spPr>
            <a:solidFill>
              <a:srgbClr val="7030A0"/>
            </a:solidFill>
          </c:spPr>
          <c:invertIfNegative val="0"/>
          <c:val>
            <c:numRef>
              <c:f>'Public Health'!$K$18</c:f>
              <c:numCache>
                <c:formatCode>General</c:formatCode>
                <c:ptCount val="1"/>
                <c:pt idx="0">
                  <c:v>0</c:v>
                </c:pt>
              </c:numCache>
            </c:numRef>
          </c:val>
          <c:extLst>
            <c:ext xmlns:c16="http://schemas.microsoft.com/office/drawing/2014/chart" uri="{C3380CC4-5D6E-409C-BE32-E72D297353CC}">
              <c16:uniqueId val="{00000005-AE68-41D3-B626-A5F6E7D511C6}"/>
            </c:ext>
          </c:extLst>
        </c:ser>
        <c:dLbls>
          <c:showLegendKey val="0"/>
          <c:showVal val="0"/>
          <c:showCatName val="0"/>
          <c:showSerName val="0"/>
          <c:showPercent val="0"/>
          <c:showBubbleSize val="0"/>
        </c:dLbls>
        <c:gapWidth val="150"/>
        <c:axId val="306078720"/>
        <c:axId val="306032576"/>
      </c:barChart>
      <c:catAx>
        <c:axId val="306078720"/>
        <c:scaling>
          <c:orientation val="minMax"/>
        </c:scaling>
        <c:delete val="1"/>
        <c:axPos val="b"/>
        <c:majorTickMark val="out"/>
        <c:minorTickMark val="none"/>
        <c:tickLblPos val="nextTo"/>
        <c:crossAx val="306032576"/>
        <c:crosses val="autoZero"/>
        <c:auto val="1"/>
        <c:lblAlgn val="ctr"/>
        <c:lblOffset val="100"/>
        <c:noMultiLvlLbl val="0"/>
      </c:catAx>
      <c:valAx>
        <c:axId val="306032576"/>
        <c:scaling>
          <c:orientation val="minMax"/>
          <c:max val="5"/>
          <c:min val="0"/>
        </c:scaling>
        <c:delete val="1"/>
        <c:axPos val="l"/>
        <c:majorGridlines/>
        <c:numFmt formatCode="General" sourceLinked="1"/>
        <c:majorTickMark val="out"/>
        <c:minorTickMark val="none"/>
        <c:tickLblPos val="nextTo"/>
        <c:crossAx val="30607872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Structural!$K$19</c:f>
              <c:numCache>
                <c:formatCode>General</c:formatCode>
                <c:ptCount val="1"/>
                <c:pt idx="0">
                  <c:v>0</c:v>
                </c:pt>
              </c:numCache>
            </c:numRef>
          </c:val>
          <c:extLst>
            <c:ext xmlns:c16="http://schemas.microsoft.com/office/drawing/2014/chart" uri="{C3380CC4-5D6E-409C-BE32-E72D297353CC}">
              <c16:uniqueId val="{00000000-4846-4155-8A25-DC9C713D13C2}"/>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846-4155-8A25-DC9C713D13C2}"/>
              </c:ext>
            </c:extLst>
          </c:dPt>
          <c:val>
            <c:numRef>
              <c:f>Mechanical!$K$19</c:f>
              <c:numCache>
                <c:formatCode>General</c:formatCode>
                <c:ptCount val="1"/>
                <c:pt idx="0">
                  <c:v>0</c:v>
                </c:pt>
              </c:numCache>
            </c:numRef>
          </c:val>
          <c:extLst>
            <c:ext xmlns:c16="http://schemas.microsoft.com/office/drawing/2014/chart" uri="{C3380CC4-5D6E-409C-BE32-E72D297353CC}">
              <c16:uniqueId val="{00000003-4846-4155-8A25-DC9C713D13C2}"/>
            </c:ext>
          </c:extLst>
        </c:ser>
        <c:ser>
          <c:idx val="1"/>
          <c:order val="2"/>
          <c:tx>
            <c:v>Electrical</c:v>
          </c:tx>
          <c:spPr>
            <a:solidFill>
              <a:srgbClr val="00B0F0"/>
            </a:solidFill>
          </c:spPr>
          <c:invertIfNegative val="0"/>
          <c:val>
            <c:numRef>
              <c:f>Electrical!$K$19</c:f>
              <c:numCache>
                <c:formatCode>General</c:formatCode>
                <c:ptCount val="1"/>
                <c:pt idx="0">
                  <c:v>0</c:v>
                </c:pt>
              </c:numCache>
            </c:numRef>
          </c:val>
          <c:extLst>
            <c:ext xmlns:c16="http://schemas.microsoft.com/office/drawing/2014/chart" uri="{C3380CC4-5D6E-409C-BE32-E72D297353CC}">
              <c16:uniqueId val="{00000004-4846-4155-8A25-DC9C713D13C2}"/>
            </c:ext>
          </c:extLst>
        </c:ser>
        <c:ser>
          <c:idx val="3"/>
          <c:order val="3"/>
          <c:tx>
            <c:v>PH</c:v>
          </c:tx>
          <c:spPr>
            <a:solidFill>
              <a:srgbClr val="7030A0"/>
            </a:solidFill>
          </c:spPr>
          <c:invertIfNegative val="0"/>
          <c:val>
            <c:numRef>
              <c:f>'Public Health'!$K$19</c:f>
              <c:numCache>
                <c:formatCode>General</c:formatCode>
                <c:ptCount val="1"/>
                <c:pt idx="0">
                  <c:v>0</c:v>
                </c:pt>
              </c:numCache>
            </c:numRef>
          </c:val>
          <c:extLst>
            <c:ext xmlns:c16="http://schemas.microsoft.com/office/drawing/2014/chart" uri="{C3380CC4-5D6E-409C-BE32-E72D297353CC}">
              <c16:uniqueId val="{00000005-4846-4155-8A25-DC9C713D13C2}"/>
            </c:ext>
          </c:extLst>
        </c:ser>
        <c:dLbls>
          <c:showLegendKey val="0"/>
          <c:showVal val="0"/>
          <c:showCatName val="0"/>
          <c:showSerName val="0"/>
          <c:showPercent val="0"/>
          <c:showBubbleSize val="0"/>
        </c:dLbls>
        <c:gapWidth val="150"/>
        <c:axId val="306079232"/>
        <c:axId val="306034880"/>
      </c:barChart>
      <c:catAx>
        <c:axId val="306079232"/>
        <c:scaling>
          <c:orientation val="minMax"/>
        </c:scaling>
        <c:delete val="1"/>
        <c:axPos val="b"/>
        <c:majorTickMark val="out"/>
        <c:minorTickMark val="none"/>
        <c:tickLblPos val="nextTo"/>
        <c:crossAx val="306034880"/>
        <c:crosses val="autoZero"/>
        <c:auto val="1"/>
        <c:lblAlgn val="ctr"/>
        <c:lblOffset val="100"/>
        <c:noMultiLvlLbl val="0"/>
      </c:catAx>
      <c:valAx>
        <c:axId val="306034880"/>
        <c:scaling>
          <c:orientation val="minMax"/>
          <c:max val="5"/>
          <c:min val="0"/>
        </c:scaling>
        <c:delete val="1"/>
        <c:axPos val="l"/>
        <c:majorGridlines/>
        <c:numFmt formatCode="General" sourceLinked="1"/>
        <c:majorTickMark val="out"/>
        <c:minorTickMark val="none"/>
        <c:tickLblPos val="nextTo"/>
        <c:crossAx val="306079232"/>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Structural!$K$20</c:f>
              <c:numCache>
                <c:formatCode>General</c:formatCode>
                <c:ptCount val="1"/>
                <c:pt idx="0">
                  <c:v>0</c:v>
                </c:pt>
              </c:numCache>
            </c:numRef>
          </c:val>
          <c:extLst>
            <c:ext xmlns:c16="http://schemas.microsoft.com/office/drawing/2014/chart" uri="{C3380CC4-5D6E-409C-BE32-E72D297353CC}">
              <c16:uniqueId val="{00000000-606B-4E9C-A04B-96D2A7C47571}"/>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06B-4E9C-A04B-96D2A7C47571}"/>
              </c:ext>
            </c:extLst>
          </c:dPt>
          <c:val>
            <c:numRef>
              <c:f>Mechanical!$K$20</c:f>
              <c:numCache>
                <c:formatCode>General</c:formatCode>
                <c:ptCount val="1"/>
                <c:pt idx="0">
                  <c:v>0</c:v>
                </c:pt>
              </c:numCache>
            </c:numRef>
          </c:val>
          <c:extLst>
            <c:ext xmlns:c16="http://schemas.microsoft.com/office/drawing/2014/chart" uri="{C3380CC4-5D6E-409C-BE32-E72D297353CC}">
              <c16:uniqueId val="{00000003-606B-4E9C-A04B-96D2A7C47571}"/>
            </c:ext>
          </c:extLst>
        </c:ser>
        <c:ser>
          <c:idx val="1"/>
          <c:order val="2"/>
          <c:tx>
            <c:v>Electrical</c:v>
          </c:tx>
          <c:spPr>
            <a:solidFill>
              <a:srgbClr val="00B0F0"/>
            </a:solidFill>
          </c:spPr>
          <c:invertIfNegative val="0"/>
          <c:val>
            <c:numRef>
              <c:f>Electrical!$K$20</c:f>
              <c:numCache>
                <c:formatCode>General</c:formatCode>
                <c:ptCount val="1"/>
                <c:pt idx="0">
                  <c:v>0</c:v>
                </c:pt>
              </c:numCache>
            </c:numRef>
          </c:val>
          <c:extLst>
            <c:ext xmlns:c16="http://schemas.microsoft.com/office/drawing/2014/chart" uri="{C3380CC4-5D6E-409C-BE32-E72D297353CC}">
              <c16:uniqueId val="{00000004-606B-4E9C-A04B-96D2A7C47571}"/>
            </c:ext>
          </c:extLst>
        </c:ser>
        <c:ser>
          <c:idx val="3"/>
          <c:order val="3"/>
          <c:tx>
            <c:v>PH</c:v>
          </c:tx>
          <c:spPr>
            <a:solidFill>
              <a:srgbClr val="7030A0"/>
            </a:solidFill>
          </c:spPr>
          <c:invertIfNegative val="0"/>
          <c:val>
            <c:numRef>
              <c:f>'Public Health'!$K$20</c:f>
              <c:numCache>
                <c:formatCode>General</c:formatCode>
                <c:ptCount val="1"/>
                <c:pt idx="0">
                  <c:v>0</c:v>
                </c:pt>
              </c:numCache>
            </c:numRef>
          </c:val>
          <c:extLst>
            <c:ext xmlns:c16="http://schemas.microsoft.com/office/drawing/2014/chart" uri="{C3380CC4-5D6E-409C-BE32-E72D297353CC}">
              <c16:uniqueId val="{00000005-606B-4E9C-A04B-96D2A7C47571}"/>
            </c:ext>
          </c:extLst>
        </c:ser>
        <c:dLbls>
          <c:showLegendKey val="0"/>
          <c:showVal val="0"/>
          <c:showCatName val="0"/>
          <c:showSerName val="0"/>
          <c:showPercent val="0"/>
          <c:showBubbleSize val="0"/>
        </c:dLbls>
        <c:gapWidth val="150"/>
        <c:axId val="306079744"/>
        <c:axId val="306405376"/>
      </c:barChart>
      <c:catAx>
        <c:axId val="306079744"/>
        <c:scaling>
          <c:orientation val="minMax"/>
        </c:scaling>
        <c:delete val="1"/>
        <c:axPos val="b"/>
        <c:majorTickMark val="out"/>
        <c:minorTickMark val="none"/>
        <c:tickLblPos val="nextTo"/>
        <c:crossAx val="306405376"/>
        <c:crosses val="autoZero"/>
        <c:auto val="1"/>
        <c:lblAlgn val="ctr"/>
        <c:lblOffset val="100"/>
        <c:noMultiLvlLbl val="0"/>
      </c:catAx>
      <c:valAx>
        <c:axId val="306405376"/>
        <c:scaling>
          <c:orientation val="minMax"/>
          <c:max val="5"/>
          <c:min val="0"/>
        </c:scaling>
        <c:delete val="1"/>
        <c:axPos val="l"/>
        <c:majorGridlines/>
        <c:numFmt formatCode="General" sourceLinked="1"/>
        <c:majorTickMark val="out"/>
        <c:minorTickMark val="none"/>
        <c:tickLblPos val="nextTo"/>
        <c:crossAx val="306079744"/>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Structural!$K$21</c:f>
              <c:numCache>
                <c:formatCode>General</c:formatCode>
                <c:ptCount val="1"/>
                <c:pt idx="0">
                  <c:v>0</c:v>
                </c:pt>
              </c:numCache>
            </c:numRef>
          </c:val>
          <c:extLst>
            <c:ext xmlns:c16="http://schemas.microsoft.com/office/drawing/2014/chart" uri="{C3380CC4-5D6E-409C-BE32-E72D297353CC}">
              <c16:uniqueId val="{00000000-C72A-4873-B3A0-B1B7C1762C6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C72A-4873-B3A0-B1B7C1762C6F}"/>
              </c:ext>
            </c:extLst>
          </c:dPt>
          <c:val>
            <c:numRef>
              <c:f>Mechanical!$K$21</c:f>
              <c:numCache>
                <c:formatCode>General</c:formatCode>
                <c:ptCount val="1"/>
                <c:pt idx="0">
                  <c:v>0</c:v>
                </c:pt>
              </c:numCache>
            </c:numRef>
          </c:val>
          <c:extLst>
            <c:ext xmlns:c16="http://schemas.microsoft.com/office/drawing/2014/chart" uri="{C3380CC4-5D6E-409C-BE32-E72D297353CC}">
              <c16:uniqueId val="{00000003-C72A-4873-B3A0-B1B7C1762C6F}"/>
            </c:ext>
          </c:extLst>
        </c:ser>
        <c:ser>
          <c:idx val="1"/>
          <c:order val="2"/>
          <c:tx>
            <c:v>Electrical</c:v>
          </c:tx>
          <c:spPr>
            <a:solidFill>
              <a:srgbClr val="00B0F0"/>
            </a:solidFill>
          </c:spPr>
          <c:invertIfNegative val="0"/>
          <c:val>
            <c:numRef>
              <c:f>Electrical!$K$21</c:f>
              <c:numCache>
                <c:formatCode>General</c:formatCode>
                <c:ptCount val="1"/>
                <c:pt idx="0">
                  <c:v>0</c:v>
                </c:pt>
              </c:numCache>
            </c:numRef>
          </c:val>
          <c:extLst>
            <c:ext xmlns:c16="http://schemas.microsoft.com/office/drawing/2014/chart" uri="{C3380CC4-5D6E-409C-BE32-E72D297353CC}">
              <c16:uniqueId val="{00000004-C72A-4873-B3A0-B1B7C1762C6F}"/>
            </c:ext>
          </c:extLst>
        </c:ser>
        <c:ser>
          <c:idx val="3"/>
          <c:order val="3"/>
          <c:tx>
            <c:v>PH</c:v>
          </c:tx>
          <c:spPr>
            <a:solidFill>
              <a:srgbClr val="7030A0"/>
            </a:solidFill>
          </c:spPr>
          <c:invertIfNegative val="0"/>
          <c:val>
            <c:numRef>
              <c:f>'Public Health'!$K$21</c:f>
              <c:numCache>
                <c:formatCode>General</c:formatCode>
                <c:ptCount val="1"/>
                <c:pt idx="0">
                  <c:v>0</c:v>
                </c:pt>
              </c:numCache>
            </c:numRef>
          </c:val>
          <c:extLst>
            <c:ext xmlns:c16="http://schemas.microsoft.com/office/drawing/2014/chart" uri="{C3380CC4-5D6E-409C-BE32-E72D297353CC}">
              <c16:uniqueId val="{00000005-C72A-4873-B3A0-B1B7C1762C6F}"/>
            </c:ext>
          </c:extLst>
        </c:ser>
        <c:dLbls>
          <c:showLegendKey val="0"/>
          <c:showVal val="0"/>
          <c:showCatName val="0"/>
          <c:showSerName val="0"/>
          <c:showPercent val="0"/>
          <c:showBubbleSize val="0"/>
        </c:dLbls>
        <c:gapWidth val="150"/>
        <c:axId val="306080256"/>
        <c:axId val="306407104"/>
      </c:barChart>
      <c:catAx>
        <c:axId val="306080256"/>
        <c:scaling>
          <c:orientation val="minMax"/>
        </c:scaling>
        <c:delete val="1"/>
        <c:axPos val="b"/>
        <c:majorTickMark val="out"/>
        <c:minorTickMark val="none"/>
        <c:tickLblPos val="nextTo"/>
        <c:crossAx val="306407104"/>
        <c:crosses val="autoZero"/>
        <c:auto val="1"/>
        <c:lblAlgn val="ctr"/>
        <c:lblOffset val="100"/>
        <c:noMultiLvlLbl val="0"/>
      </c:catAx>
      <c:valAx>
        <c:axId val="306407104"/>
        <c:scaling>
          <c:orientation val="minMax"/>
          <c:max val="5"/>
          <c:min val="0"/>
        </c:scaling>
        <c:delete val="1"/>
        <c:axPos val="l"/>
        <c:majorGridlines/>
        <c:numFmt formatCode="General" sourceLinked="1"/>
        <c:majorTickMark val="out"/>
        <c:minorTickMark val="none"/>
        <c:tickLblPos val="nextTo"/>
        <c:crossAx val="306080256"/>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Structural!$K$22</c:f>
              <c:numCache>
                <c:formatCode>General</c:formatCode>
                <c:ptCount val="1"/>
                <c:pt idx="0">
                  <c:v>0</c:v>
                </c:pt>
              </c:numCache>
            </c:numRef>
          </c:val>
          <c:extLst>
            <c:ext xmlns:c16="http://schemas.microsoft.com/office/drawing/2014/chart" uri="{C3380CC4-5D6E-409C-BE32-E72D297353CC}">
              <c16:uniqueId val="{00000000-4695-4ED3-80A6-646845663ED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4695-4ED3-80A6-646845663ED7}"/>
              </c:ext>
            </c:extLst>
          </c:dPt>
          <c:val>
            <c:numRef>
              <c:f>Mechanical!$K$22</c:f>
              <c:numCache>
                <c:formatCode>General</c:formatCode>
                <c:ptCount val="1"/>
                <c:pt idx="0">
                  <c:v>0</c:v>
                </c:pt>
              </c:numCache>
            </c:numRef>
          </c:val>
          <c:extLst>
            <c:ext xmlns:c16="http://schemas.microsoft.com/office/drawing/2014/chart" uri="{C3380CC4-5D6E-409C-BE32-E72D297353CC}">
              <c16:uniqueId val="{00000003-4695-4ED3-80A6-646845663ED7}"/>
            </c:ext>
          </c:extLst>
        </c:ser>
        <c:ser>
          <c:idx val="1"/>
          <c:order val="2"/>
          <c:tx>
            <c:v>Electrical</c:v>
          </c:tx>
          <c:spPr>
            <a:solidFill>
              <a:srgbClr val="00B0F0"/>
            </a:solidFill>
          </c:spPr>
          <c:invertIfNegative val="0"/>
          <c:val>
            <c:numRef>
              <c:f>Electrical!$K$22</c:f>
              <c:numCache>
                <c:formatCode>General</c:formatCode>
                <c:ptCount val="1"/>
                <c:pt idx="0">
                  <c:v>0</c:v>
                </c:pt>
              </c:numCache>
            </c:numRef>
          </c:val>
          <c:extLst>
            <c:ext xmlns:c16="http://schemas.microsoft.com/office/drawing/2014/chart" uri="{C3380CC4-5D6E-409C-BE32-E72D297353CC}">
              <c16:uniqueId val="{00000004-4695-4ED3-80A6-646845663ED7}"/>
            </c:ext>
          </c:extLst>
        </c:ser>
        <c:ser>
          <c:idx val="3"/>
          <c:order val="3"/>
          <c:tx>
            <c:v>PH</c:v>
          </c:tx>
          <c:spPr>
            <a:solidFill>
              <a:srgbClr val="7030A0"/>
            </a:solidFill>
          </c:spPr>
          <c:invertIfNegative val="0"/>
          <c:val>
            <c:numRef>
              <c:f>'Public Health'!$K$22</c:f>
              <c:numCache>
                <c:formatCode>General</c:formatCode>
                <c:ptCount val="1"/>
                <c:pt idx="0">
                  <c:v>0</c:v>
                </c:pt>
              </c:numCache>
            </c:numRef>
          </c:val>
          <c:extLst>
            <c:ext xmlns:c16="http://schemas.microsoft.com/office/drawing/2014/chart" uri="{C3380CC4-5D6E-409C-BE32-E72D297353CC}">
              <c16:uniqueId val="{00000005-4695-4ED3-80A6-646845663ED7}"/>
            </c:ext>
          </c:extLst>
        </c:ser>
        <c:dLbls>
          <c:showLegendKey val="0"/>
          <c:showVal val="0"/>
          <c:showCatName val="0"/>
          <c:showSerName val="0"/>
          <c:showPercent val="0"/>
          <c:showBubbleSize val="0"/>
        </c:dLbls>
        <c:gapWidth val="150"/>
        <c:axId val="306080768"/>
        <c:axId val="306408832"/>
      </c:barChart>
      <c:catAx>
        <c:axId val="306080768"/>
        <c:scaling>
          <c:orientation val="minMax"/>
        </c:scaling>
        <c:delete val="1"/>
        <c:axPos val="b"/>
        <c:majorTickMark val="out"/>
        <c:minorTickMark val="none"/>
        <c:tickLblPos val="nextTo"/>
        <c:crossAx val="306408832"/>
        <c:crosses val="autoZero"/>
        <c:auto val="1"/>
        <c:lblAlgn val="ctr"/>
        <c:lblOffset val="100"/>
        <c:noMultiLvlLbl val="0"/>
      </c:catAx>
      <c:valAx>
        <c:axId val="306408832"/>
        <c:scaling>
          <c:orientation val="minMax"/>
          <c:max val="5"/>
          <c:min val="0"/>
        </c:scaling>
        <c:delete val="1"/>
        <c:axPos val="l"/>
        <c:majorGridlines/>
        <c:numFmt formatCode="General" sourceLinked="1"/>
        <c:majorTickMark val="out"/>
        <c:minorTickMark val="none"/>
        <c:tickLblPos val="nextTo"/>
        <c:crossAx val="306080768"/>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Structural!$K$23</c:f>
              <c:numCache>
                <c:formatCode>General</c:formatCode>
                <c:ptCount val="1"/>
                <c:pt idx="0">
                  <c:v>0</c:v>
                </c:pt>
              </c:numCache>
            </c:numRef>
          </c:val>
          <c:extLst>
            <c:ext xmlns:c16="http://schemas.microsoft.com/office/drawing/2014/chart" uri="{C3380CC4-5D6E-409C-BE32-E72D297353CC}">
              <c16:uniqueId val="{00000000-2FB4-48C8-83F2-43930F9220AD}"/>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2FB4-48C8-83F2-43930F9220AD}"/>
              </c:ext>
            </c:extLst>
          </c:dPt>
          <c:val>
            <c:numRef>
              <c:f>Mechanical!$K$23</c:f>
              <c:numCache>
                <c:formatCode>General</c:formatCode>
                <c:ptCount val="1"/>
                <c:pt idx="0">
                  <c:v>0</c:v>
                </c:pt>
              </c:numCache>
            </c:numRef>
          </c:val>
          <c:extLst>
            <c:ext xmlns:c16="http://schemas.microsoft.com/office/drawing/2014/chart" uri="{C3380CC4-5D6E-409C-BE32-E72D297353CC}">
              <c16:uniqueId val="{00000003-2FB4-48C8-83F2-43930F9220AD}"/>
            </c:ext>
          </c:extLst>
        </c:ser>
        <c:ser>
          <c:idx val="1"/>
          <c:order val="2"/>
          <c:tx>
            <c:v>Electrical</c:v>
          </c:tx>
          <c:spPr>
            <a:solidFill>
              <a:srgbClr val="00B0F0"/>
            </a:solidFill>
          </c:spPr>
          <c:invertIfNegative val="0"/>
          <c:val>
            <c:numRef>
              <c:f>Electrical!$K$23</c:f>
              <c:numCache>
                <c:formatCode>General</c:formatCode>
                <c:ptCount val="1"/>
                <c:pt idx="0">
                  <c:v>0</c:v>
                </c:pt>
              </c:numCache>
            </c:numRef>
          </c:val>
          <c:extLst>
            <c:ext xmlns:c16="http://schemas.microsoft.com/office/drawing/2014/chart" uri="{C3380CC4-5D6E-409C-BE32-E72D297353CC}">
              <c16:uniqueId val="{00000004-2FB4-48C8-83F2-43930F9220AD}"/>
            </c:ext>
          </c:extLst>
        </c:ser>
        <c:ser>
          <c:idx val="3"/>
          <c:order val="3"/>
          <c:tx>
            <c:v>PH</c:v>
          </c:tx>
          <c:spPr>
            <a:solidFill>
              <a:srgbClr val="7030A0"/>
            </a:solidFill>
          </c:spPr>
          <c:invertIfNegative val="0"/>
          <c:val>
            <c:numRef>
              <c:f>'Public Health'!$K$23</c:f>
              <c:numCache>
                <c:formatCode>General</c:formatCode>
                <c:ptCount val="1"/>
                <c:pt idx="0">
                  <c:v>0</c:v>
                </c:pt>
              </c:numCache>
            </c:numRef>
          </c:val>
          <c:extLst>
            <c:ext xmlns:c16="http://schemas.microsoft.com/office/drawing/2014/chart" uri="{C3380CC4-5D6E-409C-BE32-E72D297353CC}">
              <c16:uniqueId val="{00000005-2FB4-48C8-83F2-43930F9220AD}"/>
            </c:ext>
          </c:extLst>
        </c:ser>
        <c:dLbls>
          <c:showLegendKey val="0"/>
          <c:showVal val="0"/>
          <c:showCatName val="0"/>
          <c:showSerName val="0"/>
          <c:showPercent val="0"/>
          <c:showBubbleSize val="0"/>
        </c:dLbls>
        <c:gapWidth val="150"/>
        <c:axId val="306081280"/>
        <c:axId val="306410560"/>
      </c:barChart>
      <c:catAx>
        <c:axId val="306081280"/>
        <c:scaling>
          <c:orientation val="minMax"/>
        </c:scaling>
        <c:delete val="1"/>
        <c:axPos val="b"/>
        <c:majorTickMark val="out"/>
        <c:minorTickMark val="none"/>
        <c:tickLblPos val="nextTo"/>
        <c:crossAx val="306410560"/>
        <c:crosses val="autoZero"/>
        <c:auto val="1"/>
        <c:lblAlgn val="ctr"/>
        <c:lblOffset val="100"/>
        <c:noMultiLvlLbl val="0"/>
      </c:catAx>
      <c:valAx>
        <c:axId val="306410560"/>
        <c:scaling>
          <c:orientation val="minMax"/>
          <c:max val="5"/>
          <c:min val="0"/>
        </c:scaling>
        <c:delete val="1"/>
        <c:axPos val="l"/>
        <c:majorGridlines/>
        <c:numFmt formatCode="General" sourceLinked="1"/>
        <c:majorTickMark val="out"/>
        <c:minorTickMark val="none"/>
        <c:tickLblPos val="nextTo"/>
        <c:crossAx val="306081280"/>
        <c:crosses val="autoZero"/>
        <c:crossBetween val="between"/>
        <c:majorUnit val="1"/>
        <c:minorUnit val="1"/>
      </c:valAx>
    </c:plotArea>
    <c:plotVisOnly val="1"/>
    <c:dispBlanksAs val="gap"/>
    <c:showDLblsOverMax val="0"/>
  </c:chart>
  <c:spPr>
    <a:ln w="12700">
      <a:noFill/>
    </a:ln>
  </c:spPr>
  <c:printSettings>
    <c:headerFooter/>
    <c:pageMargins b="0.75" l="0.7" r="0.7" t="0.75" header="0.3" footer="0.3"/>
    <c:pageSetup/>
  </c:printSettings>
</c:chartSpace>
</file>

<file path=xl/charts/chart9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Structural!$K$8</c:f>
              <c:numCache>
                <c:formatCode>General</c:formatCode>
                <c:ptCount val="1"/>
                <c:pt idx="0">
                  <c:v>0</c:v>
                </c:pt>
              </c:numCache>
            </c:numRef>
          </c:val>
          <c:extLst>
            <c:ext xmlns:c16="http://schemas.microsoft.com/office/drawing/2014/chart" uri="{C3380CC4-5D6E-409C-BE32-E72D297353CC}">
              <c16:uniqueId val="{00000000-9625-407E-8FD9-6E4A0D2B07E5}"/>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9625-407E-8FD9-6E4A0D2B07E5}"/>
              </c:ext>
            </c:extLst>
          </c:dPt>
          <c:val>
            <c:numRef>
              <c:f>Mechanical!$K$8</c:f>
              <c:numCache>
                <c:formatCode>General</c:formatCode>
                <c:ptCount val="1"/>
              </c:numCache>
            </c:numRef>
          </c:val>
          <c:extLst>
            <c:ext xmlns:c16="http://schemas.microsoft.com/office/drawing/2014/chart" uri="{C3380CC4-5D6E-409C-BE32-E72D297353CC}">
              <c16:uniqueId val="{00000003-9625-407E-8FD9-6E4A0D2B07E5}"/>
            </c:ext>
          </c:extLst>
        </c:ser>
        <c:ser>
          <c:idx val="1"/>
          <c:order val="2"/>
          <c:tx>
            <c:v>Electrical</c:v>
          </c:tx>
          <c:spPr>
            <a:solidFill>
              <a:srgbClr val="00B0F0"/>
            </a:solidFill>
          </c:spPr>
          <c:invertIfNegative val="0"/>
          <c:val>
            <c:numRef>
              <c:f>Electrical!$K$8</c:f>
              <c:numCache>
                <c:formatCode>General</c:formatCode>
                <c:ptCount val="1"/>
                <c:pt idx="0">
                  <c:v>0</c:v>
                </c:pt>
              </c:numCache>
            </c:numRef>
          </c:val>
          <c:extLst>
            <c:ext xmlns:c16="http://schemas.microsoft.com/office/drawing/2014/chart" uri="{C3380CC4-5D6E-409C-BE32-E72D297353CC}">
              <c16:uniqueId val="{00000004-9625-407E-8FD9-6E4A0D2B07E5}"/>
            </c:ext>
          </c:extLst>
        </c:ser>
        <c:ser>
          <c:idx val="3"/>
          <c:order val="3"/>
          <c:tx>
            <c:v>PH</c:v>
          </c:tx>
          <c:spPr>
            <a:solidFill>
              <a:srgbClr val="7030A0"/>
            </a:solidFill>
          </c:spPr>
          <c:invertIfNegative val="0"/>
          <c:val>
            <c:numRef>
              <c:f>'Public Health'!$K$8</c:f>
              <c:numCache>
                <c:formatCode>General</c:formatCode>
                <c:ptCount val="1"/>
                <c:pt idx="0">
                  <c:v>0</c:v>
                </c:pt>
              </c:numCache>
            </c:numRef>
          </c:val>
          <c:extLst>
            <c:ext xmlns:c16="http://schemas.microsoft.com/office/drawing/2014/chart" uri="{C3380CC4-5D6E-409C-BE32-E72D297353CC}">
              <c16:uniqueId val="{00000005-9625-407E-8FD9-6E4A0D2B07E5}"/>
            </c:ext>
          </c:extLst>
        </c:ser>
        <c:dLbls>
          <c:showLegendKey val="0"/>
          <c:showVal val="0"/>
          <c:showCatName val="0"/>
          <c:showSerName val="0"/>
          <c:showPercent val="0"/>
          <c:showBubbleSize val="0"/>
        </c:dLbls>
        <c:gapWidth val="150"/>
        <c:axId val="306794496"/>
        <c:axId val="306412288"/>
      </c:barChart>
      <c:catAx>
        <c:axId val="306794496"/>
        <c:scaling>
          <c:orientation val="minMax"/>
        </c:scaling>
        <c:delete val="1"/>
        <c:axPos val="b"/>
        <c:majorTickMark val="out"/>
        <c:minorTickMark val="none"/>
        <c:tickLblPos val="nextTo"/>
        <c:crossAx val="306412288"/>
        <c:crosses val="autoZero"/>
        <c:auto val="1"/>
        <c:lblAlgn val="ctr"/>
        <c:lblOffset val="100"/>
        <c:noMultiLvlLbl val="0"/>
      </c:catAx>
      <c:valAx>
        <c:axId val="306412288"/>
        <c:scaling>
          <c:orientation val="minMax"/>
          <c:max val="5"/>
          <c:min val="0"/>
        </c:scaling>
        <c:delete val="1"/>
        <c:axPos val="l"/>
        <c:majorGridlines/>
        <c:numFmt formatCode="General" sourceLinked="1"/>
        <c:majorTickMark val="out"/>
        <c:minorTickMark val="none"/>
        <c:tickLblPos val="nextTo"/>
        <c:crossAx val="306794496"/>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9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Structural!$K$9</c:f>
              <c:numCache>
                <c:formatCode>General</c:formatCode>
                <c:ptCount val="1"/>
                <c:pt idx="0">
                  <c:v>0</c:v>
                </c:pt>
              </c:numCache>
            </c:numRef>
          </c:val>
          <c:extLst>
            <c:ext xmlns:c16="http://schemas.microsoft.com/office/drawing/2014/chart" uri="{C3380CC4-5D6E-409C-BE32-E72D297353CC}">
              <c16:uniqueId val="{00000000-7157-4A38-84C0-38898B491B47}"/>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7157-4A38-84C0-38898B491B47}"/>
              </c:ext>
            </c:extLst>
          </c:dPt>
          <c:val>
            <c:numRef>
              <c:f>Mechanical!$K$9</c:f>
              <c:numCache>
                <c:formatCode>General</c:formatCode>
                <c:ptCount val="1"/>
                <c:pt idx="0">
                  <c:v>0</c:v>
                </c:pt>
              </c:numCache>
            </c:numRef>
          </c:val>
          <c:extLst>
            <c:ext xmlns:c16="http://schemas.microsoft.com/office/drawing/2014/chart" uri="{C3380CC4-5D6E-409C-BE32-E72D297353CC}">
              <c16:uniqueId val="{00000003-7157-4A38-84C0-38898B491B47}"/>
            </c:ext>
          </c:extLst>
        </c:ser>
        <c:ser>
          <c:idx val="1"/>
          <c:order val="2"/>
          <c:tx>
            <c:v>Electrical</c:v>
          </c:tx>
          <c:spPr>
            <a:solidFill>
              <a:srgbClr val="00B0F0"/>
            </a:solidFill>
          </c:spPr>
          <c:invertIfNegative val="0"/>
          <c:val>
            <c:numRef>
              <c:f>Electrical!$K$9</c:f>
              <c:numCache>
                <c:formatCode>General</c:formatCode>
                <c:ptCount val="1"/>
                <c:pt idx="0">
                  <c:v>0</c:v>
                </c:pt>
              </c:numCache>
            </c:numRef>
          </c:val>
          <c:extLst>
            <c:ext xmlns:c16="http://schemas.microsoft.com/office/drawing/2014/chart" uri="{C3380CC4-5D6E-409C-BE32-E72D297353CC}">
              <c16:uniqueId val="{00000004-7157-4A38-84C0-38898B491B47}"/>
            </c:ext>
          </c:extLst>
        </c:ser>
        <c:ser>
          <c:idx val="3"/>
          <c:order val="3"/>
          <c:tx>
            <c:v>PH</c:v>
          </c:tx>
          <c:spPr>
            <a:solidFill>
              <a:srgbClr val="7030A0"/>
            </a:solidFill>
          </c:spPr>
          <c:invertIfNegative val="0"/>
          <c:val>
            <c:numRef>
              <c:f>'Public Health'!$K$9</c:f>
              <c:numCache>
                <c:formatCode>General</c:formatCode>
                <c:ptCount val="1"/>
                <c:pt idx="0">
                  <c:v>0</c:v>
                </c:pt>
              </c:numCache>
            </c:numRef>
          </c:val>
          <c:extLst>
            <c:ext xmlns:c16="http://schemas.microsoft.com/office/drawing/2014/chart" uri="{C3380CC4-5D6E-409C-BE32-E72D297353CC}">
              <c16:uniqueId val="{00000005-7157-4A38-84C0-38898B491B47}"/>
            </c:ext>
          </c:extLst>
        </c:ser>
        <c:dLbls>
          <c:showLegendKey val="0"/>
          <c:showVal val="0"/>
          <c:showCatName val="0"/>
          <c:showSerName val="0"/>
          <c:showPercent val="0"/>
          <c:showBubbleSize val="0"/>
        </c:dLbls>
        <c:gapWidth val="150"/>
        <c:axId val="306795008"/>
        <c:axId val="306840128"/>
      </c:barChart>
      <c:catAx>
        <c:axId val="306795008"/>
        <c:scaling>
          <c:orientation val="minMax"/>
        </c:scaling>
        <c:delete val="1"/>
        <c:axPos val="b"/>
        <c:majorTickMark val="out"/>
        <c:minorTickMark val="none"/>
        <c:tickLblPos val="nextTo"/>
        <c:crossAx val="306840128"/>
        <c:crosses val="autoZero"/>
        <c:auto val="1"/>
        <c:lblAlgn val="ctr"/>
        <c:lblOffset val="100"/>
        <c:noMultiLvlLbl val="0"/>
      </c:catAx>
      <c:valAx>
        <c:axId val="306840128"/>
        <c:scaling>
          <c:orientation val="minMax"/>
          <c:max val="5"/>
          <c:min val="0"/>
        </c:scaling>
        <c:delete val="1"/>
        <c:axPos val="l"/>
        <c:majorGridlines/>
        <c:numFmt formatCode="General" sourceLinked="1"/>
        <c:majorTickMark val="out"/>
        <c:minorTickMark val="none"/>
        <c:tickLblPos val="nextTo"/>
        <c:crossAx val="306795008"/>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9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Structural!$K$10</c:f>
              <c:numCache>
                <c:formatCode>General</c:formatCode>
                <c:ptCount val="1"/>
                <c:pt idx="0">
                  <c:v>0</c:v>
                </c:pt>
              </c:numCache>
            </c:numRef>
          </c:val>
          <c:extLst>
            <c:ext xmlns:c16="http://schemas.microsoft.com/office/drawing/2014/chart" uri="{C3380CC4-5D6E-409C-BE32-E72D297353CC}">
              <c16:uniqueId val="{00000000-6DE8-4DCD-BB5A-17C65512CB0F}"/>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6DE8-4DCD-BB5A-17C65512CB0F}"/>
              </c:ext>
            </c:extLst>
          </c:dPt>
          <c:val>
            <c:numRef>
              <c:f>Mechanical!$K$10</c:f>
              <c:numCache>
                <c:formatCode>General</c:formatCode>
                <c:ptCount val="1"/>
                <c:pt idx="0">
                  <c:v>0</c:v>
                </c:pt>
              </c:numCache>
            </c:numRef>
          </c:val>
          <c:extLst>
            <c:ext xmlns:c16="http://schemas.microsoft.com/office/drawing/2014/chart" uri="{C3380CC4-5D6E-409C-BE32-E72D297353CC}">
              <c16:uniqueId val="{00000003-6DE8-4DCD-BB5A-17C65512CB0F}"/>
            </c:ext>
          </c:extLst>
        </c:ser>
        <c:ser>
          <c:idx val="1"/>
          <c:order val="2"/>
          <c:tx>
            <c:v>Electrical</c:v>
          </c:tx>
          <c:spPr>
            <a:solidFill>
              <a:srgbClr val="00B0F0"/>
            </a:solidFill>
          </c:spPr>
          <c:invertIfNegative val="0"/>
          <c:val>
            <c:numRef>
              <c:f>Electrical!$K$10</c:f>
              <c:numCache>
                <c:formatCode>General</c:formatCode>
                <c:ptCount val="1"/>
                <c:pt idx="0">
                  <c:v>0</c:v>
                </c:pt>
              </c:numCache>
            </c:numRef>
          </c:val>
          <c:extLst>
            <c:ext xmlns:c16="http://schemas.microsoft.com/office/drawing/2014/chart" uri="{C3380CC4-5D6E-409C-BE32-E72D297353CC}">
              <c16:uniqueId val="{00000004-6DE8-4DCD-BB5A-17C65512CB0F}"/>
            </c:ext>
          </c:extLst>
        </c:ser>
        <c:ser>
          <c:idx val="3"/>
          <c:order val="3"/>
          <c:tx>
            <c:v>PH</c:v>
          </c:tx>
          <c:spPr>
            <a:solidFill>
              <a:srgbClr val="7030A0"/>
            </a:solidFill>
          </c:spPr>
          <c:invertIfNegative val="0"/>
          <c:val>
            <c:numRef>
              <c:f>'Public Health'!$K$10</c:f>
              <c:numCache>
                <c:formatCode>General</c:formatCode>
                <c:ptCount val="1"/>
                <c:pt idx="0">
                  <c:v>0</c:v>
                </c:pt>
              </c:numCache>
            </c:numRef>
          </c:val>
          <c:extLst>
            <c:ext xmlns:c16="http://schemas.microsoft.com/office/drawing/2014/chart" uri="{C3380CC4-5D6E-409C-BE32-E72D297353CC}">
              <c16:uniqueId val="{00000005-6DE8-4DCD-BB5A-17C65512CB0F}"/>
            </c:ext>
          </c:extLst>
        </c:ser>
        <c:dLbls>
          <c:showLegendKey val="0"/>
          <c:showVal val="0"/>
          <c:showCatName val="0"/>
          <c:showSerName val="0"/>
          <c:showPercent val="0"/>
          <c:showBubbleSize val="0"/>
        </c:dLbls>
        <c:gapWidth val="150"/>
        <c:axId val="306795520"/>
        <c:axId val="306841856"/>
      </c:barChart>
      <c:catAx>
        <c:axId val="306795520"/>
        <c:scaling>
          <c:orientation val="minMax"/>
        </c:scaling>
        <c:delete val="1"/>
        <c:axPos val="b"/>
        <c:majorTickMark val="out"/>
        <c:minorTickMark val="none"/>
        <c:tickLblPos val="nextTo"/>
        <c:crossAx val="306841856"/>
        <c:crosses val="autoZero"/>
        <c:auto val="1"/>
        <c:lblAlgn val="ctr"/>
        <c:lblOffset val="100"/>
        <c:noMultiLvlLbl val="0"/>
      </c:catAx>
      <c:valAx>
        <c:axId val="306841856"/>
        <c:scaling>
          <c:orientation val="minMax"/>
          <c:max val="5"/>
          <c:min val="0"/>
        </c:scaling>
        <c:delete val="1"/>
        <c:axPos val="l"/>
        <c:majorGridlines/>
        <c:numFmt formatCode="General" sourceLinked="1"/>
        <c:majorTickMark val="out"/>
        <c:minorTickMark val="none"/>
        <c:tickLblPos val="nextTo"/>
        <c:crossAx val="306795520"/>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harts/chart9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barChart>
        <c:barDir val="col"/>
        <c:grouping val="clustered"/>
        <c:varyColors val="0"/>
        <c:ser>
          <c:idx val="2"/>
          <c:order val="0"/>
          <c:tx>
            <c:v>Structural</c:v>
          </c:tx>
          <c:spPr>
            <a:solidFill>
              <a:srgbClr val="0070C0"/>
            </a:solidFill>
          </c:spPr>
          <c:invertIfNegative val="0"/>
          <c:val>
            <c:numRef>
              <c:f>Structural!$K$11</c:f>
              <c:numCache>
                <c:formatCode>General</c:formatCode>
                <c:ptCount val="1"/>
                <c:pt idx="0">
                  <c:v>0</c:v>
                </c:pt>
              </c:numCache>
            </c:numRef>
          </c:val>
          <c:extLst>
            <c:ext xmlns:c16="http://schemas.microsoft.com/office/drawing/2014/chart" uri="{C3380CC4-5D6E-409C-BE32-E72D297353CC}">
              <c16:uniqueId val="{00000000-FFAC-47E7-9305-6BF1AA5B813B}"/>
            </c:ext>
          </c:extLst>
        </c:ser>
        <c:ser>
          <c:idx val="0"/>
          <c:order val="1"/>
          <c:tx>
            <c:v>Mechanical</c:v>
          </c:tx>
          <c:invertIfNegative val="0"/>
          <c:dPt>
            <c:idx val="0"/>
            <c:invertIfNegative val="0"/>
            <c:bubble3D val="0"/>
            <c:spPr>
              <a:solidFill>
                <a:srgbClr val="FFC000"/>
              </a:solidFill>
            </c:spPr>
            <c:extLst>
              <c:ext xmlns:c16="http://schemas.microsoft.com/office/drawing/2014/chart" uri="{C3380CC4-5D6E-409C-BE32-E72D297353CC}">
                <c16:uniqueId val="{00000002-FFAC-47E7-9305-6BF1AA5B813B}"/>
              </c:ext>
            </c:extLst>
          </c:dPt>
          <c:val>
            <c:numRef>
              <c:f>Mechanical!$K$11</c:f>
              <c:numCache>
                <c:formatCode>General</c:formatCode>
                <c:ptCount val="1"/>
                <c:pt idx="0">
                  <c:v>0</c:v>
                </c:pt>
              </c:numCache>
            </c:numRef>
          </c:val>
          <c:extLst>
            <c:ext xmlns:c16="http://schemas.microsoft.com/office/drawing/2014/chart" uri="{C3380CC4-5D6E-409C-BE32-E72D297353CC}">
              <c16:uniqueId val="{00000003-FFAC-47E7-9305-6BF1AA5B813B}"/>
            </c:ext>
          </c:extLst>
        </c:ser>
        <c:ser>
          <c:idx val="1"/>
          <c:order val="2"/>
          <c:tx>
            <c:v>Electrical</c:v>
          </c:tx>
          <c:spPr>
            <a:solidFill>
              <a:srgbClr val="00B0F0"/>
            </a:solidFill>
          </c:spPr>
          <c:invertIfNegative val="0"/>
          <c:val>
            <c:numRef>
              <c:f>Electrical!$K$11</c:f>
              <c:numCache>
                <c:formatCode>General</c:formatCode>
                <c:ptCount val="1"/>
                <c:pt idx="0">
                  <c:v>0</c:v>
                </c:pt>
              </c:numCache>
            </c:numRef>
          </c:val>
          <c:extLst>
            <c:ext xmlns:c16="http://schemas.microsoft.com/office/drawing/2014/chart" uri="{C3380CC4-5D6E-409C-BE32-E72D297353CC}">
              <c16:uniqueId val="{00000004-FFAC-47E7-9305-6BF1AA5B813B}"/>
            </c:ext>
          </c:extLst>
        </c:ser>
        <c:ser>
          <c:idx val="3"/>
          <c:order val="3"/>
          <c:tx>
            <c:v>PH</c:v>
          </c:tx>
          <c:spPr>
            <a:solidFill>
              <a:srgbClr val="7030A0"/>
            </a:solidFill>
          </c:spPr>
          <c:invertIfNegative val="0"/>
          <c:val>
            <c:numRef>
              <c:f>'Public Health'!$K$11</c:f>
              <c:numCache>
                <c:formatCode>General</c:formatCode>
                <c:ptCount val="1"/>
                <c:pt idx="0">
                  <c:v>0</c:v>
                </c:pt>
              </c:numCache>
            </c:numRef>
          </c:val>
          <c:extLst>
            <c:ext xmlns:c16="http://schemas.microsoft.com/office/drawing/2014/chart" uri="{C3380CC4-5D6E-409C-BE32-E72D297353CC}">
              <c16:uniqueId val="{00000005-FFAC-47E7-9305-6BF1AA5B813B}"/>
            </c:ext>
          </c:extLst>
        </c:ser>
        <c:dLbls>
          <c:showLegendKey val="0"/>
          <c:showVal val="0"/>
          <c:showCatName val="0"/>
          <c:showSerName val="0"/>
          <c:showPercent val="0"/>
          <c:showBubbleSize val="0"/>
        </c:dLbls>
        <c:gapWidth val="150"/>
        <c:axId val="306796032"/>
        <c:axId val="306843584"/>
      </c:barChart>
      <c:catAx>
        <c:axId val="306796032"/>
        <c:scaling>
          <c:orientation val="minMax"/>
        </c:scaling>
        <c:delete val="1"/>
        <c:axPos val="b"/>
        <c:majorTickMark val="out"/>
        <c:minorTickMark val="none"/>
        <c:tickLblPos val="nextTo"/>
        <c:crossAx val="306843584"/>
        <c:crosses val="autoZero"/>
        <c:auto val="1"/>
        <c:lblAlgn val="ctr"/>
        <c:lblOffset val="100"/>
        <c:noMultiLvlLbl val="0"/>
      </c:catAx>
      <c:valAx>
        <c:axId val="306843584"/>
        <c:scaling>
          <c:orientation val="minMax"/>
          <c:max val="5"/>
          <c:min val="0"/>
        </c:scaling>
        <c:delete val="1"/>
        <c:axPos val="l"/>
        <c:majorGridlines/>
        <c:numFmt formatCode="General" sourceLinked="1"/>
        <c:majorTickMark val="out"/>
        <c:minorTickMark val="none"/>
        <c:tickLblPos val="nextTo"/>
        <c:crossAx val="306796032"/>
        <c:crosses val="autoZero"/>
        <c:crossBetween val="between"/>
        <c:majorUnit val="1"/>
        <c:minorUnit val="1"/>
      </c:valAx>
    </c:plotArea>
    <c:plotVisOnly val="1"/>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6.xml"/><Relationship Id="rId13" Type="http://schemas.openxmlformats.org/officeDocument/2006/relationships/chart" Target="../charts/chart41.xml"/><Relationship Id="rId18" Type="http://schemas.openxmlformats.org/officeDocument/2006/relationships/chart" Target="../charts/chart46.xml"/><Relationship Id="rId3" Type="http://schemas.openxmlformats.org/officeDocument/2006/relationships/chart" Target="../charts/chart31.xml"/><Relationship Id="rId7" Type="http://schemas.openxmlformats.org/officeDocument/2006/relationships/chart" Target="../charts/chart35.xml"/><Relationship Id="rId12" Type="http://schemas.openxmlformats.org/officeDocument/2006/relationships/chart" Target="../charts/chart40.xml"/><Relationship Id="rId17" Type="http://schemas.openxmlformats.org/officeDocument/2006/relationships/chart" Target="../charts/chart45.xml"/><Relationship Id="rId2" Type="http://schemas.openxmlformats.org/officeDocument/2006/relationships/chart" Target="../charts/chart30.xml"/><Relationship Id="rId16" Type="http://schemas.openxmlformats.org/officeDocument/2006/relationships/chart" Target="../charts/chart44.xml"/><Relationship Id="rId1" Type="http://schemas.openxmlformats.org/officeDocument/2006/relationships/chart" Target="../charts/chart29.xml"/><Relationship Id="rId6" Type="http://schemas.openxmlformats.org/officeDocument/2006/relationships/chart" Target="../charts/chart34.xml"/><Relationship Id="rId11" Type="http://schemas.openxmlformats.org/officeDocument/2006/relationships/chart" Target="../charts/chart39.xml"/><Relationship Id="rId5" Type="http://schemas.openxmlformats.org/officeDocument/2006/relationships/chart" Target="../charts/chart33.xml"/><Relationship Id="rId15" Type="http://schemas.openxmlformats.org/officeDocument/2006/relationships/chart" Target="../charts/chart43.xml"/><Relationship Id="rId10" Type="http://schemas.openxmlformats.org/officeDocument/2006/relationships/chart" Target="../charts/chart38.xml"/><Relationship Id="rId19" Type="http://schemas.openxmlformats.org/officeDocument/2006/relationships/chart" Target="../charts/chart47.xml"/><Relationship Id="rId4" Type="http://schemas.openxmlformats.org/officeDocument/2006/relationships/chart" Target="../charts/chart32.xml"/><Relationship Id="rId9" Type="http://schemas.openxmlformats.org/officeDocument/2006/relationships/chart" Target="../charts/chart37.xml"/><Relationship Id="rId14" Type="http://schemas.openxmlformats.org/officeDocument/2006/relationships/chart" Target="../charts/chart4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55.xml"/><Relationship Id="rId13" Type="http://schemas.openxmlformats.org/officeDocument/2006/relationships/chart" Target="../charts/chart60.xml"/><Relationship Id="rId18" Type="http://schemas.openxmlformats.org/officeDocument/2006/relationships/chart" Target="../charts/chart65.xml"/><Relationship Id="rId3" Type="http://schemas.openxmlformats.org/officeDocument/2006/relationships/chart" Target="../charts/chart50.xml"/><Relationship Id="rId7" Type="http://schemas.openxmlformats.org/officeDocument/2006/relationships/chart" Target="../charts/chart54.xml"/><Relationship Id="rId12" Type="http://schemas.openxmlformats.org/officeDocument/2006/relationships/chart" Target="../charts/chart59.xml"/><Relationship Id="rId17" Type="http://schemas.openxmlformats.org/officeDocument/2006/relationships/chart" Target="../charts/chart64.xml"/><Relationship Id="rId2" Type="http://schemas.openxmlformats.org/officeDocument/2006/relationships/chart" Target="../charts/chart49.xml"/><Relationship Id="rId16" Type="http://schemas.openxmlformats.org/officeDocument/2006/relationships/chart" Target="../charts/chart63.xml"/><Relationship Id="rId1" Type="http://schemas.openxmlformats.org/officeDocument/2006/relationships/chart" Target="../charts/chart48.xml"/><Relationship Id="rId6" Type="http://schemas.openxmlformats.org/officeDocument/2006/relationships/chart" Target="../charts/chart53.xml"/><Relationship Id="rId11" Type="http://schemas.openxmlformats.org/officeDocument/2006/relationships/chart" Target="../charts/chart58.xml"/><Relationship Id="rId5" Type="http://schemas.openxmlformats.org/officeDocument/2006/relationships/chart" Target="../charts/chart52.xml"/><Relationship Id="rId15" Type="http://schemas.openxmlformats.org/officeDocument/2006/relationships/chart" Target="../charts/chart62.xml"/><Relationship Id="rId10" Type="http://schemas.openxmlformats.org/officeDocument/2006/relationships/chart" Target="../charts/chart57.xml"/><Relationship Id="rId19" Type="http://schemas.openxmlformats.org/officeDocument/2006/relationships/chart" Target="../charts/chart66.xml"/><Relationship Id="rId4" Type="http://schemas.openxmlformats.org/officeDocument/2006/relationships/chart" Target="../charts/chart51.xml"/><Relationship Id="rId9" Type="http://schemas.openxmlformats.org/officeDocument/2006/relationships/chart" Target="../charts/chart56.xml"/><Relationship Id="rId14" Type="http://schemas.openxmlformats.org/officeDocument/2006/relationships/chart" Target="../charts/chart61.xml"/></Relationships>
</file>

<file path=xl/drawings/_rels/drawing7.xml.rels><?xml version="1.0" encoding="UTF-8" standalone="yes"?>
<Relationships xmlns="http://schemas.openxmlformats.org/package/2006/relationships"><Relationship Id="rId8" Type="http://schemas.openxmlformats.org/officeDocument/2006/relationships/chart" Target="../charts/chart74.xml"/><Relationship Id="rId13" Type="http://schemas.openxmlformats.org/officeDocument/2006/relationships/chart" Target="../charts/chart79.xml"/><Relationship Id="rId18" Type="http://schemas.openxmlformats.org/officeDocument/2006/relationships/chart" Target="../charts/chart84.xml"/><Relationship Id="rId3" Type="http://schemas.openxmlformats.org/officeDocument/2006/relationships/chart" Target="../charts/chart69.xml"/><Relationship Id="rId7" Type="http://schemas.openxmlformats.org/officeDocument/2006/relationships/chart" Target="../charts/chart73.xml"/><Relationship Id="rId12" Type="http://schemas.openxmlformats.org/officeDocument/2006/relationships/chart" Target="../charts/chart78.xml"/><Relationship Id="rId17" Type="http://schemas.openxmlformats.org/officeDocument/2006/relationships/chart" Target="../charts/chart83.xml"/><Relationship Id="rId2" Type="http://schemas.openxmlformats.org/officeDocument/2006/relationships/chart" Target="../charts/chart68.xml"/><Relationship Id="rId16" Type="http://schemas.openxmlformats.org/officeDocument/2006/relationships/chart" Target="../charts/chart82.xml"/><Relationship Id="rId1" Type="http://schemas.openxmlformats.org/officeDocument/2006/relationships/chart" Target="../charts/chart67.xml"/><Relationship Id="rId6" Type="http://schemas.openxmlformats.org/officeDocument/2006/relationships/chart" Target="../charts/chart72.xml"/><Relationship Id="rId11" Type="http://schemas.openxmlformats.org/officeDocument/2006/relationships/chart" Target="../charts/chart77.xml"/><Relationship Id="rId5" Type="http://schemas.openxmlformats.org/officeDocument/2006/relationships/chart" Target="../charts/chart71.xml"/><Relationship Id="rId15" Type="http://schemas.openxmlformats.org/officeDocument/2006/relationships/chart" Target="../charts/chart81.xml"/><Relationship Id="rId10" Type="http://schemas.openxmlformats.org/officeDocument/2006/relationships/chart" Target="../charts/chart76.xml"/><Relationship Id="rId19" Type="http://schemas.openxmlformats.org/officeDocument/2006/relationships/chart" Target="../charts/chart85.xml"/><Relationship Id="rId4" Type="http://schemas.openxmlformats.org/officeDocument/2006/relationships/chart" Target="../charts/chart70.xml"/><Relationship Id="rId9" Type="http://schemas.openxmlformats.org/officeDocument/2006/relationships/chart" Target="../charts/chart75.xml"/><Relationship Id="rId14" Type="http://schemas.openxmlformats.org/officeDocument/2006/relationships/chart" Target="../charts/chart80.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98.xml"/><Relationship Id="rId18" Type="http://schemas.openxmlformats.org/officeDocument/2006/relationships/chart" Target="../charts/chart103.xml"/><Relationship Id="rId26" Type="http://schemas.openxmlformats.org/officeDocument/2006/relationships/chart" Target="../charts/chart111.xml"/><Relationship Id="rId39" Type="http://schemas.openxmlformats.org/officeDocument/2006/relationships/chart" Target="../charts/chart124.xml"/><Relationship Id="rId21" Type="http://schemas.openxmlformats.org/officeDocument/2006/relationships/chart" Target="../charts/chart106.xml"/><Relationship Id="rId34" Type="http://schemas.openxmlformats.org/officeDocument/2006/relationships/chart" Target="../charts/chart119.xml"/><Relationship Id="rId7" Type="http://schemas.openxmlformats.org/officeDocument/2006/relationships/chart" Target="../charts/chart92.xml"/><Relationship Id="rId12" Type="http://schemas.openxmlformats.org/officeDocument/2006/relationships/chart" Target="../charts/chart97.xml"/><Relationship Id="rId17" Type="http://schemas.openxmlformats.org/officeDocument/2006/relationships/chart" Target="../charts/chart102.xml"/><Relationship Id="rId25" Type="http://schemas.openxmlformats.org/officeDocument/2006/relationships/chart" Target="../charts/chart110.xml"/><Relationship Id="rId33" Type="http://schemas.openxmlformats.org/officeDocument/2006/relationships/chart" Target="../charts/chart118.xml"/><Relationship Id="rId38" Type="http://schemas.openxmlformats.org/officeDocument/2006/relationships/chart" Target="../charts/chart123.xml"/><Relationship Id="rId2" Type="http://schemas.openxmlformats.org/officeDocument/2006/relationships/chart" Target="../charts/chart87.xml"/><Relationship Id="rId16" Type="http://schemas.openxmlformats.org/officeDocument/2006/relationships/chart" Target="../charts/chart101.xml"/><Relationship Id="rId20" Type="http://schemas.openxmlformats.org/officeDocument/2006/relationships/chart" Target="../charts/chart105.xml"/><Relationship Id="rId29" Type="http://schemas.openxmlformats.org/officeDocument/2006/relationships/chart" Target="../charts/chart114.xml"/><Relationship Id="rId1" Type="http://schemas.openxmlformats.org/officeDocument/2006/relationships/chart" Target="../charts/chart86.xml"/><Relationship Id="rId6" Type="http://schemas.openxmlformats.org/officeDocument/2006/relationships/chart" Target="../charts/chart91.xml"/><Relationship Id="rId11" Type="http://schemas.openxmlformats.org/officeDocument/2006/relationships/chart" Target="../charts/chart96.xml"/><Relationship Id="rId24" Type="http://schemas.openxmlformats.org/officeDocument/2006/relationships/chart" Target="../charts/chart109.xml"/><Relationship Id="rId32" Type="http://schemas.openxmlformats.org/officeDocument/2006/relationships/chart" Target="../charts/chart117.xml"/><Relationship Id="rId37" Type="http://schemas.openxmlformats.org/officeDocument/2006/relationships/chart" Target="../charts/chart122.xml"/><Relationship Id="rId40" Type="http://schemas.openxmlformats.org/officeDocument/2006/relationships/chart" Target="../charts/chart125.xml"/><Relationship Id="rId5" Type="http://schemas.openxmlformats.org/officeDocument/2006/relationships/chart" Target="../charts/chart90.xml"/><Relationship Id="rId15" Type="http://schemas.openxmlformats.org/officeDocument/2006/relationships/chart" Target="../charts/chart100.xml"/><Relationship Id="rId23" Type="http://schemas.openxmlformats.org/officeDocument/2006/relationships/chart" Target="../charts/chart108.xml"/><Relationship Id="rId28" Type="http://schemas.openxmlformats.org/officeDocument/2006/relationships/chart" Target="../charts/chart113.xml"/><Relationship Id="rId36" Type="http://schemas.openxmlformats.org/officeDocument/2006/relationships/chart" Target="../charts/chart121.xml"/><Relationship Id="rId10" Type="http://schemas.openxmlformats.org/officeDocument/2006/relationships/chart" Target="../charts/chart95.xml"/><Relationship Id="rId19" Type="http://schemas.openxmlformats.org/officeDocument/2006/relationships/chart" Target="../charts/chart104.xml"/><Relationship Id="rId31" Type="http://schemas.openxmlformats.org/officeDocument/2006/relationships/chart" Target="../charts/chart116.xml"/><Relationship Id="rId4" Type="http://schemas.openxmlformats.org/officeDocument/2006/relationships/chart" Target="../charts/chart89.xml"/><Relationship Id="rId9" Type="http://schemas.openxmlformats.org/officeDocument/2006/relationships/chart" Target="../charts/chart94.xml"/><Relationship Id="rId14" Type="http://schemas.openxmlformats.org/officeDocument/2006/relationships/chart" Target="../charts/chart99.xml"/><Relationship Id="rId22" Type="http://schemas.openxmlformats.org/officeDocument/2006/relationships/chart" Target="../charts/chart107.xml"/><Relationship Id="rId27" Type="http://schemas.openxmlformats.org/officeDocument/2006/relationships/chart" Target="../charts/chart112.xml"/><Relationship Id="rId30" Type="http://schemas.openxmlformats.org/officeDocument/2006/relationships/chart" Target="../charts/chart115.xml"/><Relationship Id="rId35" Type="http://schemas.openxmlformats.org/officeDocument/2006/relationships/chart" Target="../charts/chart120.xml"/><Relationship Id="rId8" Type="http://schemas.openxmlformats.org/officeDocument/2006/relationships/chart" Target="../charts/chart93.xml"/><Relationship Id="rId3" Type="http://schemas.openxmlformats.org/officeDocument/2006/relationships/chart" Target="../charts/chart88.xml"/></Relationships>
</file>

<file path=xl/drawings/_rels/drawing9.xml.rels><?xml version="1.0" encoding="UTF-8" standalone="yes"?>
<Relationships xmlns="http://schemas.openxmlformats.org/package/2006/relationships"><Relationship Id="rId8" Type="http://schemas.openxmlformats.org/officeDocument/2006/relationships/chart" Target="../charts/chart133.xml"/><Relationship Id="rId13" Type="http://schemas.openxmlformats.org/officeDocument/2006/relationships/chart" Target="../charts/chart138.xml"/><Relationship Id="rId18" Type="http://schemas.openxmlformats.org/officeDocument/2006/relationships/chart" Target="../charts/chart143.xml"/><Relationship Id="rId3" Type="http://schemas.openxmlformats.org/officeDocument/2006/relationships/chart" Target="../charts/chart128.xml"/><Relationship Id="rId7" Type="http://schemas.openxmlformats.org/officeDocument/2006/relationships/chart" Target="../charts/chart132.xml"/><Relationship Id="rId12" Type="http://schemas.openxmlformats.org/officeDocument/2006/relationships/chart" Target="../charts/chart137.xml"/><Relationship Id="rId17" Type="http://schemas.openxmlformats.org/officeDocument/2006/relationships/chart" Target="../charts/chart142.xml"/><Relationship Id="rId2" Type="http://schemas.openxmlformats.org/officeDocument/2006/relationships/chart" Target="../charts/chart127.xml"/><Relationship Id="rId16" Type="http://schemas.openxmlformats.org/officeDocument/2006/relationships/chart" Target="../charts/chart141.xml"/><Relationship Id="rId1" Type="http://schemas.openxmlformats.org/officeDocument/2006/relationships/chart" Target="../charts/chart126.xml"/><Relationship Id="rId6" Type="http://schemas.openxmlformats.org/officeDocument/2006/relationships/chart" Target="../charts/chart131.xml"/><Relationship Id="rId11" Type="http://schemas.openxmlformats.org/officeDocument/2006/relationships/chart" Target="../charts/chart136.xml"/><Relationship Id="rId5" Type="http://schemas.openxmlformats.org/officeDocument/2006/relationships/chart" Target="../charts/chart130.xml"/><Relationship Id="rId15" Type="http://schemas.openxmlformats.org/officeDocument/2006/relationships/chart" Target="../charts/chart140.xml"/><Relationship Id="rId10" Type="http://schemas.openxmlformats.org/officeDocument/2006/relationships/chart" Target="../charts/chart135.xml"/><Relationship Id="rId19" Type="http://schemas.openxmlformats.org/officeDocument/2006/relationships/chart" Target="../charts/chart144.xml"/><Relationship Id="rId4" Type="http://schemas.openxmlformats.org/officeDocument/2006/relationships/chart" Target="../charts/chart129.xml"/><Relationship Id="rId9" Type="http://schemas.openxmlformats.org/officeDocument/2006/relationships/chart" Target="../charts/chart134.xml"/><Relationship Id="rId14" Type="http://schemas.openxmlformats.org/officeDocument/2006/relationships/chart" Target="../charts/chart139.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152.xml"/><Relationship Id="rId13" Type="http://schemas.openxmlformats.org/officeDocument/2006/relationships/chart" Target="../charts/chart157.xml"/><Relationship Id="rId18" Type="http://schemas.openxmlformats.org/officeDocument/2006/relationships/chart" Target="../charts/chart162.xml"/><Relationship Id="rId3" Type="http://schemas.openxmlformats.org/officeDocument/2006/relationships/chart" Target="../charts/chart147.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 Type="http://schemas.openxmlformats.org/officeDocument/2006/relationships/chart" Target="../charts/chart146.xml"/><Relationship Id="rId16" Type="http://schemas.openxmlformats.org/officeDocument/2006/relationships/chart" Target="../charts/chart160.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5" Type="http://schemas.openxmlformats.org/officeDocument/2006/relationships/chart" Target="../charts/chart149.xml"/><Relationship Id="rId15" Type="http://schemas.openxmlformats.org/officeDocument/2006/relationships/chart" Target="../charts/chart159.xml"/><Relationship Id="rId10" Type="http://schemas.openxmlformats.org/officeDocument/2006/relationships/chart" Target="../charts/chart154.xml"/><Relationship Id="rId19" Type="http://schemas.openxmlformats.org/officeDocument/2006/relationships/chart" Target="../charts/chart163.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s>
</file>

<file path=xl/drawings/_rels/drawing11.xml.rels><?xml version="1.0" encoding="UTF-8" standalone="yes"?>
<Relationships xmlns="http://schemas.openxmlformats.org/package/2006/relationships"><Relationship Id="rId13" Type="http://schemas.openxmlformats.org/officeDocument/2006/relationships/chart" Target="../charts/chart176.xml"/><Relationship Id="rId18" Type="http://schemas.openxmlformats.org/officeDocument/2006/relationships/chart" Target="../charts/chart181.xml"/><Relationship Id="rId26" Type="http://schemas.openxmlformats.org/officeDocument/2006/relationships/chart" Target="../charts/chart189.xml"/><Relationship Id="rId3" Type="http://schemas.openxmlformats.org/officeDocument/2006/relationships/chart" Target="../charts/chart166.xml"/><Relationship Id="rId21" Type="http://schemas.openxmlformats.org/officeDocument/2006/relationships/chart" Target="../charts/chart184.xml"/><Relationship Id="rId7" Type="http://schemas.openxmlformats.org/officeDocument/2006/relationships/chart" Target="../charts/chart170.xml"/><Relationship Id="rId12" Type="http://schemas.openxmlformats.org/officeDocument/2006/relationships/chart" Target="../charts/chart175.xml"/><Relationship Id="rId17" Type="http://schemas.openxmlformats.org/officeDocument/2006/relationships/chart" Target="../charts/chart180.xml"/><Relationship Id="rId25" Type="http://schemas.openxmlformats.org/officeDocument/2006/relationships/chart" Target="../charts/chart188.xml"/><Relationship Id="rId33" Type="http://schemas.openxmlformats.org/officeDocument/2006/relationships/chart" Target="../charts/chart196.xml"/><Relationship Id="rId2" Type="http://schemas.openxmlformats.org/officeDocument/2006/relationships/chart" Target="../charts/chart165.xml"/><Relationship Id="rId16" Type="http://schemas.openxmlformats.org/officeDocument/2006/relationships/chart" Target="../charts/chart179.xml"/><Relationship Id="rId20" Type="http://schemas.openxmlformats.org/officeDocument/2006/relationships/chart" Target="../charts/chart183.xml"/><Relationship Id="rId29" Type="http://schemas.openxmlformats.org/officeDocument/2006/relationships/chart" Target="../charts/chart192.xml"/><Relationship Id="rId1" Type="http://schemas.openxmlformats.org/officeDocument/2006/relationships/chart" Target="../charts/chart164.xml"/><Relationship Id="rId6" Type="http://schemas.openxmlformats.org/officeDocument/2006/relationships/chart" Target="../charts/chart169.xml"/><Relationship Id="rId11" Type="http://schemas.openxmlformats.org/officeDocument/2006/relationships/chart" Target="../charts/chart174.xml"/><Relationship Id="rId24" Type="http://schemas.openxmlformats.org/officeDocument/2006/relationships/chart" Target="../charts/chart187.xml"/><Relationship Id="rId32" Type="http://schemas.openxmlformats.org/officeDocument/2006/relationships/chart" Target="../charts/chart195.xml"/><Relationship Id="rId5" Type="http://schemas.openxmlformats.org/officeDocument/2006/relationships/chart" Target="../charts/chart168.xml"/><Relationship Id="rId15" Type="http://schemas.openxmlformats.org/officeDocument/2006/relationships/chart" Target="../charts/chart178.xml"/><Relationship Id="rId23" Type="http://schemas.openxmlformats.org/officeDocument/2006/relationships/chart" Target="../charts/chart186.xml"/><Relationship Id="rId28" Type="http://schemas.openxmlformats.org/officeDocument/2006/relationships/chart" Target="../charts/chart191.xml"/><Relationship Id="rId10" Type="http://schemas.openxmlformats.org/officeDocument/2006/relationships/chart" Target="../charts/chart173.xml"/><Relationship Id="rId19" Type="http://schemas.openxmlformats.org/officeDocument/2006/relationships/chart" Target="../charts/chart182.xml"/><Relationship Id="rId31" Type="http://schemas.openxmlformats.org/officeDocument/2006/relationships/chart" Target="../charts/chart194.xml"/><Relationship Id="rId4" Type="http://schemas.openxmlformats.org/officeDocument/2006/relationships/chart" Target="../charts/chart167.xml"/><Relationship Id="rId9" Type="http://schemas.openxmlformats.org/officeDocument/2006/relationships/chart" Target="../charts/chart172.xml"/><Relationship Id="rId14" Type="http://schemas.openxmlformats.org/officeDocument/2006/relationships/chart" Target="../charts/chart177.xml"/><Relationship Id="rId22" Type="http://schemas.openxmlformats.org/officeDocument/2006/relationships/chart" Target="../charts/chart185.xml"/><Relationship Id="rId27" Type="http://schemas.openxmlformats.org/officeDocument/2006/relationships/chart" Target="../charts/chart190.xml"/><Relationship Id="rId30" Type="http://schemas.openxmlformats.org/officeDocument/2006/relationships/chart" Target="../charts/chart193.xml"/><Relationship Id="rId8" Type="http://schemas.openxmlformats.org/officeDocument/2006/relationships/chart" Target="../charts/chart171.xml"/></Relationships>
</file>

<file path=xl/drawings/_rels/drawing12.xml.rels><?xml version="1.0" encoding="UTF-8" standalone="yes"?>
<Relationships xmlns="http://schemas.openxmlformats.org/package/2006/relationships"><Relationship Id="rId13" Type="http://schemas.openxmlformats.org/officeDocument/2006/relationships/chart" Target="../charts/chart209.xml"/><Relationship Id="rId18" Type="http://schemas.openxmlformats.org/officeDocument/2006/relationships/chart" Target="../charts/chart214.xml"/><Relationship Id="rId26" Type="http://schemas.openxmlformats.org/officeDocument/2006/relationships/chart" Target="../charts/chart222.xml"/><Relationship Id="rId3" Type="http://schemas.openxmlformats.org/officeDocument/2006/relationships/chart" Target="../charts/chart199.xml"/><Relationship Id="rId21" Type="http://schemas.openxmlformats.org/officeDocument/2006/relationships/chart" Target="../charts/chart217.xml"/><Relationship Id="rId7" Type="http://schemas.openxmlformats.org/officeDocument/2006/relationships/chart" Target="../charts/chart203.xml"/><Relationship Id="rId12" Type="http://schemas.openxmlformats.org/officeDocument/2006/relationships/chart" Target="../charts/chart208.xml"/><Relationship Id="rId17" Type="http://schemas.openxmlformats.org/officeDocument/2006/relationships/chart" Target="../charts/chart213.xml"/><Relationship Id="rId25" Type="http://schemas.openxmlformats.org/officeDocument/2006/relationships/chart" Target="../charts/chart221.xml"/><Relationship Id="rId33" Type="http://schemas.openxmlformats.org/officeDocument/2006/relationships/chart" Target="../charts/chart229.xml"/><Relationship Id="rId2" Type="http://schemas.openxmlformats.org/officeDocument/2006/relationships/chart" Target="../charts/chart198.xml"/><Relationship Id="rId16" Type="http://schemas.openxmlformats.org/officeDocument/2006/relationships/chart" Target="../charts/chart212.xml"/><Relationship Id="rId20" Type="http://schemas.openxmlformats.org/officeDocument/2006/relationships/chart" Target="../charts/chart216.xml"/><Relationship Id="rId29" Type="http://schemas.openxmlformats.org/officeDocument/2006/relationships/chart" Target="../charts/chart225.xml"/><Relationship Id="rId1" Type="http://schemas.openxmlformats.org/officeDocument/2006/relationships/chart" Target="../charts/chart197.xml"/><Relationship Id="rId6" Type="http://schemas.openxmlformats.org/officeDocument/2006/relationships/chart" Target="../charts/chart202.xml"/><Relationship Id="rId11" Type="http://schemas.openxmlformats.org/officeDocument/2006/relationships/chart" Target="../charts/chart207.xml"/><Relationship Id="rId24" Type="http://schemas.openxmlformats.org/officeDocument/2006/relationships/chart" Target="../charts/chart220.xml"/><Relationship Id="rId32" Type="http://schemas.openxmlformats.org/officeDocument/2006/relationships/chart" Target="../charts/chart228.xml"/><Relationship Id="rId5" Type="http://schemas.openxmlformats.org/officeDocument/2006/relationships/chart" Target="../charts/chart201.xml"/><Relationship Id="rId15" Type="http://schemas.openxmlformats.org/officeDocument/2006/relationships/chart" Target="../charts/chart211.xml"/><Relationship Id="rId23" Type="http://schemas.openxmlformats.org/officeDocument/2006/relationships/chart" Target="../charts/chart219.xml"/><Relationship Id="rId28" Type="http://schemas.openxmlformats.org/officeDocument/2006/relationships/chart" Target="../charts/chart224.xml"/><Relationship Id="rId10" Type="http://schemas.openxmlformats.org/officeDocument/2006/relationships/chart" Target="../charts/chart206.xml"/><Relationship Id="rId19" Type="http://schemas.openxmlformats.org/officeDocument/2006/relationships/chart" Target="../charts/chart215.xml"/><Relationship Id="rId31" Type="http://schemas.openxmlformats.org/officeDocument/2006/relationships/chart" Target="../charts/chart227.xml"/><Relationship Id="rId4" Type="http://schemas.openxmlformats.org/officeDocument/2006/relationships/chart" Target="../charts/chart200.xml"/><Relationship Id="rId9" Type="http://schemas.openxmlformats.org/officeDocument/2006/relationships/chart" Target="../charts/chart205.xml"/><Relationship Id="rId14" Type="http://schemas.openxmlformats.org/officeDocument/2006/relationships/chart" Target="../charts/chart210.xml"/><Relationship Id="rId22" Type="http://schemas.openxmlformats.org/officeDocument/2006/relationships/chart" Target="../charts/chart218.xml"/><Relationship Id="rId27" Type="http://schemas.openxmlformats.org/officeDocument/2006/relationships/chart" Target="../charts/chart223.xml"/><Relationship Id="rId30" Type="http://schemas.openxmlformats.org/officeDocument/2006/relationships/chart" Target="../charts/chart226.xml"/><Relationship Id="rId8" Type="http://schemas.openxmlformats.org/officeDocument/2006/relationships/chart" Target="../charts/chart20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42.xml"/><Relationship Id="rId18" Type="http://schemas.openxmlformats.org/officeDocument/2006/relationships/chart" Target="../charts/chart247.xml"/><Relationship Id="rId26" Type="http://schemas.openxmlformats.org/officeDocument/2006/relationships/chart" Target="../charts/chart255.xml"/><Relationship Id="rId3" Type="http://schemas.openxmlformats.org/officeDocument/2006/relationships/chart" Target="../charts/chart232.xml"/><Relationship Id="rId21" Type="http://schemas.openxmlformats.org/officeDocument/2006/relationships/chart" Target="../charts/chart250.xml"/><Relationship Id="rId7" Type="http://schemas.openxmlformats.org/officeDocument/2006/relationships/chart" Target="../charts/chart236.xml"/><Relationship Id="rId12" Type="http://schemas.openxmlformats.org/officeDocument/2006/relationships/chart" Target="../charts/chart241.xml"/><Relationship Id="rId17" Type="http://schemas.openxmlformats.org/officeDocument/2006/relationships/chart" Target="../charts/chart246.xml"/><Relationship Id="rId25" Type="http://schemas.openxmlformats.org/officeDocument/2006/relationships/chart" Target="../charts/chart254.xml"/><Relationship Id="rId33" Type="http://schemas.openxmlformats.org/officeDocument/2006/relationships/chart" Target="../charts/chart262.xml"/><Relationship Id="rId2" Type="http://schemas.openxmlformats.org/officeDocument/2006/relationships/chart" Target="../charts/chart231.xml"/><Relationship Id="rId16" Type="http://schemas.openxmlformats.org/officeDocument/2006/relationships/chart" Target="../charts/chart245.xml"/><Relationship Id="rId20" Type="http://schemas.openxmlformats.org/officeDocument/2006/relationships/chart" Target="../charts/chart249.xml"/><Relationship Id="rId29" Type="http://schemas.openxmlformats.org/officeDocument/2006/relationships/chart" Target="../charts/chart258.xml"/><Relationship Id="rId1" Type="http://schemas.openxmlformats.org/officeDocument/2006/relationships/chart" Target="../charts/chart230.xml"/><Relationship Id="rId6" Type="http://schemas.openxmlformats.org/officeDocument/2006/relationships/chart" Target="../charts/chart235.xml"/><Relationship Id="rId11" Type="http://schemas.openxmlformats.org/officeDocument/2006/relationships/chart" Target="../charts/chart240.xml"/><Relationship Id="rId24" Type="http://schemas.openxmlformats.org/officeDocument/2006/relationships/chart" Target="../charts/chart253.xml"/><Relationship Id="rId32" Type="http://schemas.openxmlformats.org/officeDocument/2006/relationships/chart" Target="../charts/chart261.xml"/><Relationship Id="rId5" Type="http://schemas.openxmlformats.org/officeDocument/2006/relationships/chart" Target="../charts/chart234.xml"/><Relationship Id="rId15" Type="http://schemas.openxmlformats.org/officeDocument/2006/relationships/chart" Target="../charts/chart244.xml"/><Relationship Id="rId23" Type="http://schemas.openxmlformats.org/officeDocument/2006/relationships/chart" Target="../charts/chart252.xml"/><Relationship Id="rId28" Type="http://schemas.openxmlformats.org/officeDocument/2006/relationships/chart" Target="../charts/chart257.xml"/><Relationship Id="rId10" Type="http://schemas.openxmlformats.org/officeDocument/2006/relationships/chart" Target="../charts/chart239.xml"/><Relationship Id="rId19" Type="http://schemas.openxmlformats.org/officeDocument/2006/relationships/chart" Target="../charts/chart248.xml"/><Relationship Id="rId31" Type="http://schemas.openxmlformats.org/officeDocument/2006/relationships/chart" Target="../charts/chart260.xml"/><Relationship Id="rId4" Type="http://schemas.openxmlformats.org/officeDocument/2006/relationships/chart" Target="../charts/chart233.xml"/><Relationship Id="rId9" Type="http://schemas.openxmlformats.org/officeDocument/2006/relationships/chart" Target="../charts/chart238.xml"/><Relationship Id="rId14" Type="http://schemas.openxmlformats.org/officeDocument/2006/relationships/chart" Target="../charts/chart243.xml"/><Relationship Id="rId22" Type="http://schemas.openxmlformats.org/officeDocument/2006/relationships/chart" Target="../charts/chart251.xml"/><Relationship Id="rId27" Type="http://schemas.openxmlformats.org/officeDocument/2006/relationships/chart" Target="../charts/chart256.xml"/><Relationship Id="rId30" Type="http://schemas.openxmlformats.org/officeDocument/2006/relationships/chart" Target="../charts/chart259.xml"/><Relationship Id="rId8" Type="http://schemas.openxmlformats.org/officeDocument/2006/relationships/chart" Target="../charts/chart237.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275.xml"/><Relationship Id="rId18" Type="http://schemas.openxmlformats.org/officeDocument/2006/relationships/chart" Target="../charts/chart280.xml"/><Relationship Id="rId26" Type="http://schemas.openxmlformats.org/officeDocument/2006/relationships/chart" Target="../charts/chart288.xml"/><Relationship Id="rId3" Type="http://schemas.openxmlformats.org/officeDocument/2006/relationships/chart" Target="../charts/chart265.xml"/><Relationship Id="rId21" Type="http://schemas.openxmlformats.org/officeDocument/2006/relationships/chart" Target="../charts/chart283.xml"/><Relationship Id="rId7" Type="http://schemas.openxmlformats.org/officeDocument/2006/relationships/chart" Target="../charts/chart269.xml"/><Relationship Id="rId12" Type="http://schemas.openxmlformats.org/officeDocument/2006/relationships/chart" Target="../charts/chart274.xml"/><Relationship Id="rId17" Type="http://schemas.openxmlformats.org/officeDocument/2006/relationships/chart" Target="../charts/chart279.xml"/><Relationship Id="rId25" Type="http://schemas.openxmlformats.org/officeDocument/2006/relationships/chart" Target="../charts/chart287.xml"/><Relationship Id="rId33" Type="http://schemas.openxmlformats.org/officeDocument/2006/relationships/chart" Target="../charts/chart295.xml"/><Relationship Id="rId2" Type="http://schemas.openxmlformats.org/officeDocument/2006/relationships/chart" Target="../charts/chart264.xml"/><Relationship Id="rId16" Type="http://schemas.openxmlformats.org/officeDocument/2006/relationships/chart" Target="../charts/chart278.xml"/><Relationship Id="rId20" Type="http://schemas.openxmlformats.org/officeDocument/2006/relationships/chart" Target="../charts/chart282.xml"/><Relationship Id="rId29" Type="http://schemas.openxmlformats.org/officeDocument/2006/relationships/chart" Target="../charts/chart291.xml"/><Relationship Id="rId1" Type="http://schemas.openxmlformats.org/officeDocument/2006/relationships/chart" Target="../charts/chart263.xml"/><Relationship Id="rId6" Type="http://schemas.openxmlformats.org/officeDocument/2006/relationships/chart" Target="../charts/chart268.xml"/><Relationship Id="rId11" Type="http://schemas.openxmlformats.org/officeDocument/2006/relationships/chart" Target="../charts/chart273.xml"/><Relationship Id="rId24" Type="http://schemas.openxmlformats.org/officeDocument/2006/relationships/chart" Target="../charts/chart286.xml"/><Relationship Id="rId32" Type="http://schemas.openxmlformats.org/officeDocument/2006/relationships/chart" Target="../charts/chart294.xml"/><Relationship Id="rId5" Type="http://schemas.openxmlformats.org/officeDocument/2006/relationships/chart" Target="../charts/chart267.xml"/><Relationship Id="rId15" Type="http://schemas.openxmlformats.org/officeDocument/2006/relationships/chart" Target="../charts/chart277.xml"/><Relationship Id="rId23" Type="http://schemas.openxmlformats.org/officeDocument/2006/relationships/chart" Target="../charts/chart285.xml"/><Relationship Id="rId28" Type="http://schemas.openxmlformats.org/officeDocument/2006/relationships/chart" Target="../charts/chart290.xml"/><Relationship Id="rId10" Type="http://schemas.openxmlformats.org/officeDocument/2006/relationships/chart" Target="../charts/chart272.xml"/><Relationship Id="rId19" Type="http://schemas.openxmlformats.org/officeDocument/2006/relationships/chart" Target="../charts/chart281.xml"/><Relationship Id="rId31" Type="http://schemas.openxmlformats.org/officeDocument/2006/relationships/chart" Target="../charts/chart293.xml"/><Relationship Id="rId4" Type="http://schemas.openxmlformats.org/officeDocument/2006/relationships/chart" Target="../charts/chart266.xml"/><Relationship Id="rId9" Type="http://schemas.openxmlformats.org/officeDocument/2006/relationships/chart" Target="../charts/chart271.xml"/><Relationship Id="rId14" Type="http://schemas.openxmlformats.org/officeDocument/2006/relationships/chart" Target="../charts/chart276.xml"/><Relationship Id="rId22" Type="http://schemas.openxmlformats.org/officeDocument/2006/relationships/chart" Target="../charts/chart284.xml"/><Relationship Id="rId27" Type="http://schemas.openxmlformats.org/officeDocument/2006/relationships/chart" Target="../charts/chart289.xml"/><Relationship Id="rId30" Type="http://schemas.openxmlformats.org/officeDocument/2006/relationships/chart" Target="../charts/chart292.xml"/><Relationship Id="rId8" Type="http://schemas.openxmlformats.org/officeDocument/2006/relationships/chart" Target="../charts/chart270.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08.xml"/><Relationship Id="rId18" Type="http://schemas.openxmlformats.org/officeDocument/2006/relationships/chart" Target="../charts/chart313.xml"/><Relationship Id="rId26" Type="http://schemas.openxmlformats.org/officeDocument/2006/relationships/chart" Target="../charts/chart321.xml"/><Relationship Id="rId3" Type="http://schemas.openxmlformats.org/officeDocument/2006/relationships/chart" Target="../charts/chart298.xml"/><Relationship Id="rId21" Type="http://schemas.openxmlformats.org/officeDocument/2006/relationships/chart" Target="../charts/chart316.xml"/><Relationship Id="rId7" Type="http://schemas.openxmlformats.org/officeDocument/2006/relationships/chart" Target="../charts/chart302.xml"/><Relationship Id="rId12" Type="http://schemas.openxmlformats.org/officeDocument/2006/relationships/chart" Target="../charts/chart307.xml"/><Relationship Id="rId17" Type="http://schemas.openxmlformats.org/officeDocument/2006/relationships/chart" Target="../charts/chart312.xml"/><Relationship Id="rId25" Type="http://schemas.openxmlformats.org/officeDocument/2006/relationships/chart" Target="../charts/chart320.xml"/><Relationship Id="rId33" Type="http://schemas.openxmlformats.org/officeDocument/2006/relationships/chart" Target="../charts/chart328.xml"/><Relationship Id="rId2" Type="http://schemas.openxmlformats.org/officeDocument/2006/relationships/chart" Target="../charts/chart297.xml"/><Relationship Id="rId16" Type="http://schemas.openxmlformats.org/officeDocument/2006/relationships/chart" Target="../charts/chart311.xml"/><Relationship Id="rId20" Type="http://schemas.openxmlformats.org/officeDocument/2006/relationships/chart" Target="../charts/chart315.xml"/><Relationship Id="rId29" Type="http://schemas.openxmlformats.org/officeDocument/2006/relationships/chart" Target="../charts/chart324.xml"/><Relationship Id="rId1" Type="http://schemas.openxmlformats.org/officeDocument/2006/relationships/chart" Target="../charts/chart296.xml"/><Relationship Id="rId6" Type="http://schemas.openxmlformats.org/officeDocument/2006/relationships/chart" Target="../charts/chart301.xml"/><Relationship Id="rId11" Type="http://schemas.openxmlformats.org/officeDocument/2006/relationships/chart" Target="../charts/chart306.xml"/><Relationship Id="rId24" Type="http://schemas.openxmlformats.org/officeDocument/2006/relationships/chart" Target="../charts/chart319.xml"/><Relationship Id="rId32" Type="http://schemas.openxmlformats.org/officeDocument/2006/relationships/chart" Target="../charts/chart327.xml"/><Relationship Id="rId5" Type="http://schemas.openxmlformats.org/officeDocument/2006/relationships/chart" Target="../charts/chart300.xml"/><Relationship Id="rId15" Type="http://schemas.openxmlformats.org/officeDocument/2006/relationships/chart" Target="../charts/chart310.xml"/><Relationship Id="rId23" Type="http://schemas.openxmlformats.org/officeDocument/2006/relationships/chart" Target="../charts/chart318.xml"/><Relationship Id="rId28" Type="http://schemas.openxmlformats.org/officeDocument/2006/relationships/chart" Target="../charts/chart323.xml"/><Relationship Id="rId10" Type="http://schemas.openxmlformats.org/officeDocument/2006/relationships/chart" Target="../charts/chart305.xml"/><Relationship Id="rId19" Type="http://schemas.openxmlformats.org/officeDocument/2006/relationships/chart" Target="../charts/chart314.xml"/><Relationship Id="rId31" Type="http://schemas.openxmlformats.org/officeDocument/2006/relationships/chart" Target="../charts/chart326.xml"/><Relationship Id="rId4" Type="http://schemas.openxmlformats.org/officeDocument/2006/relationships/chart" Target="../charts/chart299.xml"/><Relationship Id="rId9" Type="http://schemas.openxmlformats.org/officeDocument/2006/relationships/chart" Target="../charts/chart304.xml"/><Relationship Id="rId14" Type="http://schemas.openxmlformats.org/officeDocument/2006/relationships/chart" Target="../charts/chart309.xml"/><Relationship Id="rId22" Type="http://schemas.openxmlformats.org/officeDocument/2006/relationships/chart" Target="../charts/chart317.xml"/><Relationship Id="rId27" Type="http://schemas.openxmlformats.org/officeDocument/2006/relationships/chart" Target="../charts/chart322.xml"/><Relationship Id="rId30" Type="http://schemas.openxmlformats.org/officeDocument/2006/relationships/chart" Target="../charts/chart325.xml"/><Relationship Id="rId8" Type="http://schemas.openxmlformats.org/officeDocument/2006/relationships/chart" Target="../charts/chart303.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41.xml"/><Relationship Id="rId18" Type="http://schemas.openxmlformats.org/officeDocument/2006/relationships/chart" Target="../charts/chart346.xml"/><Relationship Id="rId26" Type="http://schemas.openxmlformats.org/officeDocument/2006/relationships/chart" Target="../charts/chart354.xml"/><Relationship Id="rId3" Type="http://schemas.openxmlformats.org/officeDocument/2006/relationships/chart" Target="../charts/chart331.xml"/><Relationship Id="rId21" Type="http://schemas.openxmlformats.org/officeDocument/2006/relationships/chart" Target="../charts/chart349.xml"/><Relationship Id="rId7" Type="http://schemas.openxmlformats.org/officeDocument/2006/relationships/chart" Target="../charts/chart335.xml"/><Relationship Id="rId12" Type="http://schemas.openxmlformats.org/officeDocument/2006/relationships/chart" Target="../charts/chart340.xml"/><Relationship Id="rId17" Type="http://schemas.openxmlformats.org/officeDocument/2006/relationships/chart" Target="../charts/chart345.xml"/><Relationship Id="rId25" Type="http://schemas.openxmlformats.org/officeDocument/2006/relationships/chart" Target="../charts/chart353.xml"/><Relationship Id="rId33" Type="http://schemas.openxmlformats.org/officeDocument/2006/relationships/chart" Target="../charts/chart361.xml"/><Relationship Id="rId2" Type="http://schemas.openxmlformats.org/officeDocument/2006/relationships/chart" Target="../charts/chart330.xml"/><Relationship Id="rId16" Type="http://schemas.openxmlformats.org/officeDocument/2006/relationships/chart" Target="../charts/chart344.xml"/><Relationship Id="rId20" Type="http://schemas.openxmlformats.org/officeDocument/2006/relationships/chart" Target="../charts/chart348.xml"/><Relationship Id="rId29" Type="http://schemas.openxmlformats.org/officeDocument/2006/relationships/chart" Target="../charts/chart357.xml"/><Relationship Id="rId1" Type="http://schemas.openxmlformats.org/officeDocument/2006/relationships/chart" Target="../charts/chart329.xml"/><Relationship Id="rId6" Type="http://schemas.openxmlformats.org/officeDocument/2006/relationships/chart" Target="../charts/chart334.xml"/><Relationship Id="rId11" Type="http://schemas.openxmlformats.org/officeDocument/2006/relationships/chart" Target="../charts/chart339.xml"/><Relationship Id="rId24" Type="http://schemas.openxmlformats.org/officeDocument/2006/relationships/chart" Target="../charts/chart352.xml"/><Relationship Id="rId32" Type="http://schemas.openxmlformats.org/officeDocument/2006/relationships/chart" Target="../charts/chart360.xml"/><Relationship Id="rId5" Type="http://schemas.openxmlformats.org/officeDocument/2006/relationships/chart" Target="../charts/chart333.xml"/><Relationship Id="rId15" Type="http://schemas.openxmlformats.org/officeDocument/2006/relationships/chart" Target="../charts/chart343.xml"/><Relationship Id="rId23" Type="http://schemas.openxmlformats.org/officeDocument/2006/relationships/chart" Target="../charts/chart351.xml"/><Relationship Id="rId28" Type="http://schemas.openxmlformats.org/officeDocument/2006/relationships/chart" Target="../charts/chart356.xml"/><Relationship Id="rId10" Type="http://schemas.openxmlformats.org/officeDocument/2006/relationships/chart" Target="../charts/chart338.xml"/><Relationship Id="rId19" Type="http://schemas.openxmlformats.org/officeDocument/2006/relationships/chart" Target="../charts/chart347.xml"/><Relationship Id="rId31" Type="http://schemas.openxmlformats.org/officeDocument/2006/relationships/chart" Target="../charts/chart359.xml"/><Relationship Id="rId4" Type="http://schemas.openxmlformats.org/officeDocument/2006/relationships/chart" Target="../charts/chart332.xml"/><Relationship Id="rId9" Type="http://schemas.openxmlformats.org/officeDocument/2006/relationships/chart" Target="../charts/chart337.xml"/><Relationship Id="rId14" Type="http://schemas.openxmlformats.org/officeDocument/2006/relationships/chart" Target="../charts/chart342.xml"/><Relationship Id="rId22" Type="http://schemas.openxmlformats.org/officeDocument/2006/relationships/chart" Target="../charts/chart350.xml"/><Relationship Id="rId27" Type="http://schemas.openxmlformats.org/officeDocument/2006/relationships/chart" Target="../charts/chart355.xml"/><Relationship Id="rId30" Type="http://schemas.openxmlformats.org/officeDocument/2006/relationships/chart" Target="../charts/chart358.xml"/><Relationship Id="rId8" Type="http://schemas.openxmlformats.org/officeDocument/2006/relationships/chart" Target="../charts/chart336.xml"/></Relationships>
</file>

<file path=xl/drawings/_rels/drawing17.xml.rels><?xml version="1.0" encoding="UTF-8" standalone="yes"?>
<Relationships xmlns="http://schemas.openxmlformats.org/package/2006/relationships"><Relationship Id="rId13" Type="http://schemas.openxmlformats.org/officeDocument/2006/relationships/chart" Target="../charts/chart374.xml"/><Relationship Id="rId18" Type="http://schemas.openxmlformats.org/officeDocument/2006/relationships/chart" Target="../charts/chart379.xml"/><Relationship Id="rId26" Type="http://schemas.openxmlformats.org/officeDocument/2006/relationships/chart" Target="../charts/chart387.xml"/><Relationship Id="rId3" Type="http://schemas.openxmlformats.org/officeDocument/2006/relationships/chart" Target="../charts/chart364.xml"/><Relationship Id="rId21" Type="http://schemas.openxmlformats.org/officeDocument/2006/relationships/chart" Target="../charts/chart382.xml"/><Relationship Id="rId7" Type="http://schemas.openxmlformats.org/officeDocument/2006/relationships/chart" Target="../charts/chart368.xml"/><Relationship Id="rId12" Type="http://schemas.openxmlformats.org/officeDocument/2006/relationships/chart" Target="../charts/chart373.xml"/><Relationship Id="rId17" Type="http://schemas.openxmlformats.org/officeDocument/2006/relationships/chart" Target="../charts/chart378.xml"/><Relationship Id="rId25" Type="http://schemas.openxmlformats.org/officeDocument/2006/relationships/chart" Target="../charts/chart386.xml"/><Relationship Id="rId33" Type="http://schemas.openxmlformats.org/officeDocument/2006/relationships/chart" Target="../charts/chart394.xml"/><Relationship Id="rId2" Type="http://schemas.openxmlformats.org/officeDocument/2006/relationships/chart" Target="../charts/chart363.xml"/><Relationship Id="rId16" Type="http://schemas.openxmlformats.org/officeDocument/2006/relationships/chart" Target="../charts/chart377.xml"/><Relationship Id="rId20" Type="http://schemas.openxmlformats.org/officeDocument/2006/relationships/chart" Target="../charts/chart381.xml"/><Relationship Id="rId29" Type="http://schemas.openxmlformats.org/officeDocument/2006/relationships/chart" Target="../charts/chart390.xml"/><Relationship Id="rId1" Type="http://schemas.openxmlformats.org/officeDocument/2006/relationships/chart" Target="../charts/chart362.xml"/><Relationship Id="rId6" Type="http://schemas.openxmlformats.org/officeDocument/2006/relationships/chart" Target="../charts/chart367.xml"/><Relationship Id="rId11" Type="http://schemas.openxmlformats.org/officeDocument/2006/relationships/chart" Target="../charts/chart372.xml"/><Relationship Id="rId24" Type="http://schemas.openxmlformats.org/officeDocument/2006/relationships/chart" Target="../charts/chart385.xml"/><Relationship Id="rId32" Type="http://schemas.openxmlformats.org/officeDocument/2006/relationships/chart" Target="../charts/chart393.xml"/><Relationship Id="rId5" Type="http://schemas.openxmlformats.org/officeDocument/2006/relationships/chart" Target="../charts/chart366.xml"/><Relationship Id="rId15" Type="http://schemas.openxmlformats.org/officeDocument/2006/relationships/chart" Target="../charts/chart376.xml"/><Relationship Id="rId23" Type="http://schemas.openxmlformats.org/officeDocument/2006/relationships/chart" Target="../charts/chart384.xml"/><Relationship Id="rId28" Type="http://schemas.openxmlformats.org/officeDocument/2006/relationships/chart" Target="../charts/chart389.xml"/><Relationship Id="rId10" Type="http://schemas.openxmlformats.org/officeDocument/2006/relationships/chart" Target="../charts/chart371.xml"/><Relationship Id="rId19" Type="http://schemas.openxmlformats.org/officeDocument/2006/relationships/chart" Target="../charts/chart380.xml"/><Relationship Id="rId31" Type="http://schemas.openxmlformats.org/officeDocument/2006/relationships/chart" Target="../charts/chart392.xml"/><Relationship Id="rId4" Type="http://schemas.openxmlformats.org/officeDocument/2006/relationships/chart" Target="../charts/chart365.xml"/><Relationship Id="rId9" Type="http://schemas.openxmlformats.org/officeDocument/2006/relationships/chart" Target="../charts/chart370.xml"/><Relationship Id="rId14" Type="http://schemas.openxmlformats.org/officeDocument/2006/relationships/chart" Target="../charts/chart375.xml"/><Relationship Id="rId22" Type="http://schemas.openxmlformats.org/officeDocument/2006/relationships/chart" Target="../charts/chart383.xml"/><Relationship Id="rId27" Type="http://schemas.openxmlformats.org/officeDocument/2006/relationships/chart" Target="../charts/chart388.xml"/><Relationship Id="rId30" Type="http://schemas.openxmlformats.org/officeDocument/2006/relationships/chart" Target="../charts/chart391.xml"/><Relationship Id="rId8" Type="http://schemas.openxmlformats.org/officeDocument/2006/relationships/chart" Target="../charts/chart369.xml"/></Relationships>
</file>

<file path=xl/drawings/_rels/drawing18.xml.rels><?xml version="1.0" encoding="UTF-8" standalone="yes"?>
<Relationships xmlns="http://schemas.openxmlformats.org/package/2006/relationships"><Relationship Id="rId13" Type="http://schemas.openxmlformats.org/officeDocument/2006/relationships/chart" Target="../charts/chart407.xml"/><Relationship Id="rId18" Type="http://schemas.openxmlformats.org/officeDocument/2006/relationships/chart" Target="../charts/chart412.xml"/><Relationship Id="rId26" Type="http://schemas.openxmlformats.org/officeDocument/2006/relationships/chart" Target="../charts/chart420.xml"/><Relationship Id="rId3" Type="http://schemas.openxmlformats.org/officeDocument/2006/relationships/chart" Target="../charts/chart397.xml"/><Relationship Id="rId21" Type="http://schemas.openxmlformats.org/officeDocument/2006/relationships/chart" Target="../charts/chart415.xml"/><Relationship Id="rId7" Type="http://schemas.openxmlformats.org/officeDocument/2006/relationships/chart" Target="../charts/chart401.xml"/><Relationship Id="rId12" Type="http://schemas.openxmlformats.org/officeDocument/2006/relationships/chart" Target="../charts/chart406.xml"/><Relationship Id="rId17" Type="http://schemas.openxmlformats.org/officeDocument/2006/relationships/chart" Target="../charts/chart411.xml"/><Relationship Id="rId25" Type="http://schemas.openxmlformats.org/officeDocument/2006/relationships/chart" Target="../charts/chart419.xml"/><Relationship Id="rId33" Type="http://schemas.openxmlformats.org/officeDocument/2006/relationships/chart" Target="../charts/chart427.xml"/><Relationship Id="rId2" Type="http://schemas.openxmlformats.org/officeDocument/2006/relationships/chart" Target="../charts/chart396.xml"/><Relationship Id="rId16" Type="http://schemas.openxmlformats.org/officeDocument/2006/relationships/chart" Target="../charts/chart410.xml"/><Relationship Id="rId20" Type="http://schemas.openxmlformats.org/officeDocument/2006/relationships/chart" Target="../charts/chart414.xml"/><Relationship Id="rId29" Type="http://schemas.openxmlformats.org/officeDocument/2006/relationships/chart" Target="../charts/chart423.xml"/><Relationship Id="rId1" Type="http://schemas.openxmlformats.org/officeDocument/2006/relationships/chart" Target="../charts/chart395.xml"/><Relationship Id="rId6" Type="http://schemas.openxmlformats.org/officeDocument/2006/relationships/chart" Target="../charts/chart400.xml"/><Relationship Id="rId11" Type="http://schemas.openxmlformats.org/officeDocument/2006/relationships/chart" Target="../charts/chart405.xml"/><Relationship Id="rId24" Type="http://schemas.openxmlformats.org/officeDocument/2006/relationships/chart" Target="../charts/chart418.xml"/><Relationship Id="rId32" Type="http://schemas.openxmlformats.org/officeDocument/2006/relationships/chart" Target="../charts/chart426.xml"/><Relationship Id="rId5" Type="http://schemas.openxmlformats.org/officeDocument/2006/relationships/chart" Target="../charts/chart399.xml"/><Relationship Id="rId15" Type="http://schemas.openxmlformats.org/officeDocument/2006/relationships/chart" Target="../charts/chart409.xml"/><Relationship Id="rId23" Type="http://schemas.openxmlformats.org/officeDocument/2006/relationships/chart" Target="../charts/chart417.xml"/><Relationship Id="rId28" Type="http://schemas.openxmlformats.org/officeDocument/2006/relationships/chart" Target="../charts/chart422.xml"/><Relationship Id="rId10" Type="http://schemas.openxmlformats.org/officeDocument/2006/relationships/chart" Target="../charts/chart404.xml"/><Relationship Id="rId19" Type="http://schemas.openxmlformats.org/officeDocument/2006/relationships/chart" Target="../charts/chart413.xml"/><Relationship Id="rId31" Type="http://schemas.openxmlformats.org/officeDocument/2006/relationships/chart" Target="../charts/chart425.xml"/><Relationship Id="rId4" Type="http://schemas.openxmlformats.org/officeDocument/2006/relationships/chart" Target="../charts/chart398.xml"/><Relationship Id="rId9" Type="http://schemas.openxmlformats.org/officeDocument/2006/relationships/chart" Target="../charts/chart403.xml"/><Relationship Id="rId14" Type="http://schemas.openxmlformats.org/officeDocument/2006/relationships/chart" Target="../charts/chart408.xml"/><Relationship Id="rId22" Type="http://schemas.openxmlformats.org/officeDocument/2006/relationships/chart" Target="../charts/chart416.xml"/><Relationship Id="rId27" Type="http://schemas.openxmlformats.org/officeDocument/2006/relationships/chart" Target="../charts/chart421.xml"/><Relationship Id="rId30" Type="http://schemas.openxmlformats.org/officeDocument/2006/relationships/chart" Target="../charts/chart424.xml"/><Relationship Id="rId8" Type="http://schemas.openxmlformats.org/officeDocument/2006/relationships/chart" Target="../charts/chart402.xml"/></Relationships>
</file>

<file path=xl/drawings/_rels/drawing19.xml.rels><?xml version="1.0" encoding="UTF-8" standalone="yes"?>
<Relationships xmlns="http://schemas.openxmlformats.org/package/2006/relationships"><Relationship Id="rId13" Type="http://schemas.openxmlformats.org/officeDocument/2006/relationships/chart" Target="../charts/chart440.xml"/><Relationship Id="rId18" Type="http://schemas.openxmlformats.org/officeDocument/2006/relationships/chart" Target="../charts/chart445.xml"/><Relationship Id="rId26" Type="http://schemas.openxmlformats.org/officeDocument/2006/relationships/chart" Target="../charts/chart453.xml"/><Relationship Id="rId3" Type="http://schemas.openxmlformats.org/officeDocument/2006/relationships/chart" Target="../charts/chart430.xml"/><Relationship Id="rId21" Type="http://schemas.openxmlformats.org/officeDocument/2006/relationships/chart" Target="../charts/chart448.xml"/><Relationship Id="rId7" Type="http://schemas.openxmlformats.org/officeDocument/2006/relationships/chart" Target="../charts/chart434.xml"/><Relationship Id="rId12" Type="http://schemas.openxmlformats.org/officeDocument/2006/relationships/chart" Target="../charts/chart439.xml"/><Relationship Id="rId17" Type="http://schemas.openxmlformats.org/officeDocument/2006/relationships/chart" Target="../charts/chart444.xml"/><Relationship Id="rId25" Type="http://schemas.openxmlformats.org/officeDocument/2006/relationships/chart" Target="../charts/chart452.xml"/><Relationship Id="rId33" Type="http://schemas.openxmlformats.org/officeDocument/2006/relationships/chart" Target="../charts/chart460.xml"/><Relationship Id="rId2" Type="http://schemas.openxmlformats.org/officeDocument/2006/relationships/chart" Target="../charts/chart429.xml"/><Relationship Id="rId16" Type="http://schemas.openxmlformats.org/officeDocument/2006/relationships/chart" Target="../charts/chart443.xml"/><Relationship Id="rId20" Type="http://schemas.openxmlformats.org/officeDocument/2006/relationships/chart" Target="../charts/chart447.xml"/><Relationship Id="rId29" Type="http://schemas.openxmlformats.org/officeDocument/2006/relationships/chart" Target="../charts/chart456.xml"/><Relationship Id="rId1" Type="http://schemas.openxmlformats.org/officeDocument/2006/relationships/chart" Target="../charts/chart428.xml"/><Relationship Id="rId6" Type="http://schemas.openxmlformats.org/officeDocument/2006/relationships/chart" Target="../charts/chart433.xml"/><Relationship Id="rId11" Type="http://schemas.openxmlformats.org/officeDocument/2006/relationships/chart" Target="../charts/chart438.xml"/><Relationship Id="rId24" Type="http://schemas.openxmlformats.org/officeDocument/2006/relationships/chart" Target="../charts/chart451.xml"/><Relationship Id="rId32" Type="http://schemas.openxmlformats.org/officeDocument/2006/relationships/chart" Target="../charts/chart459.xml"/><Relationship Id="rId5" Type="http://schemas.openxmlformats.org/officeDocument/2006/relationships/chart" Target="../charts/chart432.xml"/><Relationship Id="rId15" Type="http://schemas.openxmlformats.org/officeDocument/2006/relationships/chart" Target="../charts/chart442.xml"/><Relationship Id="rId23" Type="http://schemas.openxmlformats.org/officeDocument/2006/relationships/chart" Target="../charts/chart450.xml"/><Relationship Id="rId28" Type="http://schemas.openxmlformats.org/officeDocument/2006/relationships/chart" Target="../charts/chart455.xml"/><Relationship Id="rId10" Type="http://schemas.openxmlformats.org/officeDocument/2006/relationships/chart" Target="../charts/chart437.xml"/><Relationship Id="rId19" Type="http://schemas.openxmlformats.org/officeDocument/2006/relationships/chart" Target="../charts/chart446.xml"/><Relationship Id="rId31" Type="http://schemas.openxmlformats.org/officeDocument/2006/relationships/chart" Target="../charts/chart458.xml"/><Relationship Id="rId4" Type="http://schemas.openxmlformats.org/officeDocument/2006/relationships/chart" Target="../charts/chart431.xml"/><Relationship Id="rId9" Type="http://schemas.openxmlformats.org/officeDocument/2006/relationships/chart" Target="../charts/chart436.xml"/><Relationship Id="rId14" Type="http://schemas.openxmlformats.org/officeDocument/2006/relationships/chart" Target="../charts/chart441.xml"/><Relationship Id="rId22" Type="http://schemas.openxmlformats.org/officeDocument/2006/relationships/chart" Target="../charts/chart449.xml"/><Relationship Id="rId27" Type="http://schemas.openxmlformats.org/officeDocument/2006/relationships/chart" Target="../charts/chart454.xml"/><Relationship Id="rId30" Type="http://schemas.openxmlformats.org/officeDocument/2006/relationships/chart" Target="../charts/chart457.xml"/><Relationship Id="rId8" Type="http://schemas.openxmlformats.org/officeDocument/2006/relationships/chart" Target="../charts/chart435.xml"/></Relationships>
</file>

<file path=xl/drawings/_rels/drawing20.xml.rels><?xml version="1.0" encoding="UTF-8" standalone="yes"?>
<Relationships xmlns="http://schemas.openxmlformats.org/package/2006/relationships"><Relationship Id="rId13" Type="http://schemas.openxmlformats.org/officeDocument/2006/relationships/chart" Target="../charts/chart473.xml"/><Relationship Id="rId18" Type="http://schemas.openxmlformats.org/officeDocument/2006/relationships/chart" Target="../charts/chart478.xml"/><Relationship Id="rId26" Type="http://schemas.openxmlformats.org/officeDocument/2006/relationships/chart" Target="../charts/chart486.xml"/><Relationship Id="rId3" Type="http://schemas.openxmlformats.org/officeDocument/2006/relationships/chart" Target="../charts/chart463.xml"/><Relationship Id="rId21" Type="http://schemas.openxmlformats.org/officeDocument/2006/relationships/chart" Target="../charts/chart481.xml"/><Relationship Id="rId7" Type="http://schemas.openxmlformats.org/officeDocument/2006/relationships/chart" Target="../charts/chart467.xml"/><Relationship Id="rId12" Type="http://schemas.openxmlformats.org/officeDocument/2006/relationships/chart" Target="../charts/chart472.xml"/><Relationship Id="rId17" Type="http://schemas.openxmlformats.org/officeDocument/2006/relationships/chart" Target="../charts/chart477.xml"/><Relationship Id="rId25" Type="http://schemas.openxmlformats.org/officeDocument/2006/relationships/chart" Target="../charts/chart485.xml"/><Relationship Id="rId33" Type="http://schemas.openxmlformats.org/officeDocument/2006/relationships/chart" Target="../charts/chart493.xml"/><Relationship Id="rId2" Type="http://schemas.openxmlformats.org/officeDocument/2006/relationships/chart" Target="../charts/chart462.xml"/><Relationship Id="rId16" Type="http://schemas.openxmlformats.org/officeDocument/2006/relationships/chart" Target="../charts/chart476.xml"/><Relationship Id="rId20" Type="http://schemas.openxmlformats.org/officeDocument/2006/relationships/chart" Target="../charts/chart480.xml"/><Relationship Id="rId29" Type="http://schemas.openxmlformats.org/officeDocument/2006/relationships/chart" Target="../charts/chart489.xml"/><Relationship Id="rId1" Type="http://schemas.openxmlformats.org/officeDocument/2006/relationships/chart" Target="../charts/chart461.xml"/><Relationship Id="rId6" Type="http://schemas.openxmlformats.org/officeDocument/2006/relationships/chart" Target="../charts/chart466.xml"/><Relationship Id="rId11" Type="http://schemas.openxmlformats.org/officeDocument/2006/relationships/chart" Target="../charts/chart471.xml"/><Relationship Id="rId24" Type="http://schemas.openxmlformats.org/officeDocument/2006/relationships/chart" Target="../charts/chart484.xml"/><Relationship Id="rId32" Type="http://schemas.openxmlformats.org/officeDocument/2006/relationships/chart" Target="../charts/chart492.xml"/><Relationship Id="rId5" Type="http://schemas.openxmlformats.org/officeDocument/2006/relationships/chart" Target="../charts/chart465.xml"/><Relationship Id="rId15" Type="http://schemas.openxmlformats.org/officeDocument/2006/relationships/chart" Target="../charts/chart475.xml"/><Relationship Id="rId23" Type="http://schemas.openxmlformats.org/officeDocument/2006/relationships/chart" Target="../charts/chart483.xml"/><Relationship Id="rId28" Type="http://schemas.openxmlformats.org/officeDocument/2006/relationships/chart" Target="../charts/chart488.xml"/><Relationship Id="rId10" Type="http://schemas.openxmlformats.org/officeDocument/2006/relationships/chart" Target="../charts/chart470.xml"/><Relationship Id="rId19" Type="http://schemas.openxmlformats.org/officeDocument/2006/relationships/chart" Target="../charts/chart479.xml"/><Relationship Id="rId31" Type="http://schemas.openxmlformats.org/officeDocument/2006/relationships/chart" Target="../charts/chart491.xml"/><Relationship Id="rId4" Type="http://schemas.openxmlformats.org/officeDocument/2006/relationships/chart" Target="../charts/chart464.xml"/><Relationship Id="rId9" Type="http://schemas.openxmlformats.org/officeDocument/2006/relationships/chart" Target="../charts/chart469.xml"/><Relationship Id="rId14" Type="http://schemas.openxmlformats.org/officeDocument/2006/relationships/chart" Target="../charts/chart474.xml"/><Relationship Id="rId22" Type="http://schemas.openxmlformats.org/officeDocument/2006/relationships/chart" Target="../charts/chart482.xml"/><Relationship Id="rId27" Type="http://schemas.openxmlformats.org/officeDocument/2006/relationships/chart" Target="../charts/chart487.xml"/><Relationship Id="rId30" Type="http://schemas.openxmlformats.org/officeDocument/2006/relationships/chart" Target="../charts/chart490.xml"/><Relationship Id="rId8" Type="http://schemas.openxmlformats.org/officeDocument/2006/relationships/chart" Target="../charts/chart468.xml"/></Relationships>
</file>

<file path=xl/drawings/_rels/drawing21.xml.rels><?xml version="1.0" encoding="UTF-8" standalone="yes"?>
<Relationships xmlns="http://schemas.openxmlformats.org/package/2006/relationships"><Relationship Id="rId13" Type="http://schemas.openxmlformats.org/officeDocument/2006/relationships/chart" Target="../charts/chart506.xml"/><Relationship Id="rId18" Type="http://schemas.openxmlformats.org/officeDocument/2006/relationships/chart" Target="../charts/chart511.xml"/><Relationship Id="rId26" Type="http://schemas.openxmlformats.org/officeDocument/2006/relationships/chart" Target="../charts/chart519.xml"/><Relationship Id="rId3" Type="http://schemas.openxmlformats.org/officeDocument/2006/relationships/chart" Target="../charts/chart496.xml"/><Relationship Id="rId21" Type="http://schemas.openxmlformats.org/officeDocument/2006/relationships/chart" Target="../charts/chart514.xml"/><Relationship Id="rId7" Type="http://schemas.openxmlformats.org/officeDocument/2006/relationships/chart" Target="../charts/chart500.xml"/><Relationship Id="rId12" Type="http://schemas.openxmlformats.org/officeDocument/2006/relationships/chart" Target="../charts/chart505.xml"/><Relationship Id="rId17" Type="http://schemas.openxmlformats.org/officeDocument/2006/relationships/chart" Target="../charts/chart510.xml"/><Relationship Id="rId25" Type="http://schemas.openxmlformats.org/officeDocument/2006/relationships/chart" Target="../charts/chart518.xml"/><Relationship Id="rId33" Type="http://schemas.openxmlformats.org/officeDocument/2006/relationships/chart" Target="../charts/chart526.xml"/><Relationship Id="rId2" Type="http://schemas.openxmlformats.org/officeDocument/2006/relationships/chart" Target="../charts/chart495.xml"/><Relationship Id="rId16" Type="http://schemas.openxmlformats.org/officeDocument/2006/relationships/chart" Target="../charts/chart509.xml"/><Relationship Id="rId20" Type="http://schemas.openxmlformats.org/officeDocument/2006/relationships/chart" Target="../charts/chart513.xml"/><Relationship Id="rId29" Type="http://schemas.openxmlformats.org/officeDocument/2006/relationships/chart" Target="../charts/chart522.xml"/><Relationship Id="rId1" Type="http://schemas.openxmlformats.org/officeDocument/2006/relationships/chart" Target="../charts/chart494.xml"/><Relationship Id="rId6" Type="http://schemas.openxmlformats.org/officeDocument/2006/relationships/chart" Target="../charts/chart499.xml"/><Relationship Id="rId11" Type="http://schemas.openxmlformats.org/officeDocument/2006/relationships/chart" Target="../charts/chart504.xml"/><Relationship Id="rId24" Type="http://schemas.openxmlformats.org/officeDocument/2006/relationships/chart" Target="../charts/chart517.xml"/><Relationship Id="rId32" Type="http://schemas.openxmlformats.org/officeDocument/2006/relationships/chart" Target="../charts/chart525.xml"/><Relationship Id="rId5" Type="http://schemas.openxmlformats.org/officeDocument/2006/relationships/chart" Target="../charts/chart498.xml"/><Relationship Id="rId15" Type="http://schemas.openxmlformats.org/officeDocument/2006/relationships/chart" Target="../charts/chart508.xml"/><Relationship Id="rId23" Type="http://schemas.openxmlformats.org/officeDocument/2006/relationships/chart" Target="../charts/chart516.xml"/><Relationship Id="rId28" Type="http://schemas.openxmlformats.org/officeDocument/2006/relationships/chart" Target="../charts/chart521.xml"/><Relationship Id="rId10" Type="http://schemas.openxmlformats.org/officeDocument/2006/relationships/chart" Target="../charts/chart503.xml"/><Relationship Id="rId19" Type="http://schemas.openxmlformats.org/officeDocument/2006/relationships/chart" Target="../charts/chart512.xml"/><Relationship Id="rId31" Type="http://schemas.openxmlformats.org/officeDocument/2006/relationships/chart" Target="../charts/chart524.xml"/><Relationship Id="rId4" Type="http://schemas.openxmlformats.org/officeDocument/2006/relationships/chart" Target="../charts/chart497.xml"/><Relationship Id="rId9" Type="http://schemas.openxmlformats.org/officeDocument/2006/relationships/chart" Target="../charts/chart502.xml"/><Relationship Id="rId14" Type="http://schemas.openxmlformats.org/officeDocument/2006/relationships/chart" Target="../charts/chart507.xml"/><Relationship Id="rId22" Type="http://schemas.openxmlformats.org/officeDocument/2006/relationships/chart" Target="../charts/chart515.xml"/><Relationship Id="rId27" Type="http://schemas.openxmlformats.org/officeDocument/2006/relationships/chart" Target="../charts/chart520.xml"/><Relationship Id="rId30" Type="http://schemas.openxmlformats.org/officeDocument/2006/relationships/chart" Target="../charts/chart523.xml"/><Relationship Id="rId8" Type="http://schemas.openxmlformats.org/officeDocument/2006/relationships/chart" Target="../charts/chart501.xml"/></Relationships>
</file>

<file path=xl/drawings/_rels/drawing22.xml.rels><?xml version="1.0" encoding="UTF-8" standalone="yes"?>
<Relationships xmlns="http://schemas.openxmlformats.org/package/2006/relationships"><Relationship Id="rId13" Type="http://schemas.openxmlformats.org/officeDocument/2006/relationships/chart" Target="../charts/chart539.xml"/><Relationship Id="rId18" Type="http://schemas.openxmlformats.org/officeDocument/2006/relationships/chart" Target="../charts/chart544.xml"/><Relationship Id="rId26" Type="http://schemas.openxmlformats.org/officeDocument/2006/relationships/chart" Target="../charts/chart552.xml"/><Relationship Id="rId3" Type="http://schemas.openxmlformats.org/officeDocument/2006/relationships/chart" Target="../charts/chart529.xml"/><Relationship Id="rId21" Type="http://schemas.openxmlformats.org/officeDocument/2006/relationships/chart" Target="../charts/chart547.xml"/><Relationship Id="rId7" Type="http://schemas.openxmlformats.org/officeDocument/2006/relationships/chart" Target="../charts/chart533.xml"/><Relationship Id="rId12" Type="http://schemas.openxmlformats.org/officeDocument/2006/relationships/chart" Target="../charts/chart538.xml"/><Relationship Id="rId17" Type="http://schemas.openxmlformats.org/officeDocument/2006/relationships/chart" Target="../charts/chart543.xml"/><Relationship Id="rId25" Type="http://schemas.openxmlformats.org/officeDocument/2006/relationships/chart" Target="../charts/chart551.xml"/><Relationship Id="rId33" Type="http://schemas.openxmlformats.org/officeDocument/2006/relationships/chart" Target="../charts/chart559.xml"/><Relationship Id="rId2" Type="http://schemas.openxmlformats.org/officeDocument/2006/relationships/chart" Target="../charts/chart528.xml"/><Relationship Id="rId16" Type="http://schemas.openxmlformats.org/officeDocument/2006/relationships/chart" Target="../charts/chart542.xml"/><Relationship Id="rId20" Type="http://schemas.openxmlformats.org/officeDocument/2006/relationships/chart" Target="../charts/chart546.xml"/><Relationship Id="rId29" Type="http://schemas.openxmlformats.org/officeDocument/2006/relationships/chart" Target="../charts/chart555.xml"/><Relationship Id="rId1" Type="http://schemas.openxmlformats.org/officeDocument/2006/relationships/chart" Target="../charts/chart527.xml"/><Relationship Id="rId6" Type="http://schemas.openxmlformats.org/officeDocument/2006/relationships/chart" Target="../charts/chart532.xml"/><Relationship Id="rId11" Type="http://schemas.openxmlformats.org/officeDocument/2006/relationships/chart" Target="../charts/chart537.xml"/><Relationship Id="rId24" Type="http://schemas.openxmlformats.org/officeDocument/2006/relationships/chart" Target="../charts/chart550.xml"/><Relationship Id="rId32" Type="http://schemas.openxmlformats.org/officeDocument/2006/relationships/chart" Target="../charts/chart558.xml"/><Relationship Id="rId5" Type="http://schemas.openxmlformats.org/officeDocument/2006/relationships/chart" Target="../charts/chart531.xml"/><Relationship Id="rId15" Type="http://schemas.openxmlformats.org/officeDocument/2006/relationships/chart" Target="../charts/chart541.xml"/><Relationship Id="rId23" Type="http://schemas.openxmlformats.org/officeDocument/2006/relationships/chart" Target="../charts/chart549.xml"/><Relationship Id="rId28" Type="http://schemas.openxmlformats.org/officeDocument/2006/relationships/chart" Target="../charts/chart554.xml"/><Relationship Id="rId10" Type="http://schemas.openxmlformats.org/officeDocument/2006/relationships/chart" Target="../charts/chart536.xml"/><Relationship Id="rId19" Type="http://schemas.openxmlformats.org/officeDocument/2006/relationships/chart" Target="../charts/chart545.xml"/><Relationship Id="rId31" Type="http://schemas.openxmlformats.org/officeDocument/2006/relationships/chart" Target="../charts/chart557.xml"/><Relationship Id="rId4" Type="http://schemas.openxmlformats.org/officeDocument/2006/relationships/chart" Target="../charts/chart530.xml"/><Relationship Id="rId9" Type="http://schemas.openxmlformats.org/officeDocument/2006/relationships/chart" Target="../charts/chart535.xml"/><Relationship Id="rId14" Type="http://schemas.openxmlformats.org/officeDocument/2006/relationships/chart" Target="../charts/chart540.xml"/><Relationship Id="rId22" Type="http://schemas.openxmlformats.org/officeDocument/2006/relationships/chart" Target="../charts/chart548.xml"/><Relationship Id="rId27" Type="http://schemas.openxmlformats.org/officeDocument/2006/relationships/chart" Target="../charts/chart553.xml"/><Relationship Id="rId30" Type="http://schemas.openxmlformats.org/officeDocument/2006/relationships/chart" Target="../charts/chart556.xml"/><Relationship Id="rId8" Type="http://schemas.openxmlformats.org/officeDocument/2006/relationships/chart" Target="../charts/chart534.xml"/></Relationships>
</file>

<file path=xl/drawings/_rels/drawing23.xml.rels><?xml version="1.0" encoding="UTF-8" standalone="yes"?>
<Relationships xmlns="http://schemas.openxmlformats.org/package/2006/relationships"><Relationship Id="rId13" Type="http://schemas.openxmlformats.org/officeDocument/2006/relationships/chart" Target="../charts/chart572.xml"/><Relationship Id="rId18" Type="http://schemas.openxmlformats.org/officeDocument/2006/relationships/chart" Target="../charts/chart577.xml"/><Relationship Id="rId26" Type="http://schemas.openxmlformats.org/officeDocument/2006/relationships/chart" Target="../charts/chart585.xml"/><Relationship Id="rId3" Type="http://schemas.openxmlformats.org/officeDocument/2006/relationships/chart" Target="../charts/chart562.xml"/><Relationship Id="rId21" Type="http://schemas.openxmlformats.org/officeDocument/2006/relationships/chart" Target="../charts/chart580.xml"/><Relationship Id="rId7" Type="http://schemas.openxmlformats.org/officeDocument/2006/relationships/chart" Target="../charts/chart566.xml"/><Relationship Id="rId12" Type="http://schemas.openxmlformats.org/officeDocument/2006/relationships/chart" Target="../charts/chart571.xml"/><Relationship Id="rId17" Type="http://schemas.openxmlformats.org/officeDocument/2006/relationships/chart" Target="../charts/chart576.xml"/><Relationship Id="rId25" Type="http://schemas.openxmlformats.org/officeDocument/2006/relationships/chart" Target="../charts/chart584.xml"/><Relationship Id="rId33" Type="http://schemas.openxmlformats.org/officeDocument/2006/relationships/chart" Target="../charts/chart592.xml"/><Relationship Id="rId2" Type="http://schemas.openxmlformats.org/officeDocument/2006/relationships/chart" Target="../charts/chart561.xml"/><Relationship Id="rId16" Type="http://schemas.openxmlformats.org/officeDocument/2006/relationships/chart" Target="../charts/chart575.xml"/><Relationship Id="rId20" Type="http://schemas.openxmlformats.org/officeDocument/2006/relationships/chart" Target="../charts/chart579.xml"/><Relationship Id="rId29" Type="http://schemas.openxmlformats.org/officeDocument/2006/relationships/chart" Target="../charts/chart588.xml"/><Relationship Id="rId1" Type="http://schemas.openxmlformats.org/officeDocument/2006/relationships/chart" Target="../charts/chart560.xml"/><Relationship Id="rId6" Type="http://schemas.openxmlformats.org/officeDocument/2006/relationships/chart" Target="../charts/chart565.xml"/><Relationship Id="rId11" Type="http://schemas.openxmlformats.org/officeDocument/2006/relationships/chart" Target="../charts/chart570.xml"/><Relationship Id="rId24" Type="http://schemas.openxmlformats.org/officeDocument/2006/relationships/chart" Target="../charts/chart583.xml"/><Relationship Id="rId32" Type="http://schemas.openxmlformats.org/officeDocument/2006/relationships/chart" Target="../charts/chart591.xml"/><Relationship Id="rId5" Type="http://schemas.openxmlformats.org/officeDocument/2006/relationships/chart" Target="../charts/chart564.xml"/><Relationship Id="rId15" Type="http://schemas.openxmlformats.org/officeDocument/2006/relationships/chart" Target="../charts/chart574.xml"/><Relationship Id="rId23" Type="http://schemas.openxmlformats.org/officeDocument/2006/relationships/chart" Target="../charts/chart582.xml"/><Relationship Id="rId28" Type="http://schemas.openxmlformats.org/officeDocument/2006/relationships/chart" Target="../charts/chart587.xml"/><Relationship Id="rId10" Type="http://schemas.openxmlformats.org/officeDocument/2006/relationships/chart" Target="../charts/chart569.xml"/><Relationship Id="rId19" Type="http://schemas.openxmlformats.org/officeDocument/2006/relationships/chart" Target="../charts/chart578.xml"/><Relationship Id="rId31" Type="http://schemas.openxmlformats.org/officeDocument/2006/relationships/chart" Target="../charts/chart590.xml"/><Relationship Id="rId4" Type="http://schemas.openxmlformats.org/officeDocument/2006/relationships/chart" Target="../charts/chart563.xml"/><Relationship Id="rId9" Type="http://schemas.openxmlformats.org/officeDocument/2006/relationships/chart" Target="../charts/chart568.xml"/><Relationship Id="rId14" Type="http://schemas.openxmlformats.org/officeDocument/2006/relationships/chart" Target="../charts/chart573.xml"/><Relationship Id="rId22" Type="http://schemas.openxmlformats.org/officeDocument/2006/relationships/chart" Target="../charts/chart581.xml"/><Relationship Id="rId27" Type="http://schemas.openxmlformats.org/officeDocument/2006/relationships/chart" Target="../charts/chart586.xml"/><Relationship Id="rId30" Type="http://schemas.openxmlformats.org/officeDocument/2006/relationships/chart" Target="../charts/chart589.xml"/><Relationship Id="rId8" Type="http://schemas.openxmlformats.org/officeDocument/2006/relationships/chart" Target="../charts/chart567.xml"/></Relationships>
</file>

<file path=xl/drawings/_rels/drawing24.xml.rels><?xml version="1.0" encoding="UTF-8" standalone="yes"?>
<Relationships xmlns="http://schemas.openxmlformats.org/package/2006/relationships"><Relationship Id="rId13" Type="http://schemas.openxmlformats.org/officeDocument/2006/relationships/chart" Target="../charts/chart605.xml"/><Relationship Id="rId18" Type="http://schemas.openxmlformats.org/officeDocument/2006/relationships/chart" Target="../charts/chart610.xml"/><Relationship Id="rId26" Type="http://schemas.openxmlformats.org/officeDocument/2006/relationships/chart" Target="../charts/chart618.xml"/><Relationship Id="rId3" Type="http://schemas.openxmlformats.org/officeDocument/2006/relationships/chart" Target="../charts/chart595.xml"/><Relationship Id="rId21" Type="http://schemas.openxmlformats.org/officeDocument/2006/relationships/chart" Target="../charts/chart613.xml"/><Relationship Id="rId7" Type="http://schemas.openxmlformats.org/officeDocument/2006/relationships/chart" Target="../charts/chart599.xml"/><Relationship Id="rId12" Type="http://schemas.openxmlformats.org/officeDocument/2006/relationships/chart" Target="../charts/chart604.xml"/><Relationship Id="rId17" Type="http://schemas.openxmlformats.org/officeDocument/2006/relationships/chart" Target="../charts/chart609.xml"/><Relationship Id="rId25" Type="http://schemas.openxmlformats.org/officeDocument/2006/relationships/chart" Target="../charts/chart617.xml"/><Relationship Id="rId33" Type="http://schemas.openxmlformats.org/officeDocument/2006/relationships/chart" Target="../charts/chart625.xml"/><Relationship Id="rId2" Type="http://schemas.openxmlformats.org/officeDocument/2006/relationships/chart" Target="../charts/chart594.xml"/><Relationship Id="rId16" Type="http://schemas.openxmlformats.org/officeDocument/2006/relationships/chart" Target="../charts/chart608.xml"/><Relationship Id="rId20" Type="http://schemas.openxmlformats.org/officeDocument/2006/relationships/chart" Target="../charts/chart612.xml"/><Relationship Id="rId29" Type="http://schemas.openxmlformats.org/officeDocument/2006/relationships/chart" Target="../charts/chart621.xml"/><Relationship Id="rId1" Type="http://schemas.openxmlformats.org/officeDocument/2006/relationships/chart" Target="../charts/chart593.xml"/><Relationship Id="rId6" Type="http://schemas.openxmlformats.org/officeDocument/2006/relationships/chart" Target="../charts/chart598.xml"/><Relationship Id="rId11" Type="http://schemas.openxmlformats.org/officeDocument/2006/relationships/chart" Target="../charts/chart603.xml"/><Relationship Id="rId24" Type="http://schemas.openxmlformats.org/officeDocument/2006/relationships/chart" Target="../charts/chart616.xml"/><Relationship Id="rId32" Type="http://schemas.openxmlformats.org/officeDocument/2006/relationships/chart" Target="../charts/chart624.xml"/><Relationship Id="rId5" Type="http://schemas.openxmlformats.org/officeDocument/2006/relationships/chart" Target="../charts/chart597.xml"/><Relationship Id="rId15" Type="http://schemas.openxmlformats.org/officeDocument/2006/relationships/chart" Target="../charts/chart607.xml"/><Relationship Id="rId23" Type="http://schemas.openxmlformats.org/officeDocument/2006/relationships/chart" Target="../charts/chart615.xml"/><Relationship Id="rId28" Type="http://schemas.openxmlformats.org/officeDocument/2006/relationships/chart" Target="../charts/chart620.xml"/><Relationship Id="rId10" Type="http://schemas.openxmlformats.org/officeDocument/2006/relationships/chart" Target="../charts/chart602.xml"/><Relationship Id="rId19" Type="http://schemas.openxmlformats.org/officeDocument/2006/relationships/chart" Target="../charts/chart611.xml"/><Relationship Id="rId31" Type="http://schemas.openxmlformats.org/officeDocument/2006/relationships/chart" Target="../charts/chart623.xml"/><Relationship Id="rId4" Type="http://schemas.openxmlformats.org/officeDocument/2006/relationships/chart" Target="../charts/chart596.xml"/><Relationship Id="rId9" Type="http://schemas.openxmlformats.org/officeDocument/2006/relationships/chart" Target="../charts/chart601.xml"/><Relationship Id="rId14" Type="http://schemas.openxmlformats.org/officeDocument/2006/relationships/chart" Target="../charts/chart606.xml"/><Relationship Id="rId22" Type="http://schemas.openxmlformats.org/officeDocument/2006/relationships/chart" Target="../charts/chart614.xml"/><Relationship Id="rId27" Type="http://schemas.openxmlformats.org/officeDocument/2006/relationships/chart" Target="../charts/chart619.xml"/><Relationship Id="rId30" Type="http://schemas.openxmlformats.org/officeDocument/2006/relationships/chart" Target="../charts/chart622.xml"/><Relationship Id="rId8" Type="http://schemas.openxmlformats.org/officeDocument/2006/relationships/chart" Target="../charts/chart600.xml"/></Relationships>
</file>

<file path=xl/drawings/_rels/drawing25.xml.rels><?xml version="1.0" encoding="UTF-8" standalone="yes"?>
<Relationships xmlns="http://schemas.openxmlformats.org/package/2006/relationships"><Relationship Id="rId13" Type="http://schemas.openxmlformats.org/officeDocument/2006/relationships/chart" Target="../charts/chart638.xml"/><Relationship Id="rId18" Type="http://schemas.openxmlformats.org/officeDocument/2006/relationships/chart" Target="../charts/chart643.xml"/><Relationship Id="rId26" Type="http://schemas.openxmlformats.org/officeDocument/2006/relationships/chart" Target="../charts/chart651.xml"/><Relationship Id="rId3" Type="http://schemas.openxmlformats.org/officeDocument/2006/relationships/chart" Target="../charts/chart628.xml"/><Relationship Id="rId21" Type="http://schemas.openxmlformats.org/officeDocument/2006/relationships/chart" Target="../charts/chart646.xml"/><Relationship Id="rId7" Type="http://schemas.openxmlformats.org/officeDocument/2006/relationships/chart" Target="../charts/chart632.xml"/><Relationship Id="rId12" Type="http://schemas.openxmlformats.org/officeDocument/2006/relationships/chart" Target="../charts/chart637.xml"/><Relationship Id="rId17" Type="http://schemas.openxmlformats.org/officeDocument/2006/relationships/chart" Target="../charts/chart642.xml"/><Relationship Id="rId25" Type="http://schemas.openxmlformats.org/officeDocument/2006/relationships/chart" Target="../charts/chart650.xml"/><Relationship Id="rId33" Type="http://schemas.openxmlformats.org/officeDocument/2006/relationships/chart" Target="../charts/chart658.xml"/><Relationship Id="rId2" Type="http://schemas.openxmlformats.org/officeDocument/2006/relationships/chart" Target="../charts/chart627.xml"/><Relationship Id="rId16" Type="http://schemas.openxmlformats.org/officeDocument/2006/relationships/chart" Target="../charts/chart641.xml"/><Relationship Id="rId20" Type="http://schemas.openxmlformats.org/officeDocument/2006/relationships/chart" Target="../charts/chart645.xml"/><Relationship Id="rId29" Type="http://schemas.openxmlformats.org/officeDocument/2006/relationships/chart" Target="../charts/chart654.xml"/><Relationship Id="rId1" Type="http://schemas.openxmlformats.org/officeDocument/2006/relationships/chart" Target="../charts/chart626.xml"/><Relationship Id="rId6" Type="http://schemas.openxmlformats.org/officeDocument/2006/relationships/chart" Target="../charts/chart631.xml"/><Relationship Id="rId11" Type="http://schemas.openxmlformats.org/officeDocument/2006/relationships/chart" Target="../charts/chart636.xml"/><Relationship Id="rId24" Type="http://schemas.openxmlformats.org/officeDocument/2006/relationships/chart" Target="../charts/chart649.xml"/><Relationship Id="rId32" Type="http://schemas.openxmlformats.org/officeDocument/2006/relationships/chart" Target="../charts/chart657.xml"/><Relationship Id="rId5" Type="http://schemas.openxmlformats.org/officeDocument/2006/relationships/chart" Target="../charts/chart630.xml"/><Relationship Id="rId15" Type="http://schemas.openxmlformats.org/officeDocument/2006/relationships/chart" Target="../charts/chart640.xml"/><Relationship Id="rId23" Type="http://schemas.openxmlformats.org/officeDocument/2006/relationships/chart" Target="../charts/chart648.xml"/><Relationship Id="rId28" Type="http://schemas.openxmlformats.org/officeDocument/2006/relationships/chart" Target="../charts/chart653.xml"/><Relationship Id="rId10" Type="http://schemas.openxmlformats.org/officeDocument/2006/relationships/chart" Target="../charts/chart635.xml"/><Relationship Id="rId19" Type="http://schemas.openxmlformats.org/officeDocument/2006/relationships/chart" Target="../charts/chart644.xml"/><Relationship Id="rId31" Type="http://schemas.openxmlformats.org/officeDocument/2006/relationships/chart" Target="../charts/chart656.xml"/><Relationship Id="rId4" Type="http://schemas.openxmlformats.org/officeDocument/2006/relationships/chart" Target="../charts/chart629.xml"/><Relationship Id="rId9" Type="http://schemas.openxmlformats.org/officeDocument/2006/relationships/chart" Target="../charts/chart634.xml"/><Relationship Id="rId14" Type="http://schemas.openxmlformats.org/officeDocument/2006/relationships/chart" Target="../charts/chart639.xml"/><Relationship Id="rId22" Type="http://schemas.openxmlformats.org/officeDocument/2006/relationships/chart" Target="../charts/chart647.xml"/><Relationship Id="rId27" Type="http://schemas.openxmlformats.org/officeDocument/2006/relationships/chart" Target="../charts/chart652.xml"/><Relationship Id="rId30" Type="http://schemas.openxmlformats.org/officeDocument/2006/relationships/chart" Target="../charts/chart655.xml"/><Relationship Id="rId8" Type="http://schemas.openxmlformats.org/officeDocument/2006/relationships/chart" Target="../charts/chart633.xml"/></Relationships>
</file>

<file path=xl/drawings/_rels/drawing26.xml.rels><?xml version="1.0" encoding="UTF-8" standalone="yes"?>
<Relationships xmlns="http://schemas.openxmlformats.org/package/2006/relationships"><Relationship Id="rId13" Type="http://schemas.openxmlformats.org/officeDocument/2006/relationships/chart" Target="../charts/chart671.xml"/><Relationship Id="rId18" Type="http://schemas.openxmlformats.org/officeDocument/2006/relationships/chart" Target="../charts/chart676.xml"/><Relationship Id="rId26" Type="http://schemas.openxmlformats.org/officeDocument/2006/relationships/chart" Target="../charts/chart684.xml"/><Relationship Id="rId3" Type="http://schemas.openxmlformats.org/officeDocument/2006/relationships/chart" Target="../charts/chart661.xml"/><Relationship Id="rId21" Type="http://schemas.openxmlformats.org/officeDocument/2006/relationships/chart" Target="../charts/chart679.xml"/><Relationship Id="rId7" Type="http://schemas.openxmlformats.org/officeDocument/2006/relationships/chart" Target="../charts/chart665.xml"/><Relationship Id="rId12" Type="http://schemas.openxmlformats.org/officeDocument/2006/relationships/chart" Target="../charts/chart670.xml"/><Relationship Id="rId17" Type="http://schemas.openxmlformats.org/officeDocument/2006/relationships/chart" Target="../charts/chart675.xml"/><Relationship Id="rId25" Type="http://schemas.openxmlformats.org/officeDocument/2006/relationships/chart" Target="../charts/chart683.xml"/><Relationship Id="rId33" Type="http://schemas.openxmlformats.org/officeDocument/2006/relationships/chart" Target="../charts/chart691.xml"/><Relationship Id="rId2" Type="http://schemas.openxmlformats.org/officeDocument/2006/relationships/chart" Target="../charts/chart660.xml"/><Relationship Id="rId16" Type="http://schemas.openxmlformats.org/officeDocument/2006/relationships/chart" Target="../charts/chart674.xml"/><Relationship Id="rId20" Type="http://schemas.openxmlformats.org/officeDocument/2006/relationships/chart" Target="../charts/chart678.xml"/><Relationship Id="rId29" Type="http://schemas.openxmlformats.org/officeDocument/2006/relationships/chart" Target="../charts/chart687.xml"/><Relationship Id="rId1" Type="http://schemas.openxmlformats.org/officeDocument/2006/relationships/chart" Target="../charts/chart659.xml"/><Relationship Id="rId6" Type="http://schemas.openxmlformats.org/officeDocument/2006/relationships/chart" Target="../charts/chart664.xml"/><Relationship Id="rId11" Type="http://schemas.openxmlformats.org/officeDocument/2006/relationships/chart" Target="../charts/chart669.xml"/><Relationship Id="rId24" Type="http://schemas.openxmlformats.org/officeDocument/2006/relationships/chart" Target="../charts/chart682.xml"/><Relationship Id="rId32" Type="http://schemas.openxmlformats.org/officeDocument/2006/relationships/chart" Target="../charts/chart690.xml"/><Relationship Id="rId5" Type="http://schemas.openxmlformats.org/officeDocument/2006/relationships/chart" Target="../charts/chart663.xml"/><Relationship Id="rId15" Type="http://schemas.openxmlformats.org/officeDocument/2006/relationships/chart" Target="../charts/chart673.xml"/><Relationship Id="rId23" Type="http://schemas.openxmlformats.org/officeDocument/2006/relationships/chart" Target="../charts/chart681.xml"/><Relationship Id="rId28" Type="http://schemas.openxmlformats.org/officeDocument/2006/relationships/chart" Target="../charts/chart686.xml"/><Relationship Id="rId10" Type="http://schemas.openxmlformats.org/officeDocument/2006/relationships/chart" Target="../charts/chart668.xml"/><Relationship Id="rId19" Type="http://schemas.openxmlformats.org/officeDocument/2006/relationships/chart" Target="../charts/chart677.xml"/><Relationship Id="rId31" Type="http://schemas.openxmlformats.org/officeDocument/2006/relationships/chart" Target="../charts/chart689.xml"/><Relationship Id="rId4" Type="http://schemas.openxmlformats.org/officeDocument/2006/relationships/chart" Target="../charts/chart662.xml"/><Relationship Id="rId9" Type="http://schemas.openxmlformats.org/officeDocument/2006/relationships/chart" Target="../charts/chart667.xml"/><Relationship Id="rId14" Type="http://schemas.openxmlformats.org/officeDocument/2006/relationships/chart" Target="../charts/chart672.xml"/><Relationship Id="rId22" Type="http://schemas.openxmlformats.org/officeDocument/2006/relationships/chart" Target="../charts/chart680.xml"/><Relationship Id="rId27" Type="http://schemas.openxmlformats.org/officeDocument/2006/relationships/chart" Target="../charts/chart685.xml"/><Relationship Id="rId30" Type="http://schemas.openxmlformats.org/officeDocument/2006/relationships/chart" Target="../charts/chart688.xml"/><Relationship Id="rId8" Type="http://schemas.openxmlformats.org/officeDocument/2006/relationships/chart" Target="../charts/chart666.xml"/></Relationships>
</file>

<file path=xl/drawings/_rels/drawing27.xml.rels><?xml version="1.0" encoding="UTF-8" standalone="yes"?>
<Relationships xmlns="http://schemas.openxmlformats.org/package/2006/relationships"><Relationship Id="rId13" Type="http://schemas.openxmlformats.org/officeDocument/2006/relationships/chart" Target="../charts/chart704.xml"/><Relationship Id="rId18" Type="http://schemas.openxmlformats.org/officeDocument/2006/relationships/chart" Target="../charts/chart709.xml"/><Relationship Id="rId26" Type="http://schemas.openxmlformats.org/officeDocument/2006/relationships/chart" Target="../charts/chart717.xml"/><Relationship Id="rId3" Type="http://schemas.openxmlformats.org/officeDocument/2006/relationships/chart" Target="../charts/chart694.xml"/><Relationship Id="rId21" Type="http://schemas.openxmlformats.org/officeDocument/2006/relationships/chart" Target="../charts/chart712.xml"/><Relationship Id="rId7" Type="http://schemas.openxmlformats.org/officeDocument/2006/relationships/chart" Target="../charts/chart698.xml"/><Relationship Id="rId12" Type="http://schemas.openxmlformats.org/officeDocument/2006/relationships/chart" Target="../charts/chart703.xml"/><Relationship Id="rId17" Type="http://schemas.openxmlformats.org/officeDocument/2006/relationships/chart" Target="../charts/chart708.xml"/><Relationship Id="rId25" Type="http://schemas.openxmlformats.org/officeDocument/2006/relationships/chart" Target="../charts/chart716.xml"/><Relationship Id="rId33" Type="http://schemas.openxmlformats.org/officeDocument/2006/relationships/chart" Target="../charts/chart724.xml"/><Relationship Id="rId2" Type="http://schemas.openxmlformats.org/officeDocument/2006/relationships/chart" Target="../charts/chart693.xml"/><Relationship Id="rId16" Type="http://schemas.openxmlformats.org/officeDocument/2006/relationships/chart" Target="../charts/chart707.xml"/><Relationship Id="rId20" Type="http://schemas.openxmlformats.org/officeDocument/2006/relationships/chart" Target="../charts/chart711.xml"/><Relationship Id="rId29" Type="http://schemas.openxmlformats.org/officeDocument/2006/relationships/chart" Target="../charts/chart720.xml"/><Relationship Id="rId1" Type="http://schemas.openxmlformats.org/officeDocument/2006/relationships/chart" Target="../charts/chart692.xml"/><Relationship Id="rId6" Type="http://schemas.openxmlformats.org/officeDocument/2006/relationships/chart" Target="../charts/chart697.xml"/><Relationship Id="rId11" Type="http://schemas.openxmlformats.org/officeDocument/2006/relationships/chart" Target="../charts/chart702.xml"/><Relationship Id="rId24" Type="http://schemas.openxmlformats.org/officeDocument/2006/relationships/chart" Target="../charts/chart715.xml"/><Relationship Id="rId32" Type="http://schemas.openxmlformats.org/officeDocument/2006/relationships/chart" Target="../charts/chart723.xml"/><Relationship Id="rId5" Type="http://schemas.openxmlformats.org/officeDocument/2006/relationships/chart" Target="../charts/chart696.xml"/><Relationship Id="rId15" Type="http://schemas.openxmlformats.org/officeDocument/2006/relationships/chart" Target="../charts/chart706.xml"/><Relationship Id="rId23" Type="http://schemas.openxmlformats.org/officeDocument/2006/relationships/chart" Target="../charts/chart714.xml"/><Relationship Id="rId28" Type="http://schemas.openxmlformats.org/officeDocument/2006/relationships/chart" Target="../charts/chart719.xml"/><Relationship Id="rId10" Type="http://schemas.openxmlformats.org/officeDocument/2006/relationships/chart" Target="../charts/chart701.xml"/><Relationship Id="rId19" Type="http://schemas.openxmlformats.org/officeDocument/2006/relationships/chart" Target="../charts/chart710.xml"/><Relationship Id="rId31" Type="http://schemas.openxmlformats.org/officeDocument/2006/relationships/chart" Target="../charts/chart722.xml"/><Relationship Id="rId4" Type="http://schemas.openxmlformats.org/officeDocument/2006/relationships/chart" Target="../charts/chart695.xml"/><Relationship Id="rId9" Type="http://schemas.openxmlformats.org/officeDocument/2006/relationships/chart" Target="../charts/chart700.xml"/><Relationship Id="rId14" Type="http://schemas.openxmlformats.org/officeDocument/2006/relationships/chart" Target="../charts/chart705.xml"/><Relationship Id="rId22" Type="http://schemas.openxmlformats.org/officeDocument/2006/relationships/chart" Target="../charts/chart713.xml"/><Relationship Id="rId27" Type="http://schemas.openxmlformats.org/officeDocument/2006/relationships/chart" Target="../charts/chart718.xml"/><Relationship Id="rId30" Type="http://schemas.openxmlformats.org/officeDocument/2006/relationships/chart" Target="../charts/chart721.xml"/><Relationship Id="rId8" Type="http://schemas.openxmlformats.org/officeDocument/2006/relationships/chart" Target="../charts/chart699.xml"/></Relationships>
</file>

<file path=xl/drawings/_rels/drawing28.xml.rels><?xml version="1.0" encoding="UTF-8" standalone="yes"?>
<Relationships xmlns="http://schemas.openxmlformats.org/package/2006/relationships"><Relationship Id="rId13" Type="http://schemas.openxmlformats.org/officeDocument/2006/relationships/chart" Target="../charts/chart737.xml"/><Relationship Id="rId18" Type="http://schemas.openxmlformats.org/officeDocument/2006/relationships/chart" Target="../charts/chart742.xml"/><Relationship Id="rId26" Type="http://schemas.openxmlformats.org/officeDocument/2006/relationships/chart" Target="../charts/chart750.xml"/><Relationship Id="rId3" Type="http://schemas.openxmlformats.org/officeDocument/2006/relationships/chart" Target="../charts/chart727.xml"/><Relationship Id="rId21" Type="http://schemas.openxmlformats.org/officeDocument/2006/relationships/chart" Target="../charts/chart745.xml"/><Relationship Id="rId7" Type="http://schemas.openxmlformats.org/officeDocument/2006/relationships/chart" Target="../charts/chart731.xml"/><Relationship Id="rId12" Type="http://schemas.openxmlformats.org/officeDocument/2006/relationships/chart" Target="../charts/chart736.xml"/><Relationship Id="rId17" Type="http://schemas.openxmlformats.org/officeDocument/2006/relationships/chart" Target="../charts/chart741.xml"/><Relationship Id="rId25" Type="http://schemas.openxmlformats.org/officeDocument/2006/relationships/chart" Target="../charts/chart749.xml"/><Relationship Id="rId33" Type="http://schemas.openxmlformats.org/officeDocument/2006/relationships/chart" Target="../charts/chart757.xml"/><Relationship Id="rId2" Type="http://schemas.openxmlformats.org/officeDocument/2006/relationships/chart" Target="../charts/chart726.xml"/><Relationship Id="rId16" Type="http://schemas.openxmlformats.org/officeDocument/2006/relationships/chart" Target="../charts/chart740.xml"/><Relationship Id="rId20" Type="http://schemas.openxmlformats.org/officeDocument/2006/relationships/chart" Target="../charts/chart744.xml"/><Relationship Id="rId29" Type="http://schemas.openxmlformats.org/officeDocument/2006/relationships/chart" Target="../charts/chart753.xml"/><Relationship Id="rId1" Type="http://schemas.openxmlformats.org/officeDocument/2006/relationships/chart" Target="../charts/chart725.xml"/><Relationship Id="rId6" Type="http://schemas.openxmlformats.org/officeDocument/2006/relationships/chart" Target="../charts/chart730.xml"/><Relationship Id="rId11" Type="http://schemas.openxmlformats.org/officeDocument/2006/relationships/chart" Target="../charts/chart735.xml"/><Relationship Id="rId24" Type="http://schemas.openxmlformats.org/officeDocument/2006/relationships/chart" Target="../charts/chart748.xml"/><Relationship Id="rId32" Type="http://schemas.openxmlformats.org/officeDocument/2006/relationships/chart" Target="../charts/chart756.xml"/><Relationship Id="rId5" Type="http://schemas.openxmlformats.org/officeDocument/2006/relationships/chart" Target="../charts/chart729.xml"/><Relationship Id="rId15" Type="http://schemas.openxmlformats.org/officeDocument/2006/relationships/chart" Target="../charts/chart739.xml"/><Relationship Id="rId23" Type="http://schemas.openxmlformats.org/officeDocument/2006/relationships/chart" Target="../charts/chart747.xml"/><Relationship Id="rId28" Type="http://schemas.openxmlformats.org/officeDocument/2006/relationships/chart" Target="../charts/chart752.xml"/><Relationship Id="rId10" Type="http://schemas.openxmlformats.org/officeDocument/2006/relationships/chart" Target="../charts/chart734.xml"/><Relationship Id="rId19" Type="http://schemas.openxmlformats.org/officeDocument/2006/relationships/chart" Target="../charts/chart743.xml"/><Relationship Id="rId31" Type="http://schemas.openxmlformats.org/officeDocument/2006/relationships/chart" Target="../charts/chart755.xml"/><Relationship Id="rId4" Type="http://schemas.openxmlformats.org/officeDocument/2006/relationships/chart" Target="../charts/chart728.xml"/><Relationship Id="rId9" Type="http://schemas.openxmlformats.org/officeDocument/2006/relationships/chart" Target="../charts/chart733.xml"/><Relationship Id="rId14" Type="http://schemas.openxmlformats.org/officeDocument/2006/relationships/chart" Target="../charts/chart738.xml"/><Relationship Id="rId22" Type="http://schemas.openxmlformats.org/officeDocument/2006/relationships/chart" Target="../charts/chart746.xml"/><Relationship Id="rId27" Type="http://schemas.openxmlformats.org/officeDocument/2006/relationships/chart" Target="../charts/chart751.xml"/><Relationship Id="rId30" Type="http://schemas.openxmlformats.org/officeDocument/2006/relationships/chart" Target="../charts/chart754.xml"/><Relationship Id="rId8" Type="http://schemas.openxmlformats.org/officeDocument/2006/relationships/chart" Target="../charts/chart732.xml"/></Relationships>
</file>

<file path=xl/drawings/_rels/drawing29.xml.rels><?xml version="1.0" encoding="UTF-8" standalone="yes"?>
<Relationships xmlns="http://schemas.openxmlformats.org/package/2006/relationships"><Relationship Id="rId13" Type="http://schemas.openxmlformats.org/officeDocument/2006/relationships/chart" Target="../charts/chart770.xml"/><Relationship Id="rId18" Type="http://schemas.openxmlformats.org/officeDocument/2006/relationships/chart" Target="../charts/chart775.xml"/><Relationship Id="rId26" Type="http://schemas.openxmlformats.org/officeDocument/2006/relationships/chart" Target="../charts/chart783.xml"/><Relationship Id="rId3" Type="http://schemas.openxmlformats.org/officeDocument/2006/relationships/chart" Target="../charts/chart760.xml"/><Relationship Id="rId21" Type="http://schemas.openxmlformats.org/officeDocument/2006/relationships/chart" Target="../charts/chart778.xml"/><Relationship Id="rId7" Type="http://schemas.openxmlformats.org/officeDocument/2006/relationships/chart" Target="../charts/chart764.xml"/><Relationship Id="rId12" Type="http://schemas.openxmlformats.org/officeDocument/2006/relationships/chart" Target="../charts/chart769.xml"/><Relationship Id="rId17" Type="http://schemas.openxmlformats.org/officeDocument/2006/relationships/chart" Target="../charts/chart774.xml"/><Relationship Id="rId25" Type="http://schemas.openxmlformats.org/officeDocument/2006/relationships/chart" Target="../charts/chart782.xml"/><Relationship Id="rId33" Type="http://schemas.openxmlformats.org/officeDocument/2006/relationships/chart" Target="../charts/chart790.xml"/><Relationship Id="rId2" Type="http://schemas.openxmlformats.org/officeDocument/2006/relationships/chart" Target="../charts/chart759.xml"/><Relationship Id="rId16" Type="http://schemas.openxmlformats.org/officeDocument/2006/relationships/chart" Target="../charts/chart773.xml"/><Relationship Id="rId20" Type="http://schemas.openxmlformats.org/officeDocument/2006/relationships/chart" Target="../charts/chart777.xml"/><Relationship Id="rId29" Type="http://schemas.openxmlformats.org/officeDocument/2006/relationships/chart" Target="../charts/chart786.xml"/><Relationship Id="rId1" Type="http://schemas.openxmlformats.org/officeDocument/2006/relationships/chart" Target="../charts/chart758.xml"/><Relationship Id="rId6" Type="http://schemas.openxmlformats.org/officeDocument/2006/relationships/chart" Target="../charts/chart763.xml"/><Relationship Id="rId11" Type="http://schemas.openxmlformats.org/officeDocument/2006/relationships/chart" Target="../charts/chart768.xml"/><Relationship Id="rId24" Type="http://schemas.openxmlformats.org/officeDocument/2006/relationships/chart" Target="../charts/chart781.xml"/><Relationship Id="rId32" Type="http://schemas.openxmlformats.org/officeDocument/2006/relationships/chart" Target="../charts/chart789.xml"/><Relationship Id="rId5" Type="http://schemas.openxmlformats.org/officeDocument/2006/relationships/chart" Target="../charts/chart762.xml"/><Relationship Id="rId15" Type="http://schemas.openxmlformats.org/officeDocument/2006/relationships/chart" Target="../charts/chart772.xml"/><Relationship Id="rId23" Type="http://schemas.openxmlformats.org/officeDocument/2006/relationships/chart" Target="../charts/chart780.xml"/><Relationship Id="rId28" Type="http://schemas.openxmlformats.org/officeDocument/2006/relationships/chart" Target="../charts/chart785.xml"/><Relationship Id="rId10" Type="http://schemas.openxmlformats.org/officeDocument/2006/relationships/chart" Target="../charts/chart767.xml"/><Relationship Id="rId19" Type="http://schemas.openxmlformats.org/officeDocument/2006/relationships/chart" Target="../charts/chart776.xml"/><Relationship Id="rId31" Type="http://schemas.openxmlformats.org/officeDocument/2006/relationships/chart" Target="../charts/chart788.xml"/><Relationship Id="rId4" Type="http://schemas.openxmlformats.org/officeDocument/2006/relationships/chart" Target="../charts/chart761.xml"/><Relationship Id="rId9" Type="http://schemas.openxmlformats.org/officeDocument/2006/relationships/chart" Target="../charts/chart766.xml"/><Relationship Id="rId14" Type="http://schemas.openxmlformats.org/officeDocument/2006/relationships/chart" Target="../charts/chart771.xml"/><Relationship Id="rId22" Type="http://schemas.openxmlformats.org/officeDocument/2006/relationships/chart" Target="../charts/chart779.xml"/><Relationship Id="rId27" Type="http://schemas.openxmlformats.org/officeDocument/2006/relationships/chart" Target="../charts/chart784.xml"/><Relationship Id="rId30" Type="http://schemas.openxmlformats.org/officeDocument/2006/relationships/chart" Target="../charts/chart787.xml"/><Relationship Id="rId8" Type="http://schemas.openxmlformats.org/officeDocument/2006/relationships/chart" Target="../charts/chart765.xml"/></Relationships>
</file>

<file path=xl/drawings/_rels/drawing30.xml.rels><?xml version="1.0" encoding="UTF-8" standalone="yes"?>
<Relationships xmlns="http://schemas.openxmlformats.org/package/2006/relationships"><Relationship Id="rId13" Type="http://schemas.openxmlformats.org/officeDocument/2006/relationships/chart" Target="../charts/chart803.xml"/><Relationship Id="rId18" Type="http://schemas.openxmlformats.org/officeDocument/2006/relationships/chart" Target="../charts/chart808.xml"/><Relationship Id="rId26" Type="http://schemas.openxmlformats.org/officeDocument/2006/relationships/chart" Target="../charts/chart816.xml"/><Relationship Id="rId3" Type="http://schemas.openxmlformats.org/officeDocument/2006/relationships/chart" Target="../charts/chart793.xml"/><Relationship Id="rId21" Type="http://schemas.openxmlformats.org/officeDocument/2006/relationships/chart" Target="../charts/chart811.xml"/><Relationship Id="rId7" Type="http://schemas.openxmlformats.org/officeDocument/2006/relationships/chart" Target="../charts/chart797.xml"/><Relationship Id="rId12" Type="http://schemas.openxmlformats.org/officeDocument/2006/relationships/chart" Target="../charts/chart802.xml"/><Relationship Id="rId17" Type="http://schemas.openxmlformats.org/officeDocument/2006/relationships/chart" Target="../charts/chart807.xml"/><Relationship Id="rId25" Type="http://schemas.openxmlformats.org/officeDocument/2006/relationships/chart" Target="../charts/chart815.xml"/><Relationship Id="rId33" Type="http://schemas.openxmlformats.org/officeDocument/2006/relationships/chart" Target="../charts/chart823.xml"/><Relationship Id="rId2" Type="http://schemas.openxmlformats.org/officeDocument/2006/relationships/chart" Target="../charts/chart792.xml"/><Relationship Id="rId16" Type="http://schemas.openxmlformats.org/officeDocument/2006/relationships/chart" Target="../charts/chart806.xml"/><Relationship Id="rId20" Type="http://schemas.openxmlformats.org/officeDocument/2006/relationships/chart" Target="../charts/chart810.xml"/><Relationship Id="rId29" Type="http://schemas.openxmlformats.org/officeDocument/2006/relationships/chart" Target="../charts/chart819.xml"/><Relationship Id="rId1" Type="http://schemas.openxmlformats.org/officeDocument/2006/relationships/chart" Target="../charts/chart791.xml"/><Relationship Id="rId6" Type="http://schemas.openxmlformats.org/officeDocument/2006/relationships/chart" Target="../charts/chart796.xml"/><Relationship Id="rId11" Type="http://schemas.openxmlformats.org/officeDocument/2006/relationships/chart" Target="../charts/chart801.xml"/><Relationship Id="rId24" Type="http://schemas.openxmlformats.org/officeDocument/2006/relationships/chart" Target="../charts/chart814.xml"/><Relationship Id="rId32" Type="http://schemas.openxmlformats.org/officeDocument/2006/relationships/chart" Target="../charts/chart822.xml"/><Relationship Id="rId5" Type="http://schemas.openxmlformats.org/officeDocument/2006/relationships/chart" Target="../charts/chart795.xml"/><Relationship Id="rId15" Type="http://schemas.openxmlformats.org/officeDocument/2006/relationships/chart" Target="../charts/chart805.xml"/><Relationship Id="rId23" Type="http://schemas.openxmlformats.org/officeDocument/2006/relationships/chart" Target="../charts/chart813.xml"/><Relationship Id="rId28" Type="http://schemas.openxmlformats.org/officeDocument/2006/relationships/chart" Target="../charts/chart818.xml"/><Relationship Id="rId10" Type="http://schemas.openxmlformats.org/officeDocument/2006/relationships/chart" Target="../charts/chart800.xml"/><Relationship Id="rId19" Type="http://schemas.openxmlformats.org/officeDocument/2006/relationships/chart" Target="../charts/chart809.xml"/><Relationship Id="rId31" Type="http://schemas.openxmlformats.org/officeDocument/2006/relationships/chart" Target="../charts/chart821.xml"/><Relationship Id="rId4" Type="http://schemas.openxmlformats.org/officeDocument/2006/relationships/chart" Target="../charts/chart794.xml"/><Relationship Id="rId9" Type="http://schemas.openxmlformats.org/officeDocument/2006/relationships/chart" Target="../charts/chart799.xml"/><Relationship Id="rId14" Type="http://schemas.openxmlformats.org/officeDocument/2006/relationships/chart" Target="../charts/chart804.xml"/><Relationship Id="rId22" Type="http://schemas.openxmlformats.org/officeDocument/2006/relationships/chart" Target="../charts/chart812.xml"/><Relationship Id="rId27" Type="http://schemas.openxmlformats.org/officeDocument/2006/relationships/chart" Target="../charts/chart817.xml"/><Relationship Id="rId30" Type="http://schemas.openxmlformats.org/officeDocument/2006/relationships/chart" Target="../charts/chart820.xml"/><Relationship Id="rId8" Type="http://schemas.openxmlformats.org/officeDocument/2006/relationships/chart" Target="../charts/chart798.xml"/></Relationships>
</file>

<file path=xl/drawings/_rels/drawing31.xml.rels><?xml version="1.0" encoding="UTF-8" standalone="yes"?>
<Relationships xmlns="http://schemas.openxmlformats.org/package/2006/relationships"><Relationship Id="rId13" Type="http://schemas.openxmlformats.org/officeDocument/2006/relationships/chart" Target="../charts/chart836.xml"/><Relationship Id="rId18" Type="http://schemas.openxmlformats.org/officeDocument/2006/relationships/chart" Target="../charts/chart841.xml"/><Relationship Id="rId26" Type="http://schemas.openxmlformats.org/officeDocument/2006/relationships/chart" Target="../charts/chart849.xml"/><Relationship Id="rId3" Type="http://schemas.openxmlformats.org/officeDocument/2006/relationships/chart" Target="../charts/chart826.xml"/><Relationship Id="rId21" Type="http://schemas.openxmlformats.org/officeDocument/2006/relationships/chart" Target="../charts/chart844.xml"/><Relationship Id="rId7" Type="http://schemas.openxmlformats.org/officeDocument/2006/relationships/chart" Target="../charts/chart830.xml"/><Relationship Id="rId12" Type="http://schemas.openxmlformats.org/officeDocument/2006/relationships/chart" Target="../charts/chart835.xml"/><Relationship Id="rId17" Type="http://schemas.openxmlformats.org/officeDocument/2006/relationships/chart" Target="../charts/chart840.xml"/><Relationship Id="rId25" Type="http://schemas.openxmlformats.org/officeDocument/2006/relationships/chart" Target="../charts/chart848.xml"/><Relationship Id="rId33" Type="http://schemas.openxmlformats.org/officeDocument/2006/relationships/chart" Target="../charts/chart856.xml"/><Relationship Id="rId2" Type="http://schemas.openxmlformats.org/officeDocument/2006/relationships/chart" Target="../charts/chart825.xml"/><Relationship Id="rId16" Type="http://schemas.openxmlformats.org/officeDocument/2006/relationships/chart" Target="../charts/chart839.xml"/><Relationship Id="rId20" Type="http://schemas.openxmlformats.org/officeDocument/2006/relationships/chart" Target="../charts/chart843.xml"/><Relationship Id="rId29" Type="http://schemas.openxmlformats.org/officeDocument/2006/relationships/chart" Target="../charts/chart852.xml"/><Relationship Id="rId1" Type="http://schemas.openxmlformats.org/officeDocument/2006/relationships/chart" Target="../charts/chart824.xml"/><Relationship Id="rId6" Type="http://schemas.openxmlformats.org/officeDocument/2006/relationships/chart" Target="../charts/chart829.xml"/><Relationship Id="rId11" Type="http://schemas.openxmlformats.org/officeDocument/2006/relationships/chart" Target="../charts/chart834.xml"/><Relationship Id="rId24" Type="http://schemas.openxmlformats.org/officeDocument/2006/relationships/chart" Target="../charts/chart847.xml"/><Relationship Id="rId32" Type="http://schemas.openxmlformats.org/officeDocument/2006/relationships/chart" Target="../charts/chart855.xml"/><Relationship Id="rId5" Type="http://schemas.openxmlformats.org/officeDocument/2006/relationships/chart" Target="../charts/chart828.xml"/><Relationship Id="rId15" Type="http://schemas.openxmlformats.org/officeDocument/2006/relationships/chart" Target="../charts/chart838.xml"/><Relationship Id="rId23" Type="http://schemas.openxmlformats.org/officeDocument/2006/relationships/chart" Target="../charts/chart846.xml"/><Relationship Id="rId28" Type="http://schemas.openxmlformats.org/officeDocument/2006/relationships/chart" Target="../charts/chart851.xml"/><Relationship Id="rId10" Type="http://schemas.openxmlformats.org/officeDocument/2006/relationships/chart" Target="../charts/chart833.xml"/><Relationship Id="rId19" Type="http://schemas.openxmlformats.org/officeDocument/2006/relationships/chart" Target="../charts/chart842.xml"/><Relationship Id="rId31" Type="http://schemas.openxmlformats.org/officeDocument/2006/relationships/chart" Target="../charts/chart854.xml"/><Relationship Id="rId4" Type="http://schemas.openxmlformats.org/officeDocument/2006/relationships/chart" Target="../charts/chart827.xml"/><Relationship Id="rId9" Type="http://schemas.openxmlformats.org/officeDocument/2006/relationships/chart" Target="../charts/chart832.xml"/><Relationship Id="rId14" Type="http://schemas.openxmlformats.org/officeDocument/2006/relationships/chart" Target="../charts/chart837.xml"/><Relationship Id="rId22" Type="http://schemas.openxmlformats.org/officeDocument/2006/relationships/chart" Target="../charts/chart845.xml"/><Relationship Id="rId27" Type="http://schemas.openxmlformats.org/officeDocument/2006/relationships/chart" Target="../charts/chart850.xml"/><Relationship Id="rId30" Type="http://schemas.openxmlformats.org/officeDocument/2006/relationships/chart" Target="../charts/chart853.xml"/><Relationship Id="rId8" Type="http://schemas.openxmlformats.org/officeDocument/2006/relationships/chart" Target="../charts/chart831.xml"/></Relationships>
</file>

<file path=xl/drawings/_rels/drawing32.xml.rels><?xml version="1.0" encoding="UTF-8" standalone="yes"?>
<Relationships xmlns="http://schemas.openxmlformats.org/package/2006/relationships"><Relationship Id="rId13" Type="http://schemas.openxmlformats.org/officeDocument/2006/relationships/chart" Target="../charts/chart869.xml"/><Relationship Id="rId18" Type="http://schemas.openxmlformats.org/officeDocument/2006/relationships/chart" Target="../charts/chart874.xml"/><Relationship Id="rId26" Type="http://schemas.openxmlformats.org/officeDocument/2006/relationships/chart" Target="../charts/chart882.xml"/><Relationship Id="rId3" Type="http://schemas.openxmlformats.org/officeDocument/2006/relationships/chart" Target="../charts/chart859.xml"/><Relationship Id="rId21" Type="http://schemas.openxmlformats.org/officeDocument/2006/relationships/chart" Target="../charts/chart877.xml"/><Relationship Id="rId7" Type="http://schemas.openxmlformats.org/officeDocument/2006/relationships/chart" Target="../charts/chart863.xml"/><Relationship Id="rId12" Type="http://schemas.openxmlformats.org/officeDocument/2006/relationships/chart" Target="../charts/chart868.xml"/><Relationship Id="rId17" Type="http://schemas.openxmlformats.org/officeDocument/2006/relationships/chart" Target="../charts/chart873.xml"/><Relationship Id="rId25" Type="http://schemas.openxmlformats.org/officeDocument/2006/relationships/chart" Target="../charts/chart881.xml"/><Relationship Id="rId33" Type="http://schemas.openxmlformats.org/officeDocument/2006/relationships/chart" Target="../charts/chart889.xml"/><Relationship Id="rId2" Type="http://schemas.openxmlformats.org/officeDocument/2006/relationships/chart" Target="../charts/chart858.xml"/><Relationship Id="rId16" Type="http://schemas.openxmlformats.org/officeDocument/2006/relationships/chart" Target="../charts/chart872.xml"/><Relationship Id="rId20" Type="http://schemas.openxmlformats.org/officeDocument/2006/relationships/chart" Target="../charts/chart876.xml"/><Relationship Id="rId29" Type="http://schemas.openxmlformats.org/officeDocument/2006/relationships/chart" Target="../charts/chart885.xml"/><Relationship Id="rId1" Type="http://schemas.openxmlformats.org/officeDocument/2006/relationships/chart" Target="../charts/chart857.xml"/><Relationship Id="rId6" Type="http://schemas.openxmlformats.org/officeDocument/2006/relationships/chart" Target="../charts/chart862.xml"/><Relationship Id="rId11" Type="http://schemas.openxmlformats.org/officeDocument/2006/relationships/chart" Target="../charts/chart867.xml"/><Relationship Id="rId24" Type="http://schemas.openxmlformats.org/officeDocument/2006/relationships/chart" Target="../charts/chart880.xml"/><Relationship Id="rId32" Type="http://schemas.openxmlformats.org/officeDocument/2006/relationships/chart" Target="../charts/chart888.xml"/><Relationship Id="rId5" Type="http://schemas.openxmlformats.org/officeDocument/2006/relationships/chart" Target="../charts/chart861.xml"/><Relationship Id="rId15" Type="http://schemas.openxmlformats.org/officeDocument/2006/relationships/chart" Target="../charts/chart871.xml"/><Relationship Id="rId23" Type="http://schemas.openxmlformats.org/officeDocument/2006/relationships/chart" Target="../charts/chart879.xml"/><Relationship Id="rId28" Type="http://schemas.openxmlformats.org/officeDocument/2006/relationships/chart" Target="../charts/chart884.xml"/><Relationship Id="rId10" Type="http://schemas.openxmlformats.org/officeDocument/2006/relationships/chart" Target="../charts/chart866.xml"/><Relationship Id="rId19" Type="http://schemas.openxmlformats.org/officeDocument/2006/relationships/chart" Target="../charts/chart875.xml"/><Relationship Id="rId31" Type="http://schemas.openxmlformats.org/officeDocument/2006/relationships/chart" Target="../charts/chart887.xml"/><Relationship Id="rId4" Type="http://schemas.openxmlformats.org/officeDocument/2006/relationships/chart" Target="../charts/chart860.xml"/><Relationship Id="rId9" Type="http://schemas.openxmlformats.org/officeDocument/2006/relationships/chart" Target="../charts/chart865.xml"/><Relationship Id="rId14" Type="http://schemas.openxmlformats.org/officeDocument/2006/relationships/chart" Target="../charts/chart870.xml"/><Relationship Id="rId22" Type="http://schemas.openxmlformats.org/officeDocument/2006/relationships/chart" Target="../charts/chart878.xml"/><Relationship Id="rId27" Type="http://schemas.openxmlformats.org/officeDocument/2006/relationships/chart" Target="../charts/chart883.xml"/><Relationship Id="rId30" Type="http://schemas.openxmlformats.org/officeDocument/2006/relationships/chart" Target="../charts/chart886.xml"/><Relationship Id="rId8" Type="http://schemas.openxmlformats.org/officeDocument/2006/relationships/chart" Target="../charts/chart864.xml"/></Relationships>
</file>

<file path=xl/drawings/_rels/drawing33.xml.rels><?xml version="1.0" encoding="UTF-8" standalone="yes"?>
<Relationships xmlns="http://schemas.openxmlformats.org/package/2006/relationships"><Relationship Id="rId13" Type="http://schemas.openxmlformats.org/officeDocument/2006/relationships/chart" Target="../charts/chart902.xml"/><Relationship Id="rId18" Type="http://schemas.openxmlformats.org/officeDocument/2006/relationships/chart" Target="../charts/chart907.xml"/><Relationship Id="rId26" Type="http://schemas.openxmlformats.org/officeDocument/2006/relationships/chart" Target="../charts/chart915.xml"/><Relationship Id="rId3" Type="http://schemas.openxmlformats.org/officeDocument/2006/relationships/chart" Target="../charts/chart892.xml"/><Relationship Id="rId21" Type="http://schemas.openxmlformats.org/officeDocument/2006/relationships/chart" Target="../charts/chart910.xml"/><Relationship Id="rId7" Type="http://schemas.openxmlformats.org/officeDocument/2006/relationships/chart" Target="../charts/chart896.xml"/><Relationship Id="rId12" Type="http://schemas.openxmlformats.org/officeDocument/2006/relationships/chart" Target="../charts/chart901.xml"/><Relationship Id="rId17" Type="http://schemas.openxmlformats.org/officeDocument/2006/relationships/chart" Target="../charts/chart906.xml"/><Relationship Id="rId25" Type="http://schemas.openxmlformats.org/officeDocument/2006/relationships/chart" Target="../charts/chart914.xml"/><Relationship Id="rId33" Type="http://schemas.openxmlformats.org/officeDocument/2006/relationships/chart" Target="../charts/chart922.xml"/><Relationship Id="rId2" Type="http://schemas.openxmlformats.org/officeDocument/2006/relationships/chart" Target="../charts/chart891.xml"/><Relationship Id="rId16" Type="http://schemas.openxmlformats.org/officeDocument/2006/relationships/chart" Target="../charts/chart905.xml"/><Relationship Id="rId20" Type="http://schemas.openxmlformats.org/officeDocument/2006/relationships/chart" Target="../charts/chart909.xml"/><Relationship Id="rId29" Type="http://schemas.openxmlformats.org/officeDocument/2006/relationships/chart" Target="../charts/chart918.xml"/><Relationship Id="rId1" Type="http://schemas.openxmlformats.org/officeDocument/2006/relationships/chart" Target="../charts/chart890.xml"/><Relationship Id="rId6" Type="http://schemas.openxmlformats.org/officeDocument/2006/relationships/chart" Target="../charts/chart895.xml"/><Relationship Id="rId11" Type="http://schemas.openxmlformats.org/officeDocument/2006/relationships/chart" Target="../charts/chart900.xml"/><Relationship Id="rId24" Type="http://schemas.openxmlformats.org/officeDocument/2006/relationships/chart" Target="../charts/chart913.xml"/><Relationship Id="rId32" Type="http://schemas.openxmlformats.org/officeDocument/2006/relationships/chart" Target="../charts/chart921.xml"/><Relationship Id="rId5" Type="http://schemas.openxmlformats.org/officeDocument/2006/relationships/chart" Target="../charts/chart894.xml"/><Relationship Id="rId15" Type="http://schemas.openxmlformats.org/officeDocument/2006/relationships/chart" Target="../charts/chart904.xml"/><Relationship Id="rId23" Type="http://schemas.openxmlformats.org/officeDocument/2006/relationships/chart" Target="../charts/chart912.xml"/><Relationship Id="rId28" Type="http://schemas.openxmlformats.org/officeDocument/2006/relationships/chart" Target="../charts/chart917.xml"/><Relationship Id="rId10" Type="http://schemas.openxmlformats.org/officeDocument/2006/relationships/chart" Target="../charts/chart899.xml"/><Relationship Id="rId19" Type="http://schemas.openxmlformats.org/officeDocument/2006/relationships/chart" Target="../charts/chart908.xml"/><Relationship Id="rId31" Type="http://schemas.openxmlformats.org/officeDocument/2006/relationships/chart" Target="../charts/chart920.xml"/><Relationship Id="rId4" Type="http://schemas.openxmlformats.org/officeDocument/2006/relationships/chart" Target="../charts/chart893.xml"/><Relationship Id="rId9" Type="http://schemas.openxmlformats.org/officeDocument/2006/relationships/chart" Target="../charts/chart898.xml"/><Relationship Id="rId14" Type="http://schemas.openxmlformats.org/officeDocument/2006/relationships/chart" Target="../charts/chart903.xml"/><Relationship Id="rId22" Type="http://schemas.openxmlformats.org/officeDocument/2006/relationships/chart" Target="../charts/chart911.xml"/><Relationship Id="rId27" Type="http://schemas.openxmlformats.org/officeDocument/2006/relationships/chart" Target="../charts/chart916.xml"/><Relationship Id="rId30" Type="http://schemas.openxmlformats.org/officeDocument/2006/relationships/chart" Target="../charts/chart919.xml"/><Relationship Id="rId8" Type="http://schemas.openxmlformats.org/officeDocument/2006/relationships/chart" Target="../charts/chart897.xml"/></Relationships>
</file>

<file path=xl/drawings/_rels/drawing34.xml.rels><?xml version="1.0" encoding="UTF-8" standalone="yes"?>
<Relationships xmlns="http://schemas.openxmlformats.org/package/2006/relationships"><Relationship Id="rId13" Type="http://schemas.openxmlformats.org/officeDocument/2006/relationships/chart" Target="../charts/chart935.xml"/><Relationship Id="rId18" Type="http://schemas.openxmlformats.org/officeDocument/2006/relationships/chart" Target="../charts/chart940.xml"/><Relationship Id="rId26" Type="http://schemas.openxmlformats.org/officeDocument/2006/relationships/chart" Target="../charts/chart948.xml"/><Relationship Id="rId3" Type="http://schemas.openxmlformats.org/officeDocument/2006/relationships/chart" Target="../charts/chart925.xml"/><Relationship Id="rId21" Type="http://schemas.openxmlformats.org/officeDocument/2006/relationships/chart" Target="../charts/chart943.xml"/><Relationship Id="rId7" Type="http://schemas.openxmlformats.org/officeDocument/2006/relationships/chart" Target="../charts/chart929.xml"/><Relationship Id="rId12" Type="http://schemas.openxmlformats.org/officeDocument/2006/relationships/chart" Target="../charts/chart934.xml"/><Relationship Id="rId17" Type="http://schemas.openxmlformats.org/officeDocument/2006/relationships/chart" Target="../charts/chart939.xml"/><Relationship Id="rId25" Type="http://schemas.openxmlformats.org/officeDocument/2006/relationships/chart" Target="../charts/chart947.xml"/><Relationship Id="rId33" Type="http://schemas.openxmlformats.org/officeDocument/2006/relationships/chart" Target="../charts/chart955.xml"/><Relationship Id="rId2" Type="http://schemas.openxmlformats.org/officeDocument/2006/relationships/chart" Target="../charts/chart924.xml"/><Relationship Id="rId16" Type="http://schemas.openxmlformats.org/officeDocument/2006/relationships/chart" Target="../charts/chart938.xml"/><Relationship Id="rId20" Type="http://schemas.openxmlformats.org/officeDocument/2006/relationships/chart" Target="../charts/chart942.xml"/><Relationship Id="rId29" Type="http://schemas.openxmlformats.org/officeDocument/2006/relationships/chart" Target="../charts/chart951.xml"/><Relationship Id="rId1" Type="http://schemas.openxmlformats.org/officeDocument/2006/relationships/chart" Target="../charts/chart923.xml"/><Relationship Id="rId6" Type="http://schemas.openxmlformats.org/officeDocument/2006/relationships/chart" Target="../charts/chart928.xml"/><Relationship Id="rId11" Type="http://schemas.openxmlformats.org/officeDocument/2006/relationships/chart" Target="../charts/chart933.xml"/><Relationship Id="rId24" Type="http://schemas.openxmlformats.org/officeDocument/2006/relationships/chart" Target="../charts/chart946.xml"/><Relationship Id="rId32" Type="http://schemas.openxmlformats.org/officeDocument/2006/relationships/chart" Target="../charts/chart954.xml"/><Relationship Id="rId5" Type="http://schemas.openxmlformats.org/officeDocument/2006/relationships/chart" Target="../charts/chart927.xml"/><Relationship Id="rId15" Type="http://schemas.openxmlformats.org/officeDocument/2006/relationships/chart" Target="../charts/chart937.xml"/><Relationship Id="rId23" Type="http://schemas.openxmlformats.org/officeDocument/2006/relationships/chart" Target="../charts/chart945.xml"/><Relationship Id="rId28" Type="http://schemas.openxmlformats.org/officeDocument/2006/relationships/chart" Target="../charts/chart950.xml"/><Relationship Id="rId10" Type="http://schemas.openxmlformats.org/officeDocument/2006/relationships/chart" Target="../charts/chart932.xml"/><Relationship Id="rId19" Type="http://schemas.openxmlformats.org/officeDocument/2006/relationships/chart" Target="../charts/chart941.xml"/><Relationship Id="rId31" Type="http://schemas.openxmlformats.org/officeDocument/2006/relationships/chart" Target="../charts/chart953.xml"/><Relationship Id="rId4" Type="http://schemas.openxmlformats.org/officeDocument/2006/relationships/chart" Target="../charts/chart926.xml"/><Relationship Id="rId9" Type="http://schemas.openxmlformats.org/officeDocument/2006/relationships/chart" Target="../charts/chart931.xml"/><Relationship Id="rId14" Type="http://schemas.openxmlformats.org/officeDocument/2006/relationships/chart" Target="../charts/chart936.xml"/><Relationship Id="rId22" Type="http://schemas.openxmlformats.org/officeDocument/2006/relationships/chart" Target="../charts/chart944.xml"/><Relationship Id="rId27" Type="http://schemas.openxmlformats.org/officeDocument/2006/relationships/chart" Target="../charts/chart949.xml"/><Relationship Id="rId30" Type="http://schemas.openxmlformats.org/officeDocument/2006/relationships/chart" Target="../charts/chart952.xml"/><Relationship Id="rId8" Type="http://schemas.openxmlformats.org/officeDocument/2006/relationships/chart" Target="../charts/chart930.xml"/></Relationships>
</file>

<file path=xl/drawings/_rels/drawing35.xml.rels><?xml version="1.0" encoding="UTF-8" standalone="yes"?>
<Relationships xmlns="http://schemas.openxmlformats.org/package/2006/relationships"><Relationship Id="rId13" Type="http://schemas.openxmlformats.org/officeDocument/2006/relationships/chart" Target="../charts/chart968.xml"/><Relationship Id="rId18" Type="http://schemas.openxmlformats.org/officeDocument/2006/relationships/chart" Target="../charts/chart973.xml"/><Relationship Id="rId26" Type="http://schemas.openxmlformats.org/officeDocument/2006/relationships/chart" Target="../charts/chart981.xml"/><Relationship Id="rId3" Type="http://schemas.openxmlformats.org/officeDocument/2006/relationships/chart" Target="../charts/chart958.xml"/><Relationship Id="rId21" Type="http://schemas.openxmlformats.org/officeDocument/2006/relationships/chart" Target="../charts/chart976.xml"/><Relationship Id="rId7" Type="http://schemas.openxmlformats.org/officeDocument/2006/relationships/chart" Target="../charts/chart962.xml"/><Relationship Id="rId12" Type="http://schemas.openxmlformats.org/officeDocument/2006/relationships/chart" Target="../charts/chart967.xml"/><Relationship Id="rId17" Type="http://schemas.openxmlformats.org/officeDocument/2006/relationships/chart" Target="../charts/chart972.xml"/><Relationship Id="rId25" Type="http://schemas.openxmlformats.org/officeDocument/2006/relationships/chart" Target="../charts/chart980.xml"/><Relationship Id="rId33" Type="http://schemas.openxmlformats.org/officeDocument/2006/relationships/chart" Target="../charts/chart988.xml"/><Relationship Id="rId2" Type="http://schemas.openxmlformats.org/officeDocument/2006/relationships/chart" Target="../charts/chart957.xml"/><Relationship Id="rId16" Type="http://schemas.openxmlformats.org/officeDocument/2006/relationships/chart" Target="../charts/chart971.xml"/><Relationship Id="rId20" Type="http://schemas.openxmlformats.org/officeDocument/2006/relationships/chart" Target="../charts/chart975.xml"/><Relationship Id="rId29" Type="http://schemas.openxmlformats.org/officeDocument/2006/relationships/chart" Target="../charts/chart984.xml"/><Relationship Id="rId1" Type="http://schemas.openxmlformats.org/officeDocument/2006/relationships/chart" Target="../charts/chart956.xml"/><Relationship Id="rId6" Type="http://schemas.openxmlformats.org/officeDocument/2006/relationships/chart" Target="../charts/chart961.xml"/><Relationship Id="rId11" Type="http://schemas.openxmlformats.org/officeDocument/2006/relationships/chart" Target="../charts/chart966.xml"/><Relationship Id="rId24" Type="http://schemas.openxmlformats.org/officeDocument/2006/relationships/chart" Target="../charts/chart979.xml"/><Relationship Id="rId32" Type="http://schemas.openxmlformats.org/officeDocument/2006/relationships/chart" Target="../charts/chart987.xml"/><Relationship Id="rId5" Type="http://schemas.openxmlformats.org/officeDocument/2006/relationships/chart" Target="../charts/chart960.xml"/><Relationship Id="rId15" Type="http://schemas.openxmlformats.org/officeDocument/2006/relationships/chart" Target="../charts/chart970.xml"/><Relationship Id="rId23" Type="http://schemas.openxmlformats.org/officeDocument/2006/relationships/chart" Target="../charts/chart978.xml"/><Relationship Id="rId28" Type="http://schemas.openxmlformats.org/officeDocument/2006/relationships/chart" Target="../charts/chart983.xml"/><Relationship Id="rId10" Type="http://schemas.openxmlformats.org/officeDocument/2006/relationships/chart" Target="../charts/chart965.xml"/><Relationship Id="rId19" Type="http://schemas.openxmlformats.org/officeDocument/2006/relationships/chart" Target="../charts/chart974.xml"/><Relationship Id="rId31" Type="http://schemas.openxmlformats.org/officeDocument/2006/relationships/chart" Target="../charts/chart986.xml"/><Relationship Id="rId4" Type="http://schemas.openxmlformats.org/officeDocument/2006/relationships/chart" Target="../charts/chart959.xml"/><Relationship Id="rId9" Type="http://schemas.openxmlformats.org/officeDocument/2006/relationships/chart" Target="../charts/chart964.xml"/><Relationship Id="rId14" Type="http://schemas.openxmlformats.org/officeDocument/2006/relationships/chart" Target="../charts/chart969.xml"/><Relationship Id="rId22" Type="http://schemas.openxmlformats.org/officeDocument/2006/relationships/chart" Target="../charts/chart977.xml"/><Relationship Id="rId27" Type="http://schemas.openxmlformats.org/officeDocument/2006/relationships/chart" Target="../charts/chart982.xml"/><Relationship Id="rId30" Type="http://schemas.openxmlformats.org/officeDocument/2006/relationships/chart" Target="../charts/chart985.xml"/><Relationship Id="rId8" Type="http://schemas.openxmlformats.org/officeDocument/2006/relationships/chart" Target="../charts/chart963.xml"/></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6</xdr:row>
      <xdr:rowOff>152400</xdr:rowOff>
    </xdr:from>
    <xdr:to>
      <xdr:col>1</xdr:col>
      <xdr:colOff>723900</xdr:colOff>
      <xdr:row>11</xdr:row>
      <xdr:rowOff>123825</xdr:rowOff>
    </xdr:to>
    <xdr:pic>
      <xdr:nvPicPr>
        <xdr:cNvPr id="3" name="Picture 2" descr="http://www.iconsdb.com/icons/preview/black/padlock-2-xxl.png">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6700" y="5819775"/>
          <a:ext cx="790575"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0</xdr:colOff>
          <xdr:row>8</xdr:row>
          <xdr:rowOff>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0" u="none" strike="noStrike" baseline="0">
                  <a:solidFill>
                    <a:srgbClr val="000000"/>
                  </a:solidFill>
                  <a:latin typeface="Arial"/>
                  <a:cs typeface="Arial"/>
                </a:rPr>
                <a:t>SMEP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2</xdr:col>
          <xdr:colOff>0</xdr:colOff>
          <xdr:row>9</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0" u="none" strike="noStrike" baseline="0">
                  <a:solidFill>
                    <a:srgbClr val="000000"/>
                  </a:solidFill>
                  <a:latin typeface="Arial"/>
                  <a:cs typeface="Arial"/>
                </a:rPr>
                <a:t>SMEP + Specialists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2</xdr:col>
          <xdr:colOff>0</xdr:colOff>
          <xdr:row>10</xdr:row>
          <xdr:rowOff>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0" u="none" strike="noStrike" baseline="0">
                  <a:solidFill>
                    <a:srgbClr val="000000"/>
                  </a:solidFill>
                  <a:latin typeface="Arial"/>
                  <a:cs typeface="Arial"/>
                </a:rPr>
                <a:t>Structures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0" u="none" strike="noStrike" baseline="0">
                  <a:solidFill>
                    <a:srgbClr val="000000"/>
                  </a:solidFill>
                  <a:latin typeface="Arial"/>
                  <a:cs typeface="Arial"/>
                </a:rPr>
                <a:t>MEP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940279</xdr:colOff>
          <xdr:row>33</xdr:row>
          <xdr:rowOff>250166</xdr:rowOff>
        </xdr:from>
        <xdr:to>
          <xdr:col>3</xdr:col>
          <xdr:colOff>370936</xdr:colOff>
          <xdr:row>33</xdr:row>
          <xdr:rowOff>690113</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000" b="1" i="0" u="none" strike="noStrike" baseline="0">
                  <a:solidFill>
                    <a:srgbClr val="000000"/>
                  </a:solidFill>
                  <a:latin typeface="Arial"/>
                  <a:cs typeface="Arial"/>
                </a:rPr>
                <a:t>CREATE MATURITY MEASURE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7</xdr:row>
          <xdr:rowOff>0</xdr:rowOff>
        </xdr:from>
        <xdr:to>
          <xdr:col>4</xdr:col>
          <xdr:colOff>0</xdr:colOff>
          <xdr:row>8</xdr:row>
          <xdr:rowOff>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1" u="none" strike="noStrike" baseline="0">
                  <a:solidFill>
                    <a:srgbClr val="000000"/>
                  </a:solidFill>
                  <a:latin typeface="Arial"/>
                  <a:cs typeface="Arial"/>
                </a:rPr>
                <a:t>To be determined</a:t>
              </a:r>
            </a:p>
          </xdr:txBody>
        </xdr:sp>
        <xdr:clientData fPrintsWithSheet="0"/>
      </xdr:twoCellAnchor>
    </mc:Choice>
    <mc:Fallback/>
  </mc:AlternateContent>
  <xdr:twoCellAnchor editAs="oneCell">
    <xdr:from>
      <xdr:col>1</xdr:col>
      <xdr:colOff>58511</xdr:colOff>
      <xdr:row>1</xdr:row>
      <xdr:rowOff>565096</xdr:rowOff>
    </xdr:from>
    <xdr:to>
      <xdr:col>1</xdr:col>
      <xdr:colOff>1324429</xdr:colOff>
      <xdr:row>3</xdr:row>
      <xdr:rowOff>0</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011011" y="755596"/>
          <a:ext cx="1265918" cy="569194"/>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0</xdr:colOff>
          <xdr:row>8</xdr:row>
          <xdr:rowOff>0</xdr:rowOff>
        </xdr:from>
        <xdr:to>
          <xdr:col>4</xdr:col>
          <xdr:colOff>0</xdr:colOff>
          <xdr:row>9</xdr:row>
          <xdr:rowOff>0</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1" u="none" strike="noStrike" baseline="0">
                  <a:solidFill>
                    <a:srgbClr val="000000"/>
                  </a:solidFill>
                  <a:latin typeface="Arial"/>
                  <a:cs typeface="Arial"/>
                </a:rPr>
                <a:t>To be determined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4</xdr:col>
          <xdr:colOff>0</xdr:colOff>
          <xdr:row>10</xdr:row>
          <xdr:rowOff>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1" u="none" strike="noStrike" baseline="0">
                  <a:solidFill>
                    <a:srgbClr val="000000"/>
                  </a:solidFill>
                  <a:latin typeface="Arial"/>
                  <a:cs typeface="Arial"/>
                </a:rPr>
                <a:t>To be determined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10</xdr:row>
          <xdr:rowOff>370936</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1" u="none" strike="noStrike" baseline="0">
                  <a:solidFill>
                    <a:srgbClr val="000000"/>
                  </a:solidFill>
                  <a:latin typeface="Arial"/>
                  <a:cs typeface="Arial"/>
                </a:rPr>
                <a:t>To be determined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7</xdr:row>
          <xdr:rowOff>0</xdr:rowOff>
        </xdr:from>
        <xdr:to>
          <xdr:col>6</xdr:col>
          <xdr:colOff>0</xdr:colOff>
          <xdr:row>8</xdr:row>
          <xdr:rowOff>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300-00002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1" u="none" strike="noStrike" baseline="0">
                  <a:solidFill>
                    <a:srgbClr val="000000"/>
                  </a:solidFill>
                  <a:latin typeface="Arial"/>
                  <a:cs typeface="Arial"/>
                </a:rPr>
                <a:t>To be determined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8</xdr:row>
          <xdr:rowOff>0</xdr:rowOff>
        </xdr:from>
        <xdr:to>
          <xdr:col>6</xdr:col>
          <xdr:colOff>0</xdr:colOff>
          <xdr:row>9</xdr:row>
          <xdr:rowOff>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300-00002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1" u="none" strike="noStrike" baseline="0">
                  <a:solidFill>
                    <a:srgbClr val="000000"/>
                  </a:solidFill>
                  <a:latin typeface="Arial"/>
                  <a:cs typeface="Arial"/>
                </a:rPr>
                <a:t>To be determined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9</xdr:row>
          <xdr:rowOff>0</xdr:rowOff>
        </xdr:from>
        <xdr:to>
          <xdr:col>6</xdr:col>
          <xdr:colOff>0</xdr:colOff>
          <xdr:row>10</xdr:row>
          <xdr:rowOff>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300-00002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1" u="none" strike="noStrike" baseline="0">
                  <a:solidFill>
                    <a:srgbClr val="000000"/>
                  </a:solidFill>
                  <a:latin typeface="Arial"/>
                  <a:cs typeface="Arial"/>
                </a:rPr>
                <a:t>To be determined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10</xdr:row>
          <xdr:rowOff>0</xdr:rowOff>
        </xdr:from>
        <xdr:to>
          <xdr:col>6</xdr:col>
          <xdr:colOff>0</xdr:colOff>
          <xdr:row>10</xdr:row>
          <xdr:rowOff>370936</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300-00002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1" u="none" strike="noStrike" baseline="0">
                  <a:solidFill>
                    <a:srgbClr val="000000"/>
                  </a:solidFill>
                  <a:latin typeface="Arial"/>
                  <a:cs typeface="Arial"/>
                </a:rPr>
                <a:t>To be determined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0</xdr:colOff>
      <xdr:row>37</xdr:row>
      <xdr:rowOff>0</xdr:rowOff>
    </xdr:from>
    <xdr:to>
      <xdr:col>7</xdr:col>
      <xdr:colOff>0</xdr:colOff>
      <xdr:row>44</xdr:row>
      <xdr:rowOff>168089</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xdr:colOff>
      <xdr:row>37</xdr:row>
      <xdr:rowOff>1</xdr:rowOff>
    </xdr:from>
    <xdr:to>
      <xdr:col>8</xdr:col>
      <xdr:colOff>1</xdr:colOff>
      <xdr:row>45</xdr:row>
      <xdr:rowOff>1</xdr:rowOff>
    </xdr:to>
    <xdr:graphicFrame macro="">
      <xdr:nvGraphicFramePr>
        <xdr:cNvPr id="11" name="Chart 10">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37</xdr:row>
      <xdr:rowOff>0</xdr:rowOff>
    </xdr:from>
    <xdr:to>
      <xdr:col>9</xdr:col>
      <xdr:colOff>0</xdr:colOff>
      <xdr:row>44</xdr:row>
      <xdr:rowOff>190499</xdr:rowOff>
    </xdr:to>
    <xdr:graphicFrame macro="">
      <xdr:nvGraphicFramePr>
        <xdr:cNvPr id="12" name="Chart 11">
          <a:extLst>
            <a:ext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37</xdr:row>
      <xdr:rowOff>0</xdr:rowOff>
    </xdr:from>
    <xdr:to>
      <xdr:col>10</xdr:col>
      <xdr:colOff>0</xdr:colOff>
      <xdr:row>44</xdr:row>
      <xdr:rowOff>190499</xdr:rowOff>
    </xdr:to>
    <xdr:graphicFrame macro="">
      <xdr:nvGraphicFramePr>
        <xdr:cNvPr id="13" name="Chart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0</xdr:colOff>
      <xdr:row>37</xdr:row>
      <xdr:rowOff>22411</xdr:rowOff>
    </xdr:from>
    <xdr:to>
      <xdr:col>4</xdr:col>
      <xdr:colOff>0</xdr:colOff>
      <xdr:row>45</xdr:row>
      <xdr:rowOff>0</xdr:rowOff>
    </xdr:to>
    <xdr:graphicFrame macro="">
      <xdr:nvGraphicFramePr>
        <xdr:cNvPr id="15" name="Chart 14">
          <a:extLst>
            <a:ext uri="{FF2B5EF4-FFF2-40B4-BE49-F238E27FC236}">
              <a16:creationId xmlns:a16="http://schemas.microsoft.com/office/drawing/2014/main" id="{00000000-0008-0000-06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0</xdr:colOff>
      <xdr:row>5</xdr:row>
      <xdr:rowOff>0</xdr:rowOff>
    </xdr:from>
    <xdr:to>
      <xdr:col>10</xdr:col>
      <xdr:colOff>0</xdr:colOff>
      <xdr:row>33</xdr:row>
      <xdr:rowOff>0</xdr:rowOff>
    </xdr:to>
    <xdr:graphicFrame macro="">
      <xdr:nvGraphicFramePr>
        <xdr:cNvPr id="9" name="Chart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0</xdr:colOff>
      <xdr:row>60</xdr:row>
      <xdr:rowOff>22411</xdr:rowOff>
    </xdr:from>
    <xdr:to>
      <xdr:col>4</xdr:col>
      <xdr:colOff>0</xdr:colOff>
      <xdr:row>68</xdr:row>
      <xdr:rowOff>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0</xdr:colOff>
      <xdr:row>60</xdr:row>
      <xdr:rowOff>22411</xdr:rowOff>
    </xdr:from>
    <xdr:to>
      <xdr:col>5</xdr:col>
      <xdr:colOff>0</xdr:colOff>
      <xdr:row>68</xdr:row>
      <xdr:rowOff>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0</xdr:colOff>
      <xdr:row>60</xdr:row>
      <xdr:rowOff>22411</xdr:rowOff>
    </xdr:from>
    <xdr:to>
      <xdr:col>6</xdr:col>
      <xdr:colOff>0</xdr:colOff>
      <xdr:row>68</xdr:row>
      <xdr:rowOff>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0</xdr:colOff>
      <xdr:row>60</xdr:row>
      <xdr:rowOff>22411</xdr:rowOff>
    </xdr:from>
    <xdr:to>
      <xdr:col>7</xdr:col>
      <xdr:colOff>0</xdr:colOff>
      <xdr:row>68</xdr:row>
      <xdr:rowOff>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60</xdr:row>
      <xdr:rowOff>22411</xdr:rowOff>
    </xdr:from>
    <xdr:to>
      <xdr:col>8</xdr:col>
      <xdr:colOff>0</xdr:colOff>
      <xdr:row>68</xdr:row>
      <xdr:rowOff>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60</xdr:row>
      <xdr:rowOff>22411</xdr:rowOff>
    </xdr:from>
    <xdr:to>
      <xdr:col>9</xdr:col>
      <xdr:colOff>0</xdr:colOff>
      <xdr:row>68</xdr:row>
      <xdr:rowOff>0</xdr:rowOff>
    </xdr:to>
    <xdr:graphicFrame macro="">
      <xdr:nvGraphicFramePr>
        <xdr:cNvPr id="20" name="Chart 19">
          <a:extLst>
            <a:ext uri="{FF2B5EF4-FFF2-40B4-BE49-F238E27FC236}">
              <a16:creationId xmlns:a16="http://schemas.microsoft.com/office/drawing/2014/main" id="{00000000-0008-0000-06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0</xdr:colOff>
      <xdr:row>60</xdr:row>
      <xdr:rowOff>22411</xdr:rowOff>
    </xdr:from>
    <xdr:to>
      <xdr:col>10</xdr:col>
      <xdr:colOff>0</xdr:colOff>
      <xdr:row>68</xdr:row>
      <xdr:rowOff>0</xdr:rowOff>
    </xdr:to>
    <xdr:graphicFrame macro="">
      <xdr:nvGraphicFramePr>
        <xdr:cNvPr id="21" name="Chart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0</xdr:colOff>
      <xdr:row>83</xdr:row>
      <xdr:rowOff>22411</xdr:rowOff>
    </xdr:from>
    <xdr:to>
      <xdr:col>4</xdr:col>
      <xdr:colOff>0</xdr:colOff>
      <xdr:row>91</xdr:row>
      <xdr:rowOff>0</xdr:rowOff>
    </xdr:to>
    <xdr:graphicFrame macro="">
      <xdr:nvGraphicFramePr>
        <xdr:cNvPr id="22" name="Chart 21">
          <a:extLst>
            <a:ext uri="{FF2B5EF4-FFF2-40B4-BE49-F238E27FC236}">
              <a16:creationId xmlns:a16="http://schemas.microsoft.com/office/drawing/2014/main" id="{00000000-0008-0000-06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0</xdr:colOff>
      <xdr:row>83</xdr:row>
      <xdr:rowOff>22411</xdr:rowOff>
    </xdr:from>
    <xdr:to>
      <xdr:col>5</xdr:col>
      <xdr:colOff>0</xdr:colOff>
      <xdr:row>91</xdr:row>
      <xdr:rowOff>0</xdr:rowOff>
    </xdr:to>
    <xdr:graphicFrame macro="">
      <xdr:nvGraphicFramePr>
        <xdr:cNvPr id="23" name="Chart 22">
          <a:extLst>
            <a:ext uri="{FF2B5EF4-FFF2-40B4-BE49-F238E27FC236}">
              <a16:creationId xmlns:a16="http://schemas.microsoft.com/office/drawing/2014/main" id="{00000000-0008-0000-06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5</xdr:col>
      <xdr:colOff>0</xdr:colOff>
      <xdr:row>83</xdr:row>
      <xdr:rowOff>22411</xdr:rowOff>
    </xdr:from>
    <xdr:to>
      <xdr:col>6</xdr:col>
      <xdr:colOff>0</xdr:colOff>
      <xdr:row>91</xdr:row>
      <xdr:rowOff>0</xdr:rowOff>
    </xdr:to>
    <xdr:graphicFrame macro="">
      <xdr:nvGraphicFramePr>
        <xdr:cNvPr id="24" name="Chart 23">
          <a:extLst>
            <a:ext uri="{FF2B5EF4-FFF2-40B4-BE49-F238E27FC236}">
              <a16:creationId xmlns:a16="http://schemas.microsoft.com/office/drawing/2014/main" id="{00000000-0008-0000-06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0</xdr:colOff>
      <xdr:row>83</xdr:row>
      <xdr:rowOff>22411</xdr:rowOff>
    </xdr:from>
    <xdr:to>
      <xdr:col>7</xdr:col>
      <xdr:colOff>0</xdr:colOff>
      <xdr:row>91</xdr:row>
      <xdr:rowOff>0</xdr:rowOff>
    </xdr:to>
    <xdr:graphicFrame macro="">
      <xdr:nvGraphicFramePr>
        <xdr:cNvPr id="25" name="Chart 24">
          <a:extLst>
            <a:ext uri="{FF2B5EF4-FFF2-40B4-BE49-F238E27FC236}">
              <a16:creationId xmlns:a16="http://schemas.microsoft.com/office/drawing/2014/main" id="{00000000-0008-0000-0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0</xdr:colOff>
      <xdr:row>83</xdr:row>
      <xdr:rowOff>22411</xdr:rowOff>
    </xdr:from>
    <xdr:to>
      <xdr:col>8</xdr:col>
      <xdr:colOff>0</xdr:colOff>
      <xdr:row>91</xdr:row>
      <xdr:rowOff>0</xdr:rowOff>
    </xdr:to>
    <xdr:graphicFrame macro="">
      <xdr:nvGraphicFramePr>
        <xdr:cNvPr id="26" name="Chart 25">
          <a:extLst>
            <a:ext uri="{FF2B5EF4-FFF2-40B4-BE49-F238E27FC236}">
              <a16:creationId xmlns:a16="http://schemas.microsoft.com/office/drawing/2014/main" id="{00000000-0008-0000-06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8</xdr:col>
      <xdr:colOff>0</xdr:colOff>
      <xdr:row>83</xdr:row>
      <xdr:rowOff>22411</xdr:rowOff>
    </xdr:from>
    <xdr:to>
      <xdr:col>9</xdr:col>
      <xdr:colOff>0</xdr:colOff>
      <xdr:row>91</xdr:row>
      <xdr:rowOff>0</xdr:rowOff>
    </xdr:to>
    <xdr:graphicFrame macro="">
      <xdr:nvGraphicFramePr>
        <xdr:cNvPr id="27" name="Chart 26">
          <a:extLst>
            <a:ext uri="{FF2B5EF4-FFF2-40B4-BE49-F238E27FC236}">
              <a16:creationId xmlns:a16="http://schemas.microsoft.com/office/drawing/2014/main" id="{00000000-0008-0000-06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0</xdr:colOff>
      <xdr:row>83</xdr:row>
      <xdr:rowOff>22411</xdr:rowOff>
    </xdr:from>
    <xdr:to>
      <xdr:col>10</xdr:col>
      <xdr:colOff>0</xdr:colOff>
      <xdr:row>91</xdr:row>
      <xdr:rowOff>0</xdr:rowOff>
    </xdr:to>
    <xdr:graphicFrame macro="">
      <xdr:nvGraphicFramePr>
        <xdr:cNvPr id="28" name="Chart 27">
          <a:extLst>
            <a:ext uri="{FF2B5EF4-FFF2-40B4-BE49-F238E27FC236}">
              <a16:creationId xmlns:a16="http://schemas.microsoft.com/office/drawing/2014/main" id="{00000000-0008-0000-06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3</xdr:col>
      <xdr:colOff>0</xdr:colOff>
      <xdr:row>106</xdr:row>
      <xdr:rowOff>22411</xdr:rowOff>
    </xdr:from>
    <xdr:to>
      <xdr:col>4</xdr:col>
      <xdr:colOff>0</xdr:colOff>
      <xdr:row>114</xdr:row>
      <xdr:rowOff>0</xdr:rowOff>
    </xdr:to>
    <xdr:graphicFrame macro="">
      <xdr:nvGraphicFramePr>
        <xdr:cNvPr id="29" name="Chart 28">
          <a:extLst>
            <a:ext uri="{FF2B5EF4-FFF2-40B4-BE49-F238E27FC236}">
              <a16:creationId xmlns:a16="http://schemas.microsoft.com/office/drawing/2014/main" id="{00000000-0008-0000-06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4</xdr:col>
      <xdr:colOff>0</xdr:colOff>
      <xdr:row>106</xdr:row>
      <xdr:rowOff>22411</xdr:rowOff>
    </xdr:from>
    <xdr:to>
      <xdr:col>5</xdr:col>
      <xdr:colOff>0</xdr:colOff>
      <xdr:row>114</xdr:row>
      <xdr:rowOff>0</xdr:rowOff>
    </xdr:to>
    <xdr:graphicFrame macro="">
      <xdr:nvGraphicFramePr>
        <xdr:cNvPr id="36" name="Chart 35">
          <a:extLst>
            <a:ext uri="{FF2B5EF4-FFF2-40B4-BE49-F238E27FC236}">
              <a16:creationId xmlns:a16="http://schemas.microsoft.com/office/drawing/2014/main" id="{00000000-0008-0000-06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xdr:col>
      <xdr:colOff>0</xdr:colOff>
      <xdr:row>106</xdr:row>
      <xdr:rowOff>22411</xdr:rowOff>
    </xdr:from>
    <xdr:to>
      <xdr:col>6</xdr:col>
      <xdr:colOff>0</xdr:colOff>
      <xdr:row>114</xdr:row>
      <xdr:rowOff>0</xdr:rowOff>
    </xdr:to>
    <xdr:graphicFrame macro="">
      <xdr:nvGraphicFramePr>
        <xdr:cNvPr id="37" name="Chart 36">
          <a:extLst>
            <a:ext uri="{FF2B5EF4-FFF2-40B4-BE49-F238E27FC236}">
              <a16:creationId xmlns:a16="http://schemas.microsoft.com/office/drawing/2014/main" id="{00000000-0008-0000-06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xdr:col>
      <xdr:colOff>0</xdr:colOff>
      <xdr:row>106</xdr:row>
      <xdr:rowOff>22411</xdr:rowOff>
    </xdr:from>
    <xdr:to>
      <xdr:col>7</xdr:col>
      <xdr:colOff>0</xdr:colOff>
      <xdr:row>114</xdr:row>
      <xdr:rowOff>0</xdr:rowOff>
    </xdr:to>
    <xdr:graphicFrame macro="">
      <xdr:nvGraphicFramePr>
        <xdr:cNvPr id="38" name="Chart 37">
          <a:extLst>
            <a:ext uri="{FF2B5EF4-FFF2-40B4-BE49-F238E27FC236}">
              <a16:creationId xmlns:a16="http://schemas.microsoft.com/office/drawing/2014/main" id="{00000000-0008-0000-06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7</xdr:col>
      <xdr:colOff>0</xdr:colOff>
      <xdr:row>106</xdr:row>
      <xdr:rowOff>22411</xdr:rowOff>
    </xdr:from>
    <xdr:to>
      <xdr:col>8</xdr:col>
      <xdr:colOff>0</xdr:colOff>
      <xdr:row>114</xdr:row>
      <xdr:rowOff>0</xdr:rowOff>
    </xdr:to>
    <xdr:graphicFrame macro="">
      <xdr:nvGraphicFramePr>
        <xdr:cNvPr id="39" name="Chart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xdr:col>
      <xdr:colOff>0</xdr:colOff>
      <xdr:row>106</xdr:row>
      <xdr:rowOff>22411</xdr:rowOff>
    </xdr:from>
    <xdr:to>
      <xdr:col>9</xdr:col>
      <xdr:colOff>0</xdr:colOff>
      <xdr:row>114</xdr:row>
      <xdr:rowOff>0</xdr:rowOff>
    </xdr:to>
    <xdr:graphicFrame macro="">
      <xdr:nvGraphicFramePr>
        <xdr:cNvPr id="40" name="Chart 39">
          <a:extLst>
            <a:ext uri="{FF2B5EF4-FFF2-40B4-BE49-F238E27FC236}">
              <a16:creationId xmlns:a16="http://schemas.microsoft.com/office/drawing/2014/main" id="{00000000-0008-0000-06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xdr:col>
      <xdr:colOff>0</xdr:colOff>
      <xdr:row>106</xdr:row>
      <xdr:rowOff>22411</xdr:rowOff>
    </xdr:from>
    <xdr:to>
      <xdr:col>10</xdr:col>
      <xdr:colOff>0</xdr:colOff>
      <xdr:row>114</xdr:row>
      <xdr:rowOff>0</xdr:rowOff>
    </xdr:to>
    <xdr:graphicFrame macro="">
      <xdr:nvGraphicFramePr>
        <xdr:cNvPr id="41" name="Chart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mc:AlternateContent xmlns:mc="http://schemas.openxmlformats.org/markup-compatibility/2006">
    <mc:Choice xmlns:a14="http://schemas.microsoft.com/office/drawing/2010/main" Requires="a14">
      <xdr:twoCellAnchor>
        <xdr:from>
          <xdr:col>6</xdr:col>
          <xdr:colOff>34506</xdr:colOff>
          <xdr:row>0</xdr:row>
          <xdr:rowOff>60385</xdr:rowOff>
        </xdr:from>
        <xdr:to>
          <xdr:col>8</xdr:col>
          <xdr:colOff>69011</xdr:colOff>
          <xdr:row>1</xdr:row>
          <xdr:rowOff>405442</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600-00001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400" b="0" i="0" u="none" strike="noStrike" baseline="0">
                  <a:solidFill>
                    <a:srgbClr val="000000"/>
                  </a:solidFill>
                  <a:latin typeface="Arial"/>
                  <a:cs typeface="Arial"/>
                </a:rPr>
                <a:t>Submit Score to</a:t>
              </a:r>
              <a:endParaRPr lang="es-CL" sz="1400" b="1" i="0" u="none" strike="noStrike" baseline="0">
                <a:solidFill>
                  <a:srgbClr val="000000"/>
                </a:solidFill>
                <a:latin typeface="Arial"/>
                <a:cs typeface="Arial"/>
              </a:endParaRPr>
            </a:p>
            <a:p>
              <a:pPr algn="ctr" rtl="0">
                <a:defRPr sz="1000"/>
              </a:pPr>
              <a:r>
                <a:rPr lang="es-CL" sz="1400" b="1" i="0" u="none" strike="noStrike" baseline="0">
                  <a:solidFill>
                    <a:srgbClr val="000000"/>
                  </a:solidFill>
                  <a:latin typeface="Arial"/>
                  <a:cs typeface="Arial"/>
                </a:rPr>
                <a:t>&lt;Address&gt;@YourCompany.com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9" name="Down Arrow 8">
          <a:extLst>
            <a:ext uri="{FF2B5EF4-FFF2-40B4-BE49-F238E27FC236}">
              <a16:creationId xmlns:a16="http://schemas.microsoft.com/office/drawing/2014/main" id="{00000000-0008-0000-0800-000009000000}"/>
            </a:ext>
          </a:extLst>
        </xdr:cNvPr>
        <xdr:cNvSpPr/>
      </xdr:nvSpPr>
      <xdr:spPr>
        <a:xfrm>
          <a:off x="13914120" y="266699"/>
          <a:ext cx="280035" cy="1685925"/>
        </a:xfrm>
        <a:prstGeom prst="downArrow">
          <a:avLst/>
        </a:prstGeom>
        <a:solidFill>
          <a:srgbClr val="7DC828"/>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10" name="TextBox 9">
          <a:extLst>
            <a:ext uri="{FF2B5EF4-FFF2-40B4-BE49-F238E27FC236}">
              <a16:creationId xmlns:a16="http://schemas.microsoft.com/office/drawing/2014/main" id="{00000000-0008-0000-0800-00000A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190500</xdr:colOff>
      <xdr:row>3</xdr:row>
      <xdr:rowOff>13607</xdr:rowOff>
    </xdr:from>
    <xdr:to>
      <xdr:col>2</xdr:col>
      <xdr:colOff>1</xdr:colOff>
      <xdr:row>7</xdr:row>
      <xdr:rowOff>13607</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13</xdr:col>
      <xdr:colOff>0</xdr:colOff>
      <xdr:row>9</xdr:row>
      <xdr:rowOff>0</xdr:rowOff>
    </xdr:from>
    <xdr:to>
      <xdr:col>13</xdr:col>
      <xdr:colOff>714374</xdr:colOff>
      <xdr:row>10</xdr:row>
      <xdr:rowOff>2931</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10</xdr:row>
      <xdr:rowOff>0</xdr:rowOff>
    </xdr:from>
    <xdr:to>
      <xdr:col>13</xdr:col>
      <xdr:colOff>714374</xdr:colOff>
      <xdr:row>11</xdr:row>
      <xdr:rowOff>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579120</xdr:colOff>
      <xdr:row>1</xdr:row>
      <xdr:rowOff>76199</xdr:rowOff>
    </xdr:from>
    <xdr:to>
      <xdr:col>10</xdr:col>
      <xdr:colOff>144780</xdr:colOff>
      <xdr:row>5</xdr:row>
      <xdr:rowOff>190499</xdr:rowOff>
    </xdr:to>
    <xdr:sp macro="" textlink="">
      <xdr:nvSpPr>
        <xdr:cNvPr id="8" name="Down Arrow 7">
          <a:extLst>
            <a:ext uri="{FF2B5EF4-FFF2-40B4-BE49-F238E27FC236}">
              <a16:creationId xmlns:a16="http://schemas.microsoft.com/office/drawing/2014/main" id="{00000000-0008-0000-0900-000008000000}"/>
            </a:ext>
          </a:extLst>
        </xdr:cNvPr>
        <xdr:cNvSpPr/>
      </xdr:nvSpPr>
      <xdr:spPr>
        <a:xfrm>
          <a:off x="13914120" y="266699"/>
          <a:ext cx="280035" cy="1685925"/>
        </a:xfrm>
        <a:prstGeom prst="downArrow">
          <a:avLst/>
        </a:prstGeom>
        <a:solidFill>
          <a:schemeClr val="tx2">
            <a:lumMod val="40000"/>
            <a:lumOff val="60000"/>
          </a:schemeClr>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2" name="Down Arrow 11">
          <a:extLst>
            <a:ext uri="{FF2B5EF4-FFF2-40B4-BE49-F238E27FC236}">
              <a16:creationId xmlns:a16="http://schemas.microsoft.com/office/drawing/2014/main" id="{00000000-0008-0000-0900-00000C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0</xdr:rowOff>
    </xdr:from>
    <xdr:to>
      <xdr:col>13</xdr:col>
      <xdr:colOff>714374</xdr:colOff>
      <xdr:row>17</xdr:row>
      <xdr:rowOff>2930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17</xdr:row>
      <xdr:rowOff>0</xdr:rowOff>
    </xdr:from>
    <xdr:to>
      <xdr:col>13</xdr:col>
      <xdr:colOff>714374</xdr:colOff>
      <xdr:row>18</xdr:row>
      <xdr:rowOff>2930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18</xdr:row>
      <xdr:rowOff>0</xdr:rowOff>
    </xdr:from>
    <xdr:to>
      <xdr:col>13</xdr:col>
      <xdr:colOff>714374</xdr:colOff>
      <xdr:row>19</xdr:row>
      <xdr:rowOff>2930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19</xdr:row>
      <xdr:rowOff>0</xdr:rowOff>
    </xdr:from>
    <xdr:to>
      <xdr:col>13</xdr:col>
      <xdr:colOff>714374</xdr:colOff>
      <xdr:row>20</xdr:row>
      <xdr:rowOff>2930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20</xdr:row>
      <xdr:rowOff>0</xdr:rowOff>
    </xdr:from>
    <xdr:to>
      <xdr:col>13</xdr:col>
      <xdr:colOff>714374</xdr:colOff>
      <xdr:row>21</xdr:row>
      <xdr:rowOff>2930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21</xdr:row>
      <xdr:rowOff>0</xdr:rowOff>
    </xdr:from>
    <xdr:to>
      <xdr:col>13</xdr:col>
      <xdr:colOff>714374</xdr:colOff>
      <xdr:row>22</xdr:row>
      <xdr:rowOff>2930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22</xdr:row>
      <xdr:rowOff>0</xdr:rowOff>
    </xdr:from>
    <xdr:to>
      <xdr:col>13</xdr:col>
      <xdr:colOff>714374</xdr:colOff>
      <xdr:row>23</xdr:row>
      <xdr:rowOff>2930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13</xdr:col>
      <xdr:colOff>0</xdr:colOff>
      <xdr:row>8</xdr:row>
      <xdr:rowOff>0</xdr:rowOff>
    </xdr:from>
    <xdr:to>
      <xdr:col>13</xdr:col>
      <xdr:colOff>714374</xdr:colOff>
      <xdr:row>9</xdr:row>
      <xdr:rowOff>2930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0A00-000007000000}"/>
            </a:ext>
          </a:extLst>
        </xdr:cNvPr>
        <xdr:cNvSpPr/>
      </xdr:nvSpPr>
      <xdr:spPr>
        <a:xfrm>
          <a:off x="13914120" y="266699"/>
          <a:ext cx="280035" cy="1685925"/>
        </a:xfrm>
        <a:prstGeom prst="downArrow">
          <a:avLst/>
        </a:prstGeom>
        <a:solidFill>
          <a:srgbClr val="FFE18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0" name="Down Arrow 9">
          <a:extLst>
            <a:ext uri="{FF2B5EF4-FFF2-40B4-BE49-F238E27FC236}">
              <a16:creationId xmlns:a16="http://schemas.microsoft.com/office/drawing/2014/main" id="{00000000-0008-0000-0A00-00000A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0</xdr:rowOff>
    </xdr:from>
    <xdr:to>
      <xdr:col>13</xdr:col>
      <xdr:colOff>714374</xdr:colOff>
      <xdr:row>17</xdr:row>
      <xdr:rowOff>2930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17</xdr:row>
      <xdr:rowOff>0</xdr:rowOff>
    </xdr:from>
    <xdr:to>
      <xdr:col>13</xdr:col>
      <xdr:colOff>714374</xdr:colOff>
      <xdr:row>18</xdr:row>
      <xdr:rowOff>2930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18</xdr:row>
      <xdr:rowOff>0</xdr:rowOff>
    </xdr:from>
    <xdr:to>
      <xdr:col>13</xdr:col>
      <xdr:colOff>714374</xdr:colOff>
      <xdr:row>19</xdr:row>
      <xdr:rowOff>2930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19</xdr:row>
      <xdr:rowOff>0</xdr:rowOff>
    </xdr:from>
    <xdr:to>
      <xdr:col>13</xdr:col>
      <xdr:colOff>714374</xdr:colOff>
      <xdr:row>20</xdr:row>
      <xdr:rowOff>2930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20</xdr:row>
      <xdr:rowOff>0</xdr:rowOff>
    </xdr:from>
    <xdr:to>
      <xdr:col>13</xdr:col>
      <xdr:colOff>714374</xdr:colOff>
      <xdr:row>21</xdr:row>
      <xdr:rowOff>2930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21</xdr:row>
      <xdr:rowOff>0</xdr:rowOff>
    </xdr:from>
    <xdr:to>
      <xdr:col>13</xdr:col>
      <xdr:colOff>714374</xdr:colOff>
      <xdr:row>22</xdr:row>
      <xdr:rowOff>2930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22</xdr:row>
      <xdr:rowOff>0</xdr:rowOff>
    </xdr:from>
    <xdr:to>
      <xdr:col>13</xdr:col>
      <xdr:colOff>714374</xdr:colOff>
      <xdr:row>23</xdr:row>
      <xdr:rowOff>2930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0</xdr:colOff>
      <xdr:row>7</xdr:row>
      <xdr:rowOff>0</xdr:rowOff>
    </xdr:from>
    <xdr:to>
      <xdr:col>13</xdr:col>
      <xdr:colOff>714374</xdr:colOff>
      <xdr:row>8</xdr:row>
      <xdr:rowOff>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579120</xdr:colOff>
      <xdr:row>1</xdr:row>
      <xdr:rowOff>76199</xdr:rowOff>
    </xdr:from>
    <xdr:to>
      <xdr:col>10</xdr:col>
      <xdr:colOff>144780</xdr:colOff>
      <xdr:row>5</xdr:row>
      <xdr:rowOff>190499</xdr:rowOff>
    </xdr:to>
    <xdr:sp macro="" textlink="">
      <xdr:nvSpPr>
        <xdr:cNvPr id="8" name="Down Arrow 7">
          <a:extLst>
            <a:ext uri="{FF2B5EF4-FFF2-40B4-BE49-F238E27FC236}">
              <a16:creationId xmlns:a16="http://schemas.microsoft.com/office/drawing/2014/main" id="{00000000-0008-0000-0B00-000008000000}"/>
            </a:ext>
          </a:extLst>
        </xdr:cNvPr>
        <xdr:cNvSpPr/>
      </xdr:nvSpPr>
      <xdr:spPr>
        <a:xfrm>
          <a:off x="13914120" y="266699"/>
          <a:ext cx="280035" cy="1685925"/>
        </a:xfrm>
        <a:prstGeom prst="downArrow">
          <a:avLst/>
        </a:prstGeom>
        <a:solidFill>
          <a:srgbClr val="71DAFF"/>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2" name="Down Arrow 11">
          <a:extLst>
            <a:ext uri="{FF2B5EF4-FFF2-40B4-BE49-F238E27FC236}">
              <a16:creationId xmlns:a16="http://schemas.microsoft.com/office/drawing/2014/main" id="{00000000-0008-0000-0B00-00000C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0</xdr:rowOff>
    </xdr:from>
    <xdr:to>
      <xdr:col>14</xdr:col>
      <xdr:colOff>4328</xdr:colOff>
      <xdr:row>17</xdr:row>
      <xdr:rowOff>10062</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0</xdr:colOff>
      <xdr:row>8</xdr:row>
      <xdr:rowOff>0</xdr:rowOff>
    </xdr:from>
    <xdr:to>
      <xdr:col>13</xdr:col>
      <xdr:colOff>714374</xdr:colOff>
      <xdr:row>9</xdr:row>
      <xdr:rowOff>2930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579120</xdr:colOff>
      <xdr:row>1</xdr:row>
      <xdr:rowOff>76199</xdr:rowOff>
    </xdr:from>
    <xdr:to>
      <xdr:col>10</xdr:col>
      <xdr:colOff>144780</xdr:colOff>
      <xdr:row>5</xdr:row>
      <xdr:rowOff>190499</xdr:rowOff>
    </xdr:to>
    <xdr:sp macro="" textlink="">
      <xdr:nvSpPr>
        <xdr:cNvPr id="8" name="Down Arrow 7">
          <a:extLst>
            <a:ext uri="{FF2B5EF4-FFF2-40B4-BE49-F238E27FC236}">
              <a16:creationId xmlns:a16="http://schemas.microsoft.com/office/drawing/2014/main" id="{00000000-0008-0000-0C00-000008000000}"/>
            </a:ext>
          </a:extLst>
        </xdr:cNvPr>
        <xdr:cNvSpPr/>
      </xdr:nvSpPr>
      <xdr:spPr>
        <a:xfrm>
          <a:off x="13914120" y="266699"/>
          <a:ext cx="280035" cy="1685925"/>
        </a:xfrm>
        <a:prstGeom prst="downArrow">
          <a:avLst/>
        </a:prstGeom>
        <a:solidFill>
          <a:schemeClr val="accent4">
            <a:lumMod val="40000"/>
            <a:lumOff val="60000"/>
          </a:schemeClr>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9" name="TextBox 8">
          <a:extLst>
            <a:ext uri="{FF2B5EF4-FFF2-40B4-BE49-F238E27FC236}">
              <a16:creationId xmlns:a16="http://schemas.microsoft.com/office/drawing/2014/main" id="{00000000-0008-0000-0C00-000009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3" name="Down Arrow 12">
          <a:extLst>
            <a:ext uri="{FF2B5EF4-FFF2-40B4-BE49-F238E27FC236}">
              <a16:creationId xmlns:a16="http://schemas.microsoft.com/office/drawing/2014/main" id="{00000000-0008-0000-0C00-00000D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0</xdr:rowOff>
    </xdr:from>
    <xdr:to>
      <xdr:col>14</xdr:col>
      <xdr:colOff>4328</xdr:colOff>
      <xdr:row>17</xdr:row>
      <xdr:rowOff>10062</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8" name="Chart 37">
          <a:extLst>
            <a:ext uri="{FF2B5EF4-FFF2-40B4-BE49-F238E27FC236}">
              <a16:creationId xmlns:a16="http://schemas.microsoft.com/office/drawing/2014/main" id="{00000000-0008-0000-0C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9" name="Chart 38">
          <a:extLst>
            <a:ext uri="{FF2B5EF4-FFF2-40B4-BE49-F238E27FC236}">
              <a16:creationId xmlns:a16="http://schemas.microsoft.com/office/drawing/2014/main" id="{00000000-0008-0000-0C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40" name="Chart 39">
          <a:extLst>
            <a:ext uri="{FF2B5EF4-FFF2-40B4-BE49-F238E27FC236}">
              <a16:creationId xmlns:a16="http://schemas.microsoft.com/office/drawing/2014/main" id="{00000000-0008-0000-0C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1" name="Chart 40">
          <a:extLst>
            <a:ext uri="{FF2B5EF4-FFF2-40B4-BE49-F238E27FC236}">
              <a16:creationId xmlns:a16="http://schemas.microsoft.com/office/drawing/2014/main" id="{00000000-0008-0000-0C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42" name="Chart 41">
          <a:extLst>
            <a:ext uri="{FF2B5EF4-FFF2-40B4-BE49-F238E27FC236}">
              <a16:creationId xmlns:a16="http://schemas.microsoft.com/office/drawing/2014/main" id="{00000000-0008-0000-0C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43" name="Chart 42">
          <a:extLst>
            <a:ext uri="{FF2B5EF4-FFF2-40B4-BE49-F238E27FC236}">
              <a16:creationId xmlns:a16="http://schemas.microsoft.com/office/drawing/2014/main" id="{00000000-0008-0000-0C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44" name="Chart 43">
          <a:extLst>
            <a:ext uri="{FF2B5EF4-FFF2-40B4-BE49-F238E27FC236}">
              <a16:creationId xmlns:a16="http://schemas.microsoft.com/office/drawing/2014/main" id="{00000000-0008-0000-0C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45" name="Chart 44">
          <a:extLst>
            <a:ext uri="{FF2B5EF4-FFF2-40B4-BE49-F238E27FC236}">
              <a16:creationId xmlns:a16="http://schemas.microsoft.com/office/drawing/2014/main" id="{00000000-0008-0000-0C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46" name="Chart 45">
          <a:extLst>
            <a:ext uri="{FF2B5EF4-FFF2-40B4-BE49-F238E27FC236}">
              <a16:creationId xmlns:a16="http://schemas.microsoft.com/office/drawing/2014/main" id="{00000000-0008-0000-0C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47" name="Chart 46">
          <a:extLst>
            <a:ext uri="{FF2B5EF4-FFF2-40B4-BE49-F238E27FC236}">
              <a16:creationId xmlns:a16="http://schemas.microsoft.com/office/drawing/2014/main" id="{00000000-0008-0000-0C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8" name="Chart 47">
          <a:extLst>
            <a:ext uri="{FF2B5EF4-FFF2-40B4-BE49-F238E27FC236}">
              <a16:creationId xmlns:a16="http://schemas.microsoft.com/office/drawing/2014/main" id="{00000000-0008-0000-0C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8" name="Down Arrow 7">
          <a:extLst>
            <a:ext uri="{FF2B5EF4-FFF2-40B4-BE49-F238E27FC236}">
              <a16:creationId xmlns:a16="http://schemas.microsoft.com/office/drawing/2014/main" id="{00000000-0008-0000-0D00-000008000000}"/>
            </a:ext>
          </a:extLst>
        </xdr:cNvPr>
        <xdr:cNvSpPr/>
      </xdr:nvSpPr>
      <xdr:spPr>
        <a:xfrm>
          <a:off x="13914120" y="266699"/>
          <a:ext cx="280035" cy="1685925"/>
        </a:xfrm>
        <a:prstGeom prst="downArrow">
          <a:avLst/>
        </a:prstGeom>
        <a:solidFill>
          <a:schemeClr val="bg1">
            <a:lumMod val="65000"/>
          </a:schemeClr>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3" name="Down Arrow 12">
          <a:extLst>
            <a:ext uri="{FF2B5EF4-FFF2-40B4-BE49-F238E27FC236}">
              <a16:creationId xmlns:a16="http://schemas.microsoft.com/office/drawing/2014/main" id="{00000000-0008-0000-0D00-00000D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8</xdr:row>
      <xdr:rowOff>0</xdr:rowOff>
    </xdr:from>
    <xdr:to>
      <xdr:col>13</xdr:col>
      <xdr:colOff>714374</xdr:colOff>
      <xdr:row>9</xdr:row>
      <xdr:rowOff>2930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38" name="Chart 37">
          <a:extLst>
            <a:ext uri="{FF2B5EF4-FFF2-40B4-BE49-F238E27FC236}">
              <a16:creationId xmlns:a16="http://schemas.microsoft.com/office/drawing/2014/main" id="{00000000-0008-0000-0D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16</xdr:row>
      <xdr:rowOff>0</xdr:rowOff>
    </xdr:from>
    <xdr:to>
      <xdr:col>13</xdr:col>
      <xdr:colOff>714374</xdr:colOff>
      <xdr:row>17</xdr:row>
      <xdr:rowOff>2930</xdr:rowOff>
    </xdr:to>
    <xdr:graphicFrame macro="">
      <xdr:nvGraphicFramePr>
        <xdr:cNvPr id="39" name="Chart 38">
          <a:extLst>
            <a:ext uri="{FF2B5EF4-FFF2-40B4-BE49-F238E27FC236}">
              <a16:creationId xmlns:a16="http://schemas.microsoft.com/office/drawing/2014/main" id="{00000000-0008-0000-0D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17</xdr:row>
      <xdr:rowOff>0</xdr:rowOff>
    </xdr:from>
    <xdr:to>
      <xdr:col>13</xdr:col>
      <xdr:colOff>714374</xdr:colOff>
      <xdr:row>18</xdr:row>
      <xdr:rowOff>2930</xdr:rowOff>
    </xdr:to>
    <xdr:graphicFrame macro="">
      <xdr:nvGraphicFramePr>
        <xdr:cNvPr id="40" name="Chart 39">
          <a:extLst>
            <a:ext uri="{FF2B5EF4-FFF2-40B4-BE49-F238E27FC236}">
              <a16:creationId xmlns:a16="http://schemas.microsoft.com/office/drawing/2014/main" id="{00000000-0008-0000-0D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18</xdr:row>
      <xdr:rowOff>0</xdr:rowOff>
    </xdr:from>
    <xdr:to>
      <xdr:col>13</xdr:col>
      <xdr:colOff>714374</xdr:colOff>
      <xdr:row>19</xdr:row>
      <xdr:rowOff>2930</xdr:rowOff>
    </xdr:to>
    <xdr:graphicFrame macro="">
      <xdr:nvGraphicFramePr>
        <xdr:cNvPr id="41" name="Chart 40">
          <a:extLst>
            <a:ext uri="{FF2B5EF4-FFF2-40B4-BE49-F238E27FC236}">
              <a16:creationId xmlns:a16="http://schemas.microsoft.com/office/drawing/2014/main" id="{00000000-0008-0000-0D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19</xdr:row>
      <xdr:rowOff>0</xdr:rowOff>
    </xdr:from>
    <xdr:to>
      <xdr:col>13</xdr:col>
      <xdr:colOff>714374</xdr:colOff>
      <xdr:row>20</xdr:row>
      <xdr:rowOff>2930</xdr:rowOff>
    </xdr:to>
    <xdr:graphicFrame macro="">
      <xdr:nvGraphicFramePr>
        <xdr:cNvPr id="42" name="Chart 41">
          <a:extLst>
            <a:ext uri="{FF2B5EF4-FFF2-40B4-BE49-F238E27FC236}">
              <a16:creationId xmlns:a16="http://schemas.microsoft.com/office/drawing/2014/main" id="{00000000-0008-0000-0D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20</xdr:row>
      <xdr:rowOff>0</xdr:rowOff>
    </xdr:from>
    <xdr:to>
      <xdr:col>13</xdr:col>
      <xdr:colOff>714374</xdr:colOff>
      <xdr:row>21</xdr:row>
      <xdr:rowOff>2930</xdr:rowOff>
    </xdr:to>
    <xdr:graphicFrame macro="">
      <xdr:nvGraphicFramePr>
        <xdr:cNvPr id="43" name="Chart 42">
          <a:extLst>
            <a:ext uri="{FF2B5EF4-FFF2-40B4-BE49-F238E27FC236}">
              <a16:creationId xmlns:a16="http://schemas.microsoft.com/office/drawing/2014/main" id="{00000000-0008-0000-0D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21</xdr:row>
      <xdr:rowOff>0</xdr:rowOff>
    </xdr:from>
    <xdr:to>
      <xdr:col>13</xdr:col>
      <xdr:colOff>714374</xdr:colOff>
      <xdr:row>22</xdr:row>
      <xdr:rowOff>2930</xdr:rowOff>
    </xdr:to>
    <xdr:graphicFrame macro="">
      <xdr:nvGraphicFramePr>
        <xdr:cNvPr id="44" name="Chart 43">
          <a:extLst>
            <a:ext uri="{FF2B5EF4-FFF2-40B4-BE49-F238E27FC236}">
              <a16:creationId xmlns:a16="http://schemas.microsoft.com/office/drawing/2014/main" id="{00000000-0008-0000-0D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22</xdr:row>
      <xdr:rowOff>0</xdr:rowOff>
    </xdr:from>
    <xdr:to>
      <xdr:col>13</xdr:col>
      <xdr:colOff>714374</xdr:colOff>
      <xdr:row>23</xdr:row>
      <xdr:rowOff>2930</xdr:rowOff>
    </xdr:to>
    <xdr:graphicFrame macro="">
      <xdr:nvGraphicFramePr>
        <xdr:cNvPr id="45" name="Chart 44">
          <a:extLst>
            <a:ext uri="{FF2B5EF4-FFF2-40B4-BE49-F238E27FC236}">
              <a16:creationId xmlns:a16="http://schemas.microsoft.com/office/drawing/2014/main" id="{00000000-0008-0000-0D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0E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0E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0E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8</xdr:row>
      <xdr:rowOff>0</xdr:rowOff>
    </xdr:from>
    <xdr:to>
      <xdr:col>13</xdr:col>
      <xdr:colOff>714374</xdr:colOff>
      <xdr:row>9</xdr:row>
      <xdr:rowOff>2930</xdr:rowOff>
    </xdr:to>
    <xdr:graphicFrame macro="">
      <xdr:nvGraphicFramePr>
        <xdr:cNvPr id="34" name="Chart 33">
          <a:extLst>
            <a:ext uri="{FF2B5EF4-FFF2-40B4-BE49-F238E27FC236}">
              <a16:creationId xmlns:a16="http://schemas.microsoft.com/office/drawing/2014/main" id="{00000000-0008-0000-0E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35" name="Chart 34">
          <a:extLst>
            <a:ext uri="{FF2B5EF4-FFF2-40B4-BE49-F238E27FC236}">
              <a16:creationId xmlns:a16="http://schemas.microsoft.com/office/drawing/2014/main" id="{00000000-0008-0000-0E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36" name="Chart 35">
          <a:extLst>
            <a:ext uri="{FF2B5EF4-FFF2-40B4-BE49-F238E27FC236}">
              <a16:creationId xmlns:a16="http://schemas.microsoft.com/office/drawing/2014/main" id="{00000000-0008-0000-0E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37" name="Chart 36">
          <a:extLst>
            <a:ext uri="{FF2B5EF4-FFF2-40B4-BE49-F238E27FC236}">
              <a16:creationId xmlns:a16="http://schemas.microsoft.com/office/drawing/2014/main" id="{00000000-0008-0000-0E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16</xdr:row>
      <xdr:rowOff>0</xdr:rowOff>
    </xdr:from>
    <xdr:to>
      <xdr:col>13</xdr:col>
      <xdr:colOff>714374</xdr:colOff>
      <xdr:row>17</xdr:row>
      <xdr:rowOff>2930</xdr:rowOff>
    </xdr:to>
    <xdr:graphicFrame macro="">
      <xdr:nvGraphicFramePr>
        <xdr:cNvPr id="38" name="Chart 37">
          <a:extLst>
            <a:ext uri="{FF2B5EF4-FFF2-40B4-BE49-F238E27FC236}">
              <a16:creationId xmlns:a16="http://schemas.microsoft.com/office/drawing/2014/main" id="{00000000-0008-0000-0E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17</xdr:row>
      <xdr:rowOff>0</xdr:rowOff>
    </xdr:from>
    <xdr:to>
      <xdr:col>13</xdr:col>
      <xdr:colOff>714374</xdr:colOff>
      <xdr:row>18</xdr:row>
      <xdr:rowOff>2930</xdr:rowOff>
    </xdr:to>
    <xdr:graphicFrame macro="">
      <xdr:nvGraphicFramePr>
        <xdr:cNvPr id="39" name="Chart 38">
          <a:extLst>
            <a:ext uri="{FF2B5EF4-FFF2-40B4-BE49-F238E27FC236}">
              <a16:creationId xmlns:a16="http://schemas.microsoft.com/office/drawing/2014/main" id="{00000000-0008-0000-0E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18</xdr:row>
      <xdr:rowOff>0</xdr:rowOff>
    </xdr:from>
    <xdr:to>
      <xdr:col>13</xdr:col>
      <xdr:colOff>714374</xdr:colOff>
      <xdr:row>19</xdr:row>
      <xdr:rowOff>2930</xdr:rowOff>
    </xdr:to>
    <xdr:graphicFrame macro="">
      <xdr:nvGraphicFramePr>
        <xdr:cNvPr id="40" name="Chart 39">
          <a:extLst>
            <a:ext uri="{FF2B5EF4-FFF2-40B4-BE49-F238E27FC236}">
              <a16:creationId xmlns:a16="http://schemas.microsoft.com/office/drawing/2014/main" id="{00000000-0008-0000-0E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19</xdr:row>
      <xdr:rowOff>0</xdr:rowOff>
    </xdr:from>
    <xdr:to>
      <xdr:col>13</xdr:col>
      <xdr:colOff>714374</xdr:colOff>
      <xdr:row>20</xdr:row>
      <xdr:rowOff>2930</xdr:rowOff>
    </xdr:to>
    <xdr:graphicFrame macro="">
      <xdr:nvGraphicFramePr>
        <xdr:cNvPr id="41" name="Chart 40">
          <a:extLst>
            <a:ext uri="{FF2B5EF4-FFF2-40B4-BE49-F238E27FC236}">
              <a16:creationId xmlns:a16="http://schemas.microsoft.com/office/drawing/2014/main" id="{00000000-0008-0000-0E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20</xdr:row>
      <xdr:rowOff>0</xdr:rowOff>
    </xdr:from>
    <xdr:to>
      <xdr:col>13</xdr:col>
      <xdr:colOff>714374</xdr:colOff>
      <xdr:row>21</xdr:row>
      <xdr:rowOff>2930</xdr:rowOff>
    </xdr:to>
    <xdr:graphicFrame macro="">
      <xdr:nvGraphicFramePr>
        <xdr:cNvPr id="42" name="Chart 41">
          <a:extLst>
            <a:ext uri="{FF2B5EF4-FFF2-40B4-BE49-F238E27FC236}">
              <a16:creationId xmlns:a16="http://schemas.microsoft.com/office/drawing/2014/main" id="{00000000-0008-0000-0E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21</xdr:row>
      <xdr:rowOff>0</xdr:rowOff>
    </xdr:from>
    <xdr:to>
      <xdr:col>13</xdr:col>
      <xdr:colOff>714374</xdr:colOff>
      <xdr:row>22</xdr:row>
      <xdr:rowOff>2930</xdr:rowOff>
    </xdr:to>
    <xdr:graphicFrame macro="">
      <xdr:nvGraphicFramePr>
        <xdr:cNvPr id="43" name="Chart 42">
          <a:extLst>
            <a:ext uri="{FF2B5EF4-FFF2-40B4-BE49-F238E27FC236}">
              <a16:creationId xmlns:a16="http://schemas.microsoft.com/office/drawing/2014/main" id="{00000000-0008-0000-0E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22</xdr:row>
      <xdr:rowOff>0</xdr:rowOff>
    </xdr:from>
    <xdr:to>
      <xdr:col>13</xdr:col>
      <xdr:colOff>714374</xdr:colOff>
      <xdr:row>23</xdr:row>
      <xdr:rowOff>2930</xdr:rowOff>
    </xdr:to>
    <xdr:graphicFrame macro="">
      <xdr:nvGraphicFramePr>
        <xdr:cNvPr id="44" name="Chart 43">
          <a:extLst>
            <a:ext uri="{FF2B5EF4-FFF2-40B4-BE49-F238E27FC236}">
              <a16:creationId xmlns:a16="http://schemas.microsoft.com/office/drawing/2014/main" id="{00000000-0008-0000-0E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19" name="Chart 18">
          <a:extLst>
            <a:ext uri="{FF2B5EF4-FFF2-40B4-BE49-F238E27FC236}">
              <a16:creationId xmlns:a16="http://schemas.microsoft.com/office/drawing/2014/main" id="{00000000-0008-0000-0E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0" name="Chart 19">
          <a:extLst>
            <a:ext uri="{FF2B5EF4-FFF2-40B4-BE49-F238E27FC236}">
              <a16:creationId xmlns:a16="http://schemas.microsoft.com/office/drawing/2014/main" id="{00000000-0008-0000-0E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1" name="Chart 20">
          <a:extLst>
            <a:ext uri="{FF2B5EF4-FFF2-40B4-BE49-F238E27FC236}">
              <a16:creationId xmlns:a16="http://schemas.microsoft.com/office/drawing/2014/main" id="{00000000-0008-0000-0E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2" name="Chart 21">
          <a:extLst>
            <a:ext uri="{FF2B5EF4-FFF2-40B4-BE49-F238E27FC236}">
              <a16:creationId xmlns:a16="http://schemas.microsoft.com/office/drawing/2014/main" id="{00000000-0008-0000-0E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3" name="Chart 22">
          <a:extLst>
            <a:ext uri="{FF2B5EF4-FFF2-40B4-BE49-F238E27FC236}">
              <a16:creationId xmlns:a16="http://schemas.microsoft.com/office/drawing/2014/main" id="{00000000-0008-0000-0E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4" name="Chart 23">
          <a:extLst>
            <a:ext uri="{FF2B5EF4-FFF2-40B4-BE49-F238E27FC236}">
              <a16:creationId xmlns:a16="http://schemas.microsoft.com/office/drawing/2014/main" id="{00000000-0008-0000-0E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5" name="Chart 24">
          <a:extLst>
            <a:ext uri="{FF2B5EF4-FFF2-40B4-BE49-F238E27FC236}">
              <a16:creationId xmlns:a16="http://schemas.microsoft.com/office/drawing/2014/main" id="{00000000-0008-0000-0E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0F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0F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0F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0F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0F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0F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0F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0F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0F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0F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0F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0F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0F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0F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0F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0F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0F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0F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0F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0F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0F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0F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0F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0F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0F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0F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0F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0F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0F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0F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0F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0F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5" name="Chart 44">
          <a:extLst>
            <a:ext uri="{FF2B5EF4-FFF2-40B4-BE49-F238E27FC236}">
              <a16:creationId xmlns:a16="http://schemas.microsoft.com/office/drawing/2014/main" id="{00000000-0008-0000-0F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6" name="Chart 45">
          <a:extLst>
            <a:ext uri="{FF2B5EF4-FFF2-40B4-BE49-F238E27FC236}">
              <a16:creationId xmlns:a16="http://schemas.microsoft.com/office/drawing/2014/main" id="{00000000-0008-0000-0F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7" name="Chart 46">
          <a:extLst>
            <a:ext uri="{FF2B5EF4-FFF2-40B4-BE49-F238E27FC236}">
              <a16:creationId xmlns:a16="http://schemas.microsoft.com/office/drawing/2014/main" id="{00000000-0008-0000-0F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8" name="Chart 47">
          <a:extLst>
            <a:ext uri="{FF2B5EF4-FFF2-40B4-BE49-F238E27FC236}">
              <a16:creationId xmlns:a16="http://schemas.microsoft.com/office/drawing/2014/main" id="{00000000-0008-0000-0F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10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10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1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10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1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1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1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1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1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1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10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1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1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1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1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10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10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10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1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10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1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1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10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10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10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1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1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10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10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10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10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10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1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1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10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10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11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11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11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12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12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1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1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1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1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1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12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1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12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1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1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12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12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12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12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12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1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1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1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12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1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12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12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12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12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12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1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12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12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12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12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12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12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13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13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13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1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1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1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1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1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1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1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1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13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13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13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13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1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13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13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13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13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13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13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13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13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13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13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1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13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1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13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13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1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13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14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14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1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14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1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1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1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1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1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1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1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1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14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1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14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1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14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1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1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1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1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1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1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1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1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1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14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14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14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14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14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14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14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14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1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14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15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15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1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15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1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1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1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15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15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15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15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15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15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1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15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15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15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15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15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15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15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15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1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1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1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1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15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15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15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15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15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15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15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15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1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15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16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16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1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16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1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1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1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16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1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16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16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16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1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16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16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16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1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16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16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16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16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16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1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1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1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1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16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16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16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16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1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16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1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16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1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16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17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1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17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1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1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1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1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1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1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1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1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1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1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1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1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1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1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1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1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1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1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1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1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1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1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1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1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1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17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17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17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17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1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17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1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18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1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18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1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1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1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1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1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1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1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1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1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1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1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1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1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1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1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1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1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1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1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1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1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1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1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1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1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18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18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18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18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18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18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18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19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19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1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19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1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1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1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1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1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1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1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1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1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1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1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1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1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1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1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1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1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1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1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1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1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1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1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1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1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19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19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19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19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19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19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19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1A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1A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1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1A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1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1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1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1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1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1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1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1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1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1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1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1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1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1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1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1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1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1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1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1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1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1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1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1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1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1A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1A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1A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1A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1A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1A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1A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1B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1B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1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1B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1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1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1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1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1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1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1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1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1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1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1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1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1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1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1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1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1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1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1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1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1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1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1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1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1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1B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1B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1B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1B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1B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1B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1B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1C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1C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1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1C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1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1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1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1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1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1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1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1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1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1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1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1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1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1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1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1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1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1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1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1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1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1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1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1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1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1C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1C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1C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1C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1C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1C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1C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1D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1D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1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1D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1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1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1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1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1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1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1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1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1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1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1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1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1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1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1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1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1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1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1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1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1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1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1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1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1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1D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1D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1D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1D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1D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1D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1D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1E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1E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1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1E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1E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1E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1E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1E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1E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1E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1E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1E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1E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1E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1E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1E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1E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1E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1E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1E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1E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1E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1E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1E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1E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1E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1E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1E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1E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1E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1E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1E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1E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1E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1E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1E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1F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1F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1F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1F00-00000B000000}"/>
            </a:ext>
          </a:extLst>
        </xdr:cNvPr>
        <xdr:cNvSpPr/>
      </xdr:nvSpPr>
      <xdr:spPr>
        <a:xfrm>
          <a:off x="312420" y="3352799"/>
          <a:ext cx="280035" cy="6457951"/>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1F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1F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1F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1F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1F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1F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1F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1F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1F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1F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1F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1F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1F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1F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1F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1F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1F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1F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1F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1F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1F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1F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1F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1F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1F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1F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1F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1F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1F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1F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1F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1F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20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20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2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20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2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2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2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2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2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2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20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2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2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2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2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20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20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20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2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20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2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2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20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20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20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2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2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20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20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20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20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20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2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2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20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20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21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21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2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21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2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2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2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2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2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2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2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2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2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2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2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2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2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2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2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2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2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2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2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2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2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2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2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2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2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2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2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2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2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2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2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2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22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22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2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22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2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2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2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2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2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22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2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22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2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2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22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22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22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22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22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2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2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2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22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2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22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22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22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22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22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2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22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22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22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22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22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22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23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23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2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23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2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2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2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2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2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2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2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2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2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23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23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23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2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23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2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23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23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23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23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23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23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23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23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23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23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2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23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2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23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23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2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23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24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24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2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24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2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2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2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2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2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2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2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2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24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2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24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2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24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2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2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2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2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2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2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2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2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2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24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24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24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24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24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24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24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24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2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24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25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25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2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25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2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2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2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25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25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25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25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25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25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2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25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25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25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25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25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25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25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25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2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2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2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2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25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25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25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25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25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25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25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25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2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25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26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26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2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26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2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2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2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26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2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26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26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26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2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26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26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26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2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26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26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26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26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26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2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2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2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2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26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26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26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26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2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26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2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26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2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26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xdr:from>
      <xdr:col>9</xdr:col>
      <xdr:colOff>579120</xdr:colOff>
      <xdr:row>1</xdr:row>
      <xdr:rowOff>76199</xdr:rowOff>
    </xdr:from>
    <xdr:to>
      <xdr:col>10</xdr:col>
      <xdr:colOff>144780</xdr:colOff>
      <xdr:row>5</xdr:row>
      <xdr:rowOff>190499</xdr:rowOff>
    </xdr:to>
    <xdr:sp macro="" textlink="">
      <xdr:nvSpPr>
        <xdr:cNvPr id="7" name="Down Arrow 6">
          <a:extLst>
            <a:ext uri="{FF2B5EF4-FFF2-40B4-BE49-F238E27FC236}">
              <a16:creationId xmlns:a16="http://schemas.microsoft.com/office/drawing/2014/main" id="{00000000-0008-0000-2700-000007000000}"/>
            </a:ext>
          </a:extLst>
        </xdr:cNvPr>
        <xdr:cNvSpPr/>
      </xdr:nvSpPr>
      <xdr:spPr>
        <a:xfrm>
          <a:off x="13914120" y="266699"/>
          <a:ext cx="280035" cy="1685925"/>
        </a:xfrm>
        <a:prstGeom prst="downArrow">
          <a:avLst/>
        </a:prstGeom>
        <a:solidFill>
          <a:srgbClr val="0070C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8</xdr:col>
      <xdr:colOff>910590</xdr:colOff>
      <xdr:row>1</xdr:row>
      <xdr:rowOff>134983</xdr:rowOff>
    </xdr:from>
    <xdr:to>
      <xdr:col>9</xdr:col>
      <xdr:colOff>573133</xdr:colOff>
      <xdr:row>2</xdr:row>
      <xdr:rowOff>145868</xdr:rowOff>
    </xdr:to>
    <xdr:sp macro="" textlink="">
      <xdr:nvSpPr>
        <xdr:cNvPr id="8" name="TextBox 7">
          <a:extLst>
            <a:ext uri="{FF2B5EF4-FFF2-40B4-BE49-F238E27FC236}">
              <a16:creationId xmlns:a16="http://schemas.microsoft.com/office/drawing/2014/main" id="{00000000-0008-0000-2700-000008000000}"/>
            </a:ext>
          </a:extLst>
        </xdr:cNvPr>
        <xdr:cNvSpPr txBox="1"/>
      </xdr:nvSpPr>
      <xdr:spPr>
        <a:xfrm>
          <a:off x="12816840" y="325483"/>
          <a:ext cx="1091293" cy="4871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latin typeface="Arial" panose="020B0604020202020204" pitchFamily="34" charset="0"/>
              <a:cs typeface="Arial" panose="020B0604020202020204" pitchFamily="34" charset="0"/>
            </a:rPr>
            <a:t>Fill in these 2 columns, 1</a:t>
          </a:r>
          <a:r>
            <a:rPr lang="en-GB" sz="1100" baseline="0">
              <a:latin typeface="Arial" panose="020B0604020202020204" pitchFamily="34" charset="0"/>
              <a:cs typeface="Arial" panose="020B0604020202020204" pitchFamily="34" charset="0"/>
            </a:rPr>
            <a:t> - 5</a:t>
          </a:r>
          <a:endParaRPr lang="en-GB" sz="1100">
            <a:latin typeface="Arial" panose="020B0604020202020204" pitchFamily="34" charset="0"/>
            <a:cs typeface="Arial" panose="020B0604020202020204" pitchFamily="34" charset="0"/>
          </a:endParaRPr>
        </a:p>
      </xdr:txBody>
    </xdr:sp>
    <xdr:clientData fPrintsWithSheet="0"/>
  </xdr:twoCellAnchor>
  <xdr:twoCellAnchor>
    <xdr:from>
      <xdr:col>0</xdr:col>
      <xdr:colOff>190499</xdr:colOff>
      <xdr:row>3</xdr:row>
      <xdr:rowOff>0</xdr:rowOff>
    </xdr:from>
    <xdr:to>
      <xdr:col>2</xdr:col>
      <xdr:colOff>0</xdr:colOff>
      <xdr:row>7</xdr:row>
      <xdr:rowOff>0</xdr:rowOff>
    </xdr:to>
    <xdr:graphicFrame macro="">
      <xdr:nvGraphicFramePr>
        <xdr:cNvPr id="10" name="Chart 9">
          <a:extLst>
            <a:ext uri="{FF2B5EF4-FFF2-40B4-BE49-F238E27FC236}">
              <a16:creationId xmlns:a16="http://schemas.microsoft.com/office/drawing/2014/main" id="{00000000-0008-0000-2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312420</xdr:colOff>
      <xdr:row>7</xdr:row>
      <xdr:rowOff>685799</xdr:rowOff>
    </xdr:from>
    <xdr:to>
      <xdr:col>0</xdr:col>
      <xdr:colOff>592455</xdr:colOff>
      <xdr:row>22</xdr:row>
      <xdr:rowOff>0</xdr:rowOff>
    </xdr:to>
    <xdr:sp macro="" textlink="">
      <xdr:nvSpPr>
        <xdr:cNvPr id="11" name="Down Arrow 10">
          <a:extLst>
            <a:ext uri="{FF2B5EF4-FFF2-40B4-BE49-F238E27FC236}">
              <a16:creationId xmlns:a16="http://schemas.microsoft.com/office/drawing/2014/main" id="{00000000-0008-0000-2700-00000B000000}"/>
            </a:ext>
          </a:extLst>
        </xdr:cNvPr>
        <xdr:cNvSpPr/>
      </xdr:nvSpPr>
      <xdr:spPr>
        <a:xfrm>
          <a:off x="312420" y="3352799"/>
          <a:ext cx="280035" cy="7648576"/>
        </a:xfrm>
        <a:prstGeom prst="downArrow">
          <a:avLst/>
        </a:prstGeom>
        <a:gradFill>
          <a:gsLst>
            <a:gs pos="0">
              <a:srgbClr val="E1F0C8"/>
            </a:gs>
            <a:gs pos="100000">
              <a:srgbClr val="7DC828"/>
            </a:gs>
          </a:gsLst>
          <a:lin ang="5400000" scaled="0"/>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PrintsWithSheet="0"/>
  </xdr:twoCellAnchor>
  <xdr:twoCellAnchor>
    <xdr:from>
      <xdr:col>13</xdr:col>
      <xdr:colOff>0</xdr:colOff>
      <xdr:row>16</xdr:row>
      <xdr:rowOff>1</xdr:rowOff>
    </xdr:from>
    <xdr:to>
      <xdr:col>13</xdr:col>
      <xdr:colOff>714374</xdr:colOff>
      <xdr:row>17</xdr:row>
      <xdr:rowOff>0</xdr:rowOff>
    </xdr:to>
    <xdr:graphicFrame macro="">
      <xdr:nvGraphicFramePr>
        <xdr:cNvPr id="12" name="Chart 11">
          <a:extLst>
            <a:ext uri="{FF2B5EF4-FFF2-40B4-BE49-F238E27FC236}">
              <a16:creationId xmlns:a16="http://schemas.microsoft.com/office/drawing/2014/main" id="{00000000-0008-0000-2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17</xdr:row>
      <xdr:rowOff>1</xdr:rowOff>
    </xdr:from>
    <xdr:to>
      <xdr:col>13</xdr:col>
      <xdr:colOff>714374</xdr:colOff>
      <xdr:row>18</xdr:row>
      <xdr:rowOff>0</xdr:rowOff>
    </xdr:to>
    <xdr:graphicFrame macro="">
      <xdr:nvGraphicFramePr>
        <xdr:cNvPr id="13" name="Chart 12">
          <a:extLst>
            <a:ext uri="{FF2B5EF4-FFF2-40B4-BE49-F238E27FC236}">
              <a16:creationId xmlns:a16="http://schemas.microsoft.com/office/drawing/2014/main" id="{00000000-0008-0000-2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18</xdr:row>
      <xdr:rowOff>1</xdr:rowOff>
    </xdr:from>
    <xdr:to>
      <xdr:col>13</xdr:col>
      <xdr:colOff>714374</xdr:colOff>
      <xdr:row>19</xdr:row>
      <xdr:rowOff>0</xdr:rowOff>
    </xdr:to>
    <xdr:graphicFrame macro="">
      <xdr:nvGraphicFramePr>
        <xdr:cNvPr id="14" name="Chart 13">
          <a:extLst>
            <a:ext uri="{FF2B5EF4-FFF2-40B4-BE49-F238E27FC236}">
              <a16:creationId xmlns:a16="http://schemas.microsoft.com/office/drawing/2014/main" id="{00000000-0008-0000-2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19</xdr:row>
      <xdr:rowOff>1</xdr:rowOff>
    </xdr:from>
    <xdr:to>
      <xdr:col>13</xdr:col>
      <xdr:colOff>714374</xdr:colOff>
      <xdr:row>20</xdr:row>
      <xdr:rowOff>0</xdr:rowOff>
    </xdr:to>
    <xdr:graphicFrame macro="">
      <xdr:nvGraphicFramePr>
        <xdr:cNvPr id="15" name="Chart 14">
          <a:extLst>
            <a:ext uri="{FF2B5EF4-FFF2-40B4-BE49-F238E27FC236}">
              <a16:creationId xmlns:a16="http://schemas.microsoft.com/office/drawing/2014/main" id="{00000000-0008-0000-2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20</xdr:row>
      <xdr:rowOff>0</xdr:rowOff>
    </xdr:from>
    <xdr:to>
      <xdr:col>13</xdr:col>
      <xdr:colOff>714374</xdr:colOff>
      <xdr:row>21</xdr:row>
      <xdr:rowOff>0</xdr:rowOff>
    </xdr:to>
    <xdr:graphicFrame macro="">
      <xdr:nvGraphicFramePr>
        <xdr:cNvPr id="16" name="Chart 15">
          <a:extLst>
            <a:ext uri="{FF2B5EF4-FFF2-40B4-BE49-F238E27FC236}">
              <a16:creationId xmlns:a16="http://schemas.microsoft.com/office/drawing/2014/main" id="{00000000-0008-0000-2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xdr:row>
      <xdr:rowOff>0</xdr:rowOff>
    </xdr:from>
    <xdr:to>
      <xdr:col>13</xdr:col>
      <xdr:colOff>714374</xdr:colOff>
      <xdr:row>22</xdr:row>
      <xdr:rowOff>0</xdr:rowOff>
    </xdr:to>
    <xdr:graphicFrame macro="">
      <xdr:nvGraphicFramePr>
        <xdr:cNvPr id="17" name="Chart 16">
          <a:extLst>
            <a:ext uri="{FF2B5EF4-FFF2-40B4-BE49-F238E27FC236}">
              <a16:creationId xmlns:a16="http://schemas.microsoft.com/office/drawing/2014/main" id="{00000000-0008-0000-2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22</xdr:row>
      <xdr:rowOff>0</xdr:rowOff>
    </xdr:from>
    <xdr:to>
      <xdr:col>13</xdr:col>
      <xdr:colOff>714374</xdr:colOff>
      <xdr:row>23</xdr:row>
      <xdr:rowOff>0</xdr:rowOff>
    </xdr:to>
    <xdr:graphicFrame macro="">
      <xdr:nvGraphicFramePr>
        <xdr:cNvPr id="18" name="Chart 17">
          <a:extLst>
            <a:ext uri="{FF2B5EF4-FFF2-40B4-BE49-F238E27FC236}">
              <a16:creationId xmlns:a16="http://schemas.microsoft.com/office/drawing/2014/main" id="{00000000-0008-0000-2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0" name="Chart 19">
          <a:extLst>
            <a:ext uri="{FF2B5EF4-FFF2-40B4-BE49-F238E27FC236}">
              <a16:creationId xmlns:a16="http://schemas.microsoft.com/office/drawing/2014/main" id="{00000000-0008-0000-2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1" name="Chart 20">
          <a:extLst>
            <a:ext uri="{FF2B5EF4-FFF2-40B4-BE49-F238E27FC236}">
              <a16:creationId xmlns:a16="http://schemas.microsoft.com/office/drawing/2014/main" id="{00000000-0008-0000-2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2" name="Chart 21">
          <a:extLst>
            <a:ext uri="{FF2B5EF4-FFF2-40B4-BE49-F238E27FC236}">
              <a16:creationId xmlns:a16="http://schemas.microsoft.com/office/drawing/2014/main" id="{00000000-0008-0000-2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23" name="Chart 22">
          <a:extLst>
            <a:ext uri="{FF2B5EF4-FFF2-40B4-BE49-F238E27FC236}">
              <a16:creationId xmlns:a16="http://schemas.microsoft.com/office/drawing/2014/main" id="{00000000-0008-0000-2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24" name="Chart 23">
          <a:extLst>
            <a:ext uri="{FF2B5EF4-FFF2-40B4-BE49-F238E27FC236}">
              <a16:creationId xmlns:a16="http://schemas.microsoft.com/office/drawing/2014/main" id="{00000000-0008-0000-2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25" name="Chart 24">
          <a:extLst>
            <a:ext uri="{FF2B5EF4-FFF2-40B4-BE49-F238E27FC236}">
              <a16:creationId xmlns:a16="http://schemas.microsoft.com/office/drawing/2014/main" id="{00000000-0008-0000-2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26" name="Chart 25">
          <a:extLst>
            <a:ext uri="{FF2B5EF4-FFF2-40B4-BE49-F238E27FC236}">
              <a16:creationId xmlns:a16="http://schemas.microsoft.com/office/drawing/2014/main" id="{00000000-0008-0000-2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27" name="Chart 26">
          <a:extLst>
            <a:ext uri="{FF2B5EF4-FFF2-40B4-BE49-F238E27FC236}">
              <a16:creationId xmlns:a16="http://schemas.microsoft.com/office/drawing/2014/main" id="{00000000-0008-0000-2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28" name="Chart 27">
          <a:extLst>
            <a:ext uri="{FF2B5EF4-FFF2-40B4-BE49-F238E27FC236}">
              <a16:creationId xmlns:a16="http://schemas.microsoft.com/office/drawing/2014/main" id="{00000000-0008-0000-2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29" name="Chart 28">
          <a:extLst>
            <a:ext uri="{FF2B5EF4-FFF2-40B4-BE49-F238E27FC236}">
              <a16:creationId xmlns:a16="http://schemas.microsoft.com/office/drawing/2014/main" id="{00000000-0008-0000-2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0" name="Chart 29">
          <a:extLst>
            <a:ext uri="{FF2B5EF4-FFF2-40B4-BE49-F238E27FC236}">
              <a16:creationId xmlns:a16="http://schemas.microsoft.com/office/drawing/2014/main" id="{00000000-0008-0000-2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1" name="Chart 30">
          <a:extLst>
            <a:ext uri="{FF2B5EF4-FFF2-40B4-BE49-F238E27FC236}">
              <a16:creationId xmlns:a16="http://schemas.microsoft.com/office/drawing/2014/main" id="{00000000-0008-0000-2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2" name="Chart 31">
          <a:extLst>
            <a:ext uri="{FF2B5EF4-FFF2-40B4-BE49-F238E27FC236}">
              <a16:creationId xmlns:a16="http://schemas.microsoft.com/office/drawing/2014/main" id="{00000000-0008-0000-2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33" name="Chart 32">
          <a:extLst>
            <a:ext uri="{FF2B5EF4-FFF2-40B4-BE49-F238E27FC236}">
              <a16:creationId xmlns:a16="http://schemas.microsoft.com/office/drawing/2014/main" id="{00000000-0008-0000-2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0</xdr:colOff>
      <xdr:row>16</xdr:row>
      <xdr:rowOff>0</xdr:rowOff>
    </xdr:from>
    <xdr:to>
      <xdr:col>14</xdr:col>
      <xdr:colOff>4328</xdr:colOff>
      <xdr:row>17</xdr:row>
      <xdr:rowOff>10062</xdr:rowOff>
    </xdr:to>
    <xdr:graphicFrame macro="">
      <xdr:nvGraphicFramePr>
        <xdr:cNvPr id="34" name="Chart 33">
          <a:extLst>
            <a:ext uri="{FF2B5EF4-FFF2-40B4-BE49-F238E27FC236}">
              <a16:creationId xmlns:a16="http://schemas.microsoft.com/office/drawing/2014/main" id="{00000000-0008-0000-2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0</xdr:colOff>
      <xdr:row>17</xdr:row>
      <xdr:rowOff>7132</xdr:rowOff>
    </xdr:from>
    <xdr:to>
      <xdr:col>14</xdr:col>
      <xdr:colOff>4328</xdr:colOff>
      <xdr:row>18</xdr:row>
      <xdr:rowOff>17193</xdr:rowOff>
    </xdr:to>
    <xdr:graphicFrame macro="">
      <xdr:nvGraphicFramePr>
        <xdr:cNvPr id="35" name="Chart 34">
          <a:extLst>
            <a:ext uri="{FF2B5EF4-FFF2-40B4-BE49-F238E27FC236}">
              <a16:creationId xmlns:a16="http://schemas.microsoft.com/office/drawing/2014/main" id="{00000000-0008-0000-2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13</xdr:col>
      <xdr:colOff>0</xdr:colOff>
      <xdr:row>18</xdr:row>
      <xdr:rowOff>14263</xdr:rowOff>
    </xdr:from>
    <xdr:to>
      <xdr:col>14</xdr:col>
      <xdr:colOff>4328</xdr:colOff>
      <xdr:row>19</xdr:row>
      <xdr:rowOff>24324</xdr:rowOff>
    </xdr:to>
    <xdr:graphicFrame macro="">
      <xdr:nvGraphicFramePr>
        <xdr:cNvPr id="36" name="Chart 35">
          <a:extLst>
            <a:ext uri="{FF2B5EF4-FFF2-40B4-BE49-F238E27FC236}">
              <a16:creationId xmlns:a16="http://schemas.microsoft.com/office/drawing/2014/main" id="{00000000-0008-0000-2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13</xdr:col>
      <xdr:colOff>0</xdr:colOff>
      <xdr:row>19</xdr:row>
      <xdr:rowOff>21394</xdr:rowOff>
    </xdr:from>
    <xdr:to>
      <xdr:col>14</xdr:col>
      <xdr:colOff>4328</xdr:colOff>
      <xdr:row>20</xdr:row>
      <xdr:rowOff>31455</xdr:rowOff>
    </xdr:to>
    <xdr:graphicFrame macro="">
      <xdr:nvGraphicFramePr>
        <xdr:cNvPr id="37" name="Chart 36">
          <a:extLst>
            <a:ext uri="{FF2B5EF4-FFF2-40B4-BE49-F238E27FC236}">
              <a16:creationId xmlns:a16="http://schemas.microsoft.com/office/drawing/2014/main" id="{00000000-0008-0000-2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0</xdr:colOff>
      <xdr:row>20</xdr:row>
      <xdr:rowOff>28525</xdr:rowOff>
    </xdr:from>
    <xdr:to>
      <xdr:col>14</xdr:col>
      <xdr:colOff>4328</xdr:colOff>
      <xdr:row>21</xdr:row>
      <xdr:rowOff>38586</xdr:rowOff>
    </xdr:to>
    <xdr:graphicFrame macro="">
      <xdr:nvGraphicFramePr>
        <xdr:cNvPr id="38" name="Chart 37">
          <a:extLst>
            <a:ext uri="{FF2B5EF4-FFF2-40B4-BE49-F238E27FC236}">
              <a16:creationId xmlns:a16="http://schemas.microsoft.com/office/drawing/2014/main" id="{00000000-0008-0000-27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0</xdr:colOff>
      <xdr:row>21</xdr:row>
      <xdr:rowOff>35656</xdr:rowOff>
    </xdr:from>
    <xdr:to>
      <xdr:col>14</xdr:col>
      <xdr:colOff>4328</xdr:colOff>
      <xdr:row>22</xdr:row>
      <xdr:rowOff>45717</xdr:rowOff>
    </xdr:to>
    <xdr:graphicFrame macro="">
      <xdr:nvGraphicFramePr>
        <xdr:cNvPr id="39" name="Chart 38">
          <a:extLst>
            <a:ext uri="{FF2B5EF4-FFF2-40B4-BE49-F238E27FC236}">
              <a16:creationId xmlns:a16="http://schemas.microsoft.com/office/drawing/2014/main" id="{00000000-0008-0000-27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0</xdr:colOff>
      <xdr:row>22</xdr:row>
      <xdr:rowOff>42787</xdr:rowOff>
    </xdr:from>
    <xdr:to>
      <xdr:col>14</xdr:col>
      <xdr:colOff>4328</xdr:colOff>
      <xdr:row>23</xdr:row>
      <xdr:rowOff>52847</xdr:rowOff>
    </xdr:to>
    <xdr:graphicFrame macro="">
      <xdr:nvGraphicFramePr>
        <xdr:cNvPr id="40" name="Chart 39">
          <a:extLst>
            <a:ext uri="{FF2B5EF4-FFF2-40B4-BE49-F238E27FC236}">
              <a16:creationId xmlns:a16="http://schemas.microsoft.com/office/drawing/2014/main" id="{00000000-0008-0000-27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13</xdr:col>
      <xdr:colOff>0</xdr:colOff>
      <xdr:row>7</xdr:row>
      <xdr:rowOff>0</xdr:rowOff>
    </xdr:from>
    <xdr:to>
      <xdr:col>13</xdr:col>
      <xdr:colOff>714374</xdr:colOff>
      <xdr:row>8</xdr:row>
      <xdr:rowOff>0</xdr:rowOff>
    </xdr:to>
    <xdr:graphicFrame macro="">
      <xdr:nvGraphicFramePr>
        <xdr:cNvPr id="41" name="Chart 40">
          <a:extLst>
            <a:ext uri="{FF2B5EF4-FFF2-40B4-BE49-F238E27FC236}">
              <a16:creationId xmlns:a16="http://schemas.microsoft.com/office/drawing/2014/main" id="{00000000-0008-0000-27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13</xdr:col>
      <xdr:colOff>0</xdr:colOff>
      <xdr:row>8</xdr:row>
      <xdr:rowOff>0</xdr:rowOff>
    </xdr:from>
    <xdr:to>
      <xdr:col>13</xdr:col>
      <xdr:colOff>714374</xdr:colOff>
      <xdr:row>9</xdr:row>
      <xdr:rowOff>2930</xdr:rowOff>
    </xdr:to>
    <xdr:graphicFrame macro="">
      <xdr:nvGraphicFramePr>
        <xdr:cNvPr id="42" name="Chart 41">
          <a:extLst>
            <a:ext uri="{FF2B5EF4-FFF2-40B4-BE49-F238E27FC236}">
              <a16:creationId xmlns:a16="http://schemas.microsoft.com/office/drawing/2014/main" id="{00000000-0008-0000-2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13</xdr:col>
      <xdr:colOff>0</xdr:colOff>
      <xdr:row>9</xdr:row>
      <xdr:rowOff>0</xdr:rowOff>
    </xdr:from>
    <xdr:to>
      <xdr:col>13</xdr:col>
      <xdr:colOff>714374</xdr:colOff>
      <xdr:row>10</xdr:row>
      <xdr:rowOff>2931</xdr:rowOff>
    </xdr:to>
    <xdr:graphicFrame macro="">
      <xdr:nvGraphicFramePr>
        <xdr:cNvPr id="43" name="Chart 42">
          <a:extLst>
            <a:ext uri="{FF2B5EF4-FFF2-40B4-BE49-F238E27FC236}">
              <a16:creationId xmlns:a16="http://schemas.microsoft.com/office/drawing/2014/main" id="{00000000-0008-0000-27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13</xdr:col>
      <xdr:colOff>0</xdr:colOff>
      <xdr:row>10</xdr:row>
      <xdr:rowOff>0</xdr:rowOff>
    </xdr:from>
    <xdr:to>
      <xdr:col>13</xdr:col>
      <xdr:colOff>714374</xdr:colOff>
      <xdr:row>11</xdr:row>
      <xdr:rowOff>2930</xdr:rowOff>
    </xdr:to>
    <xdr:graphicFrame macro="">
      <xdr:nvGraphicFramePr>
        <xdr:cNvPr id="44" name="Chart 43">
          <a:extLst>
            <a:ext uri="{FF2B5EF4-FFF2-40B4-BE49-F238E27FC236}">
              <a16:creationId xmlns:a16="http://schemas.microsoft.com/office/drawing/2014/main" id="{00000000-0008-0000-2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wsatkins.com\home\GBEME\DAVI1530\Desktop\BIM%20Maturity%20Assessment%20Too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Notes"/>
      <sheetName val="Guidance"/>
      <sheetName val="Configuration"/>
      <sheetName val="ATKDATA"/>
      <sheetName val="Target_Levels"/>
      <sheetName val="Data_Project"/>
      <sheetName val="Data_Disciplines"/>
      <sheetName val="Cover"/>
      <sheetName val="PROJECT"/>
      <sheetName val="Architecture"/>
      <sheetName val="TEMPLATE"/>
    </sheetNames>
    <sheetDataSet>
      <sheetData sheetId="0"/>
      <sheetData sheetId="1"/>
      <sheetData sheetId="2"/>
      <sheetData sheetId="3"/>
      <sheetData sheetId="4">
        <row r="23">
          <cell r="D23">
            <v>0</v>
          </cell>
        </row>
        <row r="24">
          <cell r="D24">
            <v>1</v>
          </cell>
        </row>
        <row r="25">
          <cell r="D25">
            <v>2</v>
          </cell>
        </row>
        <row r="26">
          <cell r="D26">
            <v>3</v>
          </cell>
        </row>
        <row r="27">
          <cell r="D27">
            <v>4</v>
          </cell>
        </row>
        <row r="28">
          <cell r="D28">
            <v>5</v>
          </cell>
        </row>
      </sheetData>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arup.com/Services/Building_Modelling.aspx"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2.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2.bin"/><Relationship Id="rId16" Type="http://schemas.openxmlformats.org/officeDocument/2006/relationships/ctrlProp" Target="../ctrlProps/ctrlProp12.xml"/><Relationship Id="rId1" Type="http://schemas.openxmlformats.org/officeDocument/2006/relationships/hyperlink" Target="http://creativecommons.org/licenses/by-sa/3.0/us/"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4" Type="http://schemas.openxmlformats.org/officeDocument/2006/relationships/comments" Target="../comments16.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4" Type="http://schemas.openxmlformats.org/officeDocument/2006/relationships/comments" Target="../comments17.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omments" Target="../comments18.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omments" Target="../comments19.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omments" Target="../comments20.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omments" Target="../comments21.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omments" Target="../comments22.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omments" Target="../comments23.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omments" Target="../comments24.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omments" Target="../comments2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omments" Target="../comments26.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omments" Target="../comments27.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omments" Target="../comments28.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omments" Target="../comments29.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omments" Target="../comments30.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omments" Target="../comments31.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omments" Target="../comments32.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omments" Target="../comments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21"/>
  <sheetViews>
    <sheetView showGridLines="0" workbookViewId="0">
      <selection activeCell="E19" sqref="E19"/>
    </sheetView>
  </sheetViews>
  <sheetFormatPr defaultColWidth="0" defaultRowHeight="12.9" zeroHeight="1" x14ac:dyDescent="0.2"/>
  <cols>
    <col min="1" max="1" width="5" style="23" customWidth="1"/>
    <col min="2" max="2" width="11.375" style="23" customWidth="1"/>
    <col min="3" max="4" width="9.125" style="23" customWidth="1"/>
    <col min="5" max="8" width="5" style="23" customWidth="1"/>
    <col min="9" max="10" width="9.125" style="23" customWidth="1"/>
    <col min="11" max="11" width="5" style="23" customWidth="1"/>
    <col min="12" max="13" width="9.125" style="23" customWidth="1"/>
    <col min="14" max="14" width="0" style="23" hidden="1" customWidth="1"/>
    <col min="15" max="16384" width="9.125" style="23" hidden="1"/>
  </cols>
  <sheetData>
    <row r="1" spans="1:14" x14ac:dyDescent="0.2">
      <c r="A1" s="321"/>
    </row>
    <row r="2" spans="1:14" x14ac:dyDescent="0.2"/>
    <row r="3" spans="1:14" x14ac:dyDescent="0.2">
      <c r="B3" s="481" t="s">
        <v>630</v>
      </c>
      <c r="C3" s="481"/>
      <c r="D3" s="481"/>
      <c r="F3" s="163"/>
    </row>
    <row r="4" spans="1:14" x14ac:dyDescent="0.2">
      <c r="B4" s="481"/>
      <c r="C4" s="481"/>
      <c r="D4" s="481"/>
      <c r="E4" s="162"/>
      <c r="F4" s="163"/>
      <c r="G4" s="161"/>
    </row>
    <row r="5" spans="1:14" x14ac:dyDescent="0.2">
      <c r="B5" s="481"/>
      <c r="C5" s="481"/>
      <c r="D5" s="481"/>
      <c r="E5" s="162"/>
      <c r="F5" s="163"/>
      <c r="G5" s="161"/>
      <c r="H5" s="164"/>
    </row>
    <row r="6" spans="1:14" ht="13.6" thickBot="1" x14ac:dyDescent="0.25">
      <c r="B6" s="165"/>
      <c r="C6" s="165"/>
      <c r="D6" s="165"/>
      <c r="E6" s="165"/>
      <c r="F6" s="165"/>
      <c r="G6" s="165"/>
      <c r="H6" s="165"/>
      <c r="I6" s="165"/>
      <c r="J6" s="165"/>
      <c r="K6" s="165"/>
    </row>
    <row r="7" spans="1:14" ht="13.6" thickTop="1" x14ac:dyDescent="0.2"/>
    <row r="8" spans="1:14" x14ac:dyDescent="0.2"/>
    <row r="9" spans="1:14" x14ac:dyDescent="0.2">
      <c r="C9" s="23" t="s">
        <v>636</v>
      </c>
    </row>
    <row r="10" spans="1:14" x14ac:dyDescent="0.2"/>
    <row r="11" spans="1:14" x14ac:dyDescent="0.2">
      <c r="C11" s="23" t="s">
        <v>148</v>
      </c>
    </row>
    <row r="12" spans="1:14" x14ac:dyDescent="0.2"/>
    <row r="13" spans="1:14" x14ac:dyDescent="0.2"/>
    <row r="14" spans="1:14" ht="13.6" x14ac:dyDescent="0.2">
      <c r="B14" s="320" t="s">
        <v>637</v>
      </c>
    </row>
    <row r="15" spans="1:14" ht="13.6" x14ac:dyDescent="0.2">
      <c r="B15" s="320"/>
    </row>
    <row r="16" spans="1:14" x14ac:dyDescent="0.2">
      <c r="B16" s="101" t="s">
        <v>184</v>
      </c>
      <c r="N16" s="21"/>
    </row>
    <row r="17" spans="2:3" x14ac:dyDescent="0.2"/>
    <row r="18" spans="2:3" x14ac:dyDescent="0.2">
      <c r="B18" s="23" t="s">
        <v>185</v>
      </c>
      <c r="C18" s="23" t="s">
        <v>638</v>
      </c>
    </row>
    <row r="19" spans="2:3" x14ac:dyDescent="0.2"/>
    <row r="20" spans="2:3" x14ac:dyDescent="0.2"/>
    <row r="21" spans="2:3" x14ac:dyDescent="0.2"/>
  </sheetData>
  <sheetProtection algorithmName="SHA-512" hashValue="7YG7EvG/RU6mLZzwVt97SXUzIWfAOGYMr8sddIm8/zm1gs6BI+3h5lEQ9wSMEfxE7SUIUFoGh31psgpr6sATRQ==" saltValue="C+b2NNuzf2Tkx7pdBp358g==" spinCount="100000" sheet="1" objects="1" scenarios="1"/>
  <mergeCells count="1">
    <mergeCell ref="B3:D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1:H49"/>
  <sheetViews>
    <sheetView showGridLines="0" showRowColHeaders="0" zoomScale="115" zoomScaleNormal="115" workbookViewId="0">
      <selection activeCell="D8" sqref="D8"/>
    </sheetView>
  </sheetViews>
  <sheetFormatPr defaultColWidth="9.125" defaultRowHeight="12.9" x14ac:dyDescent="0.2"/>
  <cols>
    <col min="1" max="1" width="2.75" style="14" customWidth="1"/>
    <col min="2" max="2" width="5.75" style="19" customWidth="1"/>
    <col min="3" max="3" width="14.75" style="17" customWidth="1"/>
    <col min="4" max="4" width="56.375" style="16" customWidth="1"/>
    <col min="5" max="5" width="2.125" style="17" customWidth="1"/>
    <col min="6" max="6" width="50.75" style="14" customWidth="1"/>
    <col min="7" max="7" width="1.75" style="14" customWidth="1"/>
    <col min="8" max="16384" width="9.125" style="14"/>
  </cols>
  <sheetData>
    <row r="1" spans="2:8" ht="12.75" customHeight="1" x14ac:dyDescent="0.2">
      <c r="B1" s="10"/>
      <c r="C1" s="11"/>
      <c r="D1" s="12"/>
      <c r="E1" s="13"/>
      <c r="F1" s="9"/>
    </row>
    <row r="2" spans="2:8" s="15" customFormat="1" ht="13.6" x14ac:dyDescent="0.25">
      <c r="B2" s="482"/>
      <c r="C2" s="482"/>
      <c r="D2" s="345"/>
      <c r="E2" s="346"/>
      <c r="F2" s="346"/>
    </row>
    <row r="3" spans="2:8" ht="47.25" customHeight="1" x14ac:dyDescent="0.5">
      <c r="B3" s="375"/>
      <c r="C3" s="376" t="s">
        <v>614</v>
      </c>
      <c r="D3" s="377"/>
      <c r="E3" s="377"/>
      <c r="F3" s="378"/>
      <c r="G3" s="379"/>
      <c r="H3" s="380"/>
    </row>
    <row r="4" spans="2:8" ht="39.75" customHeight="1" x14ac:dyDescent="0.25">
      <c r="B4" s="381"/>
      <c r="C4" s="485" t="s">
        <v>642</v>
      </c>
      <c r="D4" s="485"/>
      <c r="E4" s="485"/>
      <c r="F4" s="485"/>
      <c r="G4" s="485"/>
      <c r="H4" s="486"/>
    </row>
    <row r="5" spans="2:8" ht="12.75" customHeight="1" x14ac:dyDescent="0.25">
      <c r="B5" s="381"/>
      <c r="C5" s="347"/>
      <c r="D5" s="348"/>
      <c r="E5" s="348"/>
      <c r="F5" s="346"/>
      <c r="G5" s="382"/>
      <c r="H5" s="383"/>
    </row>
    <row r="6" spans="2:8" s="15" customFormat="1" ht="65.25" customHeight="1" x14ac:dyDescent="0.25">
      <c r="B6" s="381"/>
      <c r="C6" s="484" t="s">
        <v>653</v>
      </c>
      <c r="D6" s="484"/>
      <c r="E6" s="484"/>
      <c r="F6" s="484"/>
      <c r="G6" s="384"/>
      <c r="H6" s="385"/>
    </row>
    <row r="7" spans="2:8" s="15" customFormat="1" x14ac:dyDescent="0.2">
      <c r="B7" s="386"/>
      <c r="C7" s="349"/>
      <c r="D7" s="349"/>
      <c r="E7" s="346"/>
      <c r="F7" s="346"/>
      <c r="G7" s="384"/>
      <c r="H7" s="385"/>
    </row>
    <row r="8" spans="2:8" s="15" customFormat="1" ht="13.6" x14ac:dyDescent="0.25">
      <c r="B8" s="483" t="s">
        <v>619</v>
      </c>
      <c r="C8" s="482"/>
      <c r="D8" s="374"/>
      <c r="E8" s="346"/>
      <c r="F8" s="346"/>
      <c r="G8" s="384"/>
      <c r="H8" s="385"/>
    </row>
    <row r="9" spans="2:8" ht="8.15" customHeight="1" x14ac:dyDescent="0.25">
      <c r="B9" s="381"/>
      <c r="C9" s="347"/>
      <c r="D9" s="348"/>
      <c r="E9" s="348"/>
      <c r="F9" s="346"/>
      <c r="G9" s="382"/>
      <c r="H9" s="383"/>
    </row>
    <row r="10" spans="2:8" s="15" customFormat="1" x14ac:dyDescent="0.2">
      <c r="B10" s="387" t="s">
        <v>620</v>
      </c>
      <c r="C10" s="366">
        <v>41975</v>
      </c>
      <c r="D10" s="365" t="s">
        <v>643</v>
      </c>
      <c r="E10" s="346"/>
      <c r="F10" s="346"/>
      <c r="G10" s="384"/>
      <c r="H10" s="385"/>
    </row>
    <row r="11" spans="2:8" s="15" customFormat="1" x14ac:dyDescent="0.2">
      <c r="B11" s="408"/>
      <c r="C11" s="409"/>
      <c r="D11" s="410"/>
      <c r="E11" s="346"/>
      <c r="F11" s="346"/>
      <c r="G11" s="384"/>
      <c r="H11" s="385"/>
    </row>
    <row r="12" spans="2:8" s="15" customFormat="1" x14ac:dyDescent="0.2">
      <c r="B12" s="411" t="s">
        <v>745</v>
      </c>
      <c r="C12" s="409">
        <v>42262</v>
      </c>
      <c r="D12" s="412" t="s">
        <v>746</v>
      </c>
      <c r="E12" s="346"/>
      <c r="F12" s="346"/>
      <c r="G12" s="384"/>
      <c r="H12" s="385"/>
    </row>
    <row r="13" spans="2:8" s="15" customFormat="1" ht="13.6" x14ac:dyDescent="0.25">
      <c r="B13" s="388"/>
      <c r="C13" s="346"/>
      <c r="D13" s="346"/>
      <c r="E13" s="346"/>
      <c r="F13" s="346"/>
      <c r="G13" s="384"/>
      <c r="H13" s="385"/>
    </row>
    <row r="14" spans="2:8" s="15" customFormat="1" ht="13.6" x14ac:dyDescent="0.25">
      <c r="B14" s="381"/>
      <c r="C14" s="374"/>
      <c r="D14" s="374"/>
      <c r="E14" s="346"/>
      <c r="F14" s="346"/>
      <c r="G14" s="384"/>
      <c r="H14" s="385"/>
    </row>
    <row r="15" spans="2:8" ht="8.15" customHeight="1" x14ac:dyDescent="0.25">
      <c r="B15" s="381"/>
      <c r="C15" s="347"/>
      <c r="D15" s="348"/>
      <c r="E15" s="348"/>
      <c r="F15" s="346"/>
      <c r="G15" s="382"/>
      <c r="H15" s="383"/>
    </row>
    <row r="16" spans="2:8" ht="12.75" customHeight="1" x14ac:dyDescent="0.25">
      <c r="B16" s="381"/>
      <c r="C16" s="347"/>
      <c r="D16" s="348"/>
      <c r="E16" s="348"/>
      <c r="F16" s="346"/>
      <c r="G16" s="382"/>
      <c r="H16" s="383"/>
    </row>
    <row r="17" spans="2:8" ht="12.75" customHeight="1" x14ac:dyDescent="0.25">
      <c r="B17" s="381"/>
      <c r="C17" s="347"/>
      <c r="D17" s="348"/>
      <c r="E17" s="348"/>
      <c r="F17" s="346"/>
      <c r="G17" s="382"/>
      <c r="H17" s="383"/>
    </row>
    <row r="18" spans="2:8" s="15" customFormat="1" x14ac:dyDescent="0.2">
      <c r="B18" s="389"/>
      <c r="C18" s="371"/>
      <c r="D18" s="346"/>
      <c r="E18" s="346"/>
      <c r="F18" s="346"/>
      <c r="G18" s="384"/>
      <c r="H18" s="385"/>
    </row>
    <row r="19" spans="2:8" s="15" customFormat="1" x14ac:dyDescent="0.2">
      <c r="B19" s="389"/>
      <c r="C19" s="371"/>
      <c r="D19" s="346"/>
      <c r="E19" s="346"/>
      <c r="F19" s="346"/>
      <c r="G19" s="384"/>
      <c r="H19" s="385"/>
    </row>
    <row r="20" spans="2:8" s="15" customFormat="1" ht="13.6" x14ac:dyDescent="0.25">
      <c r="B20" s="381"/>
      <c r="C20" s="374"/>
      <c r="D20" s="374"/>
      <c r="E20" s="346"/>
      <c r="F20" s="346"/>
      <c r="G20" s="384"/>
      <c r="H20" s="385"/>
    </row>
    <row r="21" spans="2:8" ht="8.15" customHeight="1" x14ac:dyDescent="0.25">
      <c r="B21" s="381"/>
      <c r="C21" s="347"/>
      <c r="D21" s="348"/>
      <c r="E21" s="348"/>
      <c r="F21" s="346"/>
      <c r="G21" s="382"/>
      <c r="H21" s="383"/>
    </row>
    <row r="22" spans="2:8" s="15" customFormat="1" ht="14.3" customHeight="1" x14ac:dyDescent="0.25">
      <c r="B22" s="390"/>
      <c r="C22" s="372"/>
      <c r="D22" s="350"/>
      <c r="E22" s="346"/>
      <c r="F22" s="346"/>
      <c r="G22" s="384"/>
      <c r="H22" s="385"/>
    </row>
    <row r="23" spans="2:8" s="15" customFormat="1" ht="14.3" customHeight="1" x14ac:dyDescent="0.2">
      <c r="B23" s="391"/>
      <c r="C23" s="352"/>
      <c r="D23" s="352"/>
      <c r="E23" s="346"/>
      <c r="F23" s="346"/>
      <c r="G23" s="384"/>
      <c r="H23" s="385"/>
    </row>
    <row r="24" spans="2:8" s="15" customFormat="1" ht="14.3" customHeight="1" x14ac:dyDescent="0.2">
      <c r="B24" s="391"/>
      <c r="C24" s="352"/>
      <c r="D24" s="352"/>
      <c r="E24" s="346"/>
      <c r="F24" s="346"/>
      <c r="G24" s="384"/>
      <c r="H24" s="385"/>
    </row>
    <row r="25" spans="2:8" s="15" customFormat="1" ht="14.3" customHeight="1" x14ac:dyDescent="0.2">
      <c r="B25" s="391"/>
      <c r="C25" s="352"/>
      <c r="D25" s="352"/>
      <c r="E25" s="346"/>
      <c r="F25" s="346"/>
      <c r="G25" s="384"/>
      <c r="H25" s="385"/>
    </row>
    <row r="26" spans="2:8" s="15" customFormat="1" ht="14.3" customHeight="1" x14ac:dyDescent="0.2">
      <c r="B26" s="391"/>
      <c r="C26" s="352"/>
      <c r="D26" s="352"/>
      <c r="E26" s="346"/>
      <c r="F26" s="346"/>
      <c r="G26" s="384"/>
      <c r="H26" s="385"/>
    </row>
    <row r="27" spans="2:8" s="15" customFormat="1" ht="14.3" customHeight="1" x14ac:dyDescent="0.2">
      <c r="B27" s="392"/>
      <c r="C27" s="393"/>
      <c r="D27" s="393"/>
      <c r="E27" s="394"/>
      <c r="F27" s="394"/>
      <c r="G27" s="395"/>
      <c r="H27" s="396"/>
    </row>
    <row r="28" spans="2:8" s="15" customFormat="1" ht="14.3" customHeight="1" x14ac:dyDescent="0.2">
      <c r="B28" s="371"/>
      <c r="C28" s="371"/>
      <c r="D28" s="346"/>
      <c r="E28" s="346"/>
      <c r="F28" s="346"/>
    </row>
    <row r="29" spans="2:8" s="15" customFormat="1" ht="13.6" x14ac:dyDescent="0.25">
      <c r="B29" s="368"/>
      <c r="C29" s="368"/>
      <c r="D29" s="345"/>
      <c r="E29" s="346"/>
      <c r="F29" s="346"/>
    </row>
    <row r="30" spans="2:8" ht="8.15" customHeight="1" x14ac:dyDescent="0.25">
      <c r="B30" s="368"/>
      <c r="C30" s="347"/>
      <c r="D30" s="348"/>
      <c r="E30" s="348"/>
      <c r="F30" s="346"/>
    </row>
    <row r="31" spans="2:8" ht="12.75" customHeight="1" x14ac:dyDescent="0.25">
      <c r="B31" s="368"/>
      <c r="C31" s="347"/>
      <c r="D31" s="348"/>
      <c r="E31" s="348"/>
      <c r="F31" s="346"/>
    </row>
    <row r="32" spans="2:8" ht="12.75" customHeight="1" x14ac:dyDescent="0.25">
      <c r="B32" s="368"/>
      <c r="C32" s="347"/>
      <c r="D32" s="348"/>
      <c r="E32" s="348"/>
      <c r="F32" s="346"/>
    </row>
    <row r="33" spans="2:6" s="15" customFormat="1" x14ac:dyDescent="0.2">
      <c r="B33" s="371"/>
      <c r="C33" s="371"/>
      <c r="D33" s="346"/>
      <c r="E33" s="346"/>
      <c r="F33" s="346"/>
    </row>
    <row r="34" spans="2:6" s="15" customFormat="1" x14ac:dyDescent="0.2">
      <c r="B34" s="371"/>
      <c r="C34" s="371"/>
      <c r="D34" s="346"/>
      <c r="E34" s="346"/>
      <c r="F34" s="346"/>
    </row>
    <row r="35" spans="2:6" s="15" customFormat="1" ht="13.6" x14ac:dyDescent="0.25">
      <c r="B35" s="368"/>
      <c r="C35" s="368"/>
      <c r="D35" s="345"/>
      <c r="E35" s="346"/>
      <c r="F35" s="346"/>
    </row>
    <row r="36" spans="2:6" s="15" customFormat="1" x14ac:dyDescent="0.2">
      <c r="B36" s="371"/>
      <c r="C36" s="371"/>
      <c r="D36" s="346"/>
      <c r="E36" s="346"/>
      <c r="F36" s="346"/>
    </row>
    <row r="37" spans="2:6" ht="8.15" customHeight="1" x14ac:dyDescent="0.25">
      <c r="B37" s="368"/>
      <c r="C37" s="347"/>
      <c r="D37" s="348"/>
      <c r="E37" s="348"/>
      <c r="F37" s="346"/>
    </row>
    <row r="38" spans="2:6" s="15" customFormat="1" ht="14.3" customHeight="1" x14ac:dyDescent="0.25">
      <c r="B38" s="347"/>
      <c r="C38" s="372"/>
      <c r="D38" s="350"/>
      <c r="E38" s="346"/>
      <c r="F38" s="346"/>
    </row>
    <row r="39" spans="2:6" s="15" customFormat="1" ht="14.3" customHeight="1" x14ac:dyDescent="0.2">
      <c r="B39" s="351"/>
      <c r="C39" s="352"/>
      <c r="D39" s="352"/>
      <c r="E39" s="346"/>
      <c r="F39" s="346"/>
    </row>
    <row r="40" spans="2:6" s="15" customFormat="1" ht="14.3" customHeight="1" x14ac:dyDescent="0.2">
      <c r="B40" s="351"/>
      <c r="C40" s="352"/>
      <c r="D40" s="352"/>
      <c r="E40" s="346"/>
      <c r="F40" s="346"/>
    </row>
    <row r="41" spans="2:6" s="15" customFormat="1" ht="14.3" customHeight="1" x14ac:dyDescent="0.2">
      <c r="B41" s="351"/>
      <c r="C41" s="352"/>
      <c r="D41" s="352"/>
      <c r="E41" s="346"/>
      <c r="F41" s="346"/>
    </row>
    <row r="42" spans="2:6" s="15" customFormat="1" ht="14.3" customHeight="1" x14ac:dyDescent="0.2">
      <c r="B42" s="351"/>
      <c r="C42" s="352"/>
      <c r="D42" s="352"/>
      <c r="E42" s="346"/>
      <c r="F42" s="346"/>
    </row>
    <row r="43" spans="2:6" x14ac:dyDescent="0.2">
      <c r="B43" s="353"/>
      <c r="C43" s="348"/>
      <c r="D43" s="348"/>
      <c r="E43" s="348"/>
      <c r="F43" s="346"/>
    </row>
    <row r="44" spans="2:6" x14ac:dyDescent="0.2">
      <c r="B44" s="353"/>
      <c r="C44" s="348"/>
      <c r="D44" s="348"/>
      <c r="E44" s="348"/>
      <c r="F44" s="346"/>
    </row>
    <row r="45" spans="2:6" s="18" customFormat="1" ht="13.6" x14ac:dyDescent="0.25">
      <c r="B45" s="368"/>
      <c r="C45" s="368"/>
      <c r="D45" s="345"/>
      <c r="E45" s="350"/>
      <c r="F45" s="350"/>
    </row>
    <row r="46" spans="2:6" ht="8.15" customHeight="1" x14ac:dyDescent="0.25">
      <c r="B46" s="368"/>
      <c r="C46" s="347"/>
      <c r="D46" s="348"/>
      <c r="E46" s="348"/>
      <c r="F46" s="346"/>
    </row>
    <row r="47" spans="2:6" s="15" customFormat="1" x14ac:dyDescent="0.2">
      <c r="B47" s="371"/>
      <c r="C47" s="371"/>
      <c r="D47" s="346"/>
      <c r="E47" s="346"/>
      <c r="F47" s="346"/>
    </row>
    <row r="48" spans="2:6" s="15" customFormat="1" x14ac:dyDescent="0.2">
      <c r="B48" s="371"/>
      <c r="C48" s="371"/>
      <c r="D48" s="346"/>
      <c r="E48" s="346"/>
      <c r="F48" s="346"/>
    </row>
    <row r="49" spans="2:3" s="15" customFormat="1" x14ac:dyDescent="0.2">
      <c r="B49" s="373"/>
      <c r="C49" s="373"/>
    </row>
  </sheetData>
  <sheetProtection password="CE4F" sheet="1" objects="1" scenarios="1"/>
  <mergeCells count="4">
    <mergeCell ref="B2:C2"/>
    <mergeCell ref="B8:C8"/>
    <mergeCell ref="C6:F6"/>
    <mergeCell ref="C4:H4"/>
  </mergeCells>
  <hyperlinks>
    <hyperlink ref="C4" r:id="rId1" xr:uid="{00000000-0004-0000-0100-000000000000}"/>
  </hyperlinks>
  <pageMargins left="0.61" right="0.61" top="0.61" bottom="0.71" header="0.5" footer="0.38"/>
  <pageSetup paperSize="9" orientation="portrait" r:id="rId2"/>
  <headerFooter alignWithMargins="0">
    <oddFooter>&amp;R&amp;"Arial,Regular"&amp;8Page &amp;P of &amp;N_x000D_&amp;"Arial,Regular"&amp;8Printed &amp;D  Time &amp;T&amp;L&amp;"Arial,Regular"&amp;8C:\Program Files\Oasys\OvaExcel\_x000D_&amp;F : &amp;A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34"/>
  <sheetViews>
    <sheetView showGridLines="0" showRowColHeaders="0" topLeftCell="A10" workbookViewId="0">
      <selection activeCell="G28" sqref="G28"/>
    </sheetView>
  </sheetViews>
  <sheetFormatPr defaultColWidth="0" defaultRowHeight="12.9" zeroHeight="1" x14ac:dyDescent="0.2"/>
  <cols>
    <col min="1" max="1" width="14.25" customWidth="1"/>
    <col min="2" max="2" width="21.375" customWidth="1"/>
    <col min="3" max="3" width="5.75" customWidth="1"/>
    <col min="4" max="4" width="21.375" customWidth="1"/>
    <col min="5" max="5" width="5.75" customWidth="1"/>
    <col min="6" max="7" width="21.375" customWidth="1"/>
    <col min="8" max="16384" width="9.125" hidden="1"/>
  </cols>
  <sheetData>
    <row r="1" spans="1:7" x14ac:dyDescent="0.2">
      <c r="A1" s="462"/>
      <c r="B1" s="463"/>
      <c r="C1" s="464"/>
      <c r="D1" s="463"/>
      <c r="E1" s="463"/>
      <c r="F1" s="463"/>
      <c r="G1" s="465"/>
    </row>
    <row r="2" spans="1:7" x14ac:dyDescent="0.2">
      <c r="A2" s="466"/>
      <c r="B2" s="443"/>
      <c r="C2" s="443"/>
      <c r="D2" s="443"/>
      <c r="E2" s="443"/>
      <c r="F2" s="443"/>
      <c r="G2" s="467"/>
    </row>
    <row r="3" spans="1:7" ht="45.55" x14ac:dyDescent="0.2">
      <c r="A3" s="466"/>
      <c r="B3" s="457" t="s">
        <v>702</v>
      </c>
      <c r="C3" s="8"/>
      <c r="D3" s="443"/>
      <c r="E3" s="443"/>
      <c r="F3" s="443"/>
      <c r="G3" s="467"/>
    </row>
    <row r="4" spans="1:7" x14ac:dyDescent="0.2">
      <c r="A4" s="466"/>
      <c r="B4" s="443"/>
      <c r="C4" s="443"/>
      <c r="D4" s="443"/>
      <c r="E4" s="443"/>
      <c r="F4" s="443"/>
      <c r="G4" s="467"/>
    </row>
    <row r="5" spans="1:7" ht="107.35" customHeight="1" x14ac:dyDescent="0.2">
      <c r="A5" s="466"/>
      <c r="B5" s="487" t="s">
        <v>747</v>
      </c>
      <c r="C5" s="488"/>
      <c r="D5" s="488"/>
      <c r="E5" s="488"/>
      <c r="F5" s="488"/>
      <c r="G5" s="489"/>
    </row>
    <row r="6" spans="1:7" x14ac:dyDescent="0.2">
      <c r="A6" s="466"/>
      <c r="B6" s="443"/>
      <c r="C6" s="443"/>
      <c r="D6" s="443"/>
      <c r="E6" s="443"/>
      <c r="F6" s="443"/>
      <c r="G6" s="467"/>
    </row>
    <row r="7" spans="1:7" ht="19.05" x14ac:dyDescent="0.35">
      <c r="A7" s="466"/>
      <c r="B7" s="444" t="s">
        <v>737</v>
      </c>
      <c r="C7" s="443"/>
      <c r="D7" s="443"/>
      <c r="E7" s="443"/>
      <c r="F7" s="443"/>
      <c r="G7" s="467"/>
    </row>
    <row r="8" spans="1:7" x14ac:dyDescent="0.2">
      <c r="A8" s="466"/>
      <c r="B8" s="458" t="s">
        <v>738</v>
      </c>
      <c r="C8" s="443"/>
      <c r="D8" s="443"/>
      <c r="E8" s="443"/>
      <c r="F8" s="443"/>
      <c r="G8" s="467"/>
    </row>
    <row r="9" spans="1:7" s="6" customFormat="1" x14ac:dyDescent="0.2">
      <c r="A9" s="466"/>
      <c r="B9" s="458" t="s">
        <v>740</v>
      </c>
      <c r="C9" s="443"/>
      <c r="D9" s="443"/>
      <c r="E9" s="443"/>
      <c r="F9" s="443"/>
      <c r="G9" s="467"/>
    </row>
    <row r="10" spans="1:7" s="6" customFormat="1" x14ac:dyDescent="0.2">
      <c r="A10" s="466"/>
      <c r="B10" s="461" t="s">
        <v>748</v>
      </c>
      <c r="C10" s="443"/>
      <c r="D10" s="443"/>
      <c r="E10" s="443"/>
      <c r="F10" s="443"/>
      <c r="G10" s="467"/>
    </row>
    <row r="11" spans="1:7" x14ac:dyDescent="0.2">
      <c r="A11" s="466"/>
      <c r="B11" s="461" t="s">
        <v>749</v>
      </c>
      <c r="C11" s="443"/>
      <c r="D11" s="443"/>
      <c r="E11" s="443"/>
      <c r="F11" s="443"/>
      <c r="G11" s="467"/>
    </row>
    <row r="12" spans="1:7" x14ac:dyDescent="0.2">
      <c r="A12" s="466"/>
      <c r="B12" s="461" t="s">
        <v>750</v>
      </c>
      <c r="C12" s="443"/>
      <c r="D12" s="443"/>
      <c r="E12" s="443"/>
      <c r="F12" s="443"/>
      <c r="G12" s="467"/>
    </row>
    <row r="13" spans="1:7" x14ac:dyDescent="0.2">
      <c r="A13" s="466"/>
      <c r="B13" s="458" t="s">
        <v>741</v>
      </c>
      <c r="C13" s="443"/>
      <c r="D13" s="443"/>
      <c r="E13" s="443"/>
      <c r="F13" s="443"/>
      <c r="G13" s="467"/>
    </row>
    <row r="14" spans="1:7" x14ac:dyDescent="0.2">
      <c r="A14" s="466"/>
      <c r="B14" s="443"/>
      <c r="C14" s="443"/>
      <c r="D14" s="443"/>
      <c r="E14" s="443"/>
      <c r="F14" s="443"/>
      <c r="G14" s="467"/>
    </row>
    <row r="15" spans="1:7" ht="19.05" x14ac:dyDescent="0.35">
      <c r="A15" s="466"/>
      <c r="B15" s="444" t="s">
        <v>739</v>
      </c>
      <c r="C15" s="443"/>
      <c r="D15" s="443"/>
      <c r="E15" s="443"/>
      <c r="F15" s="443"/>
      <c r="G15" s="467"/>
    </row>
    <row r="16" spans="1:7" x14ac:dyDescent="0.2">
      <c r="A16" s="466"/>
      <c r="B16" s="461" t="s">
        <v>751</v>
      </c>
      <c r="C16" s="443"/>
      <c r="D16" s="443"/>
      <c r="E16" s="443"/>
      <c r="F16" s="443"/>
      <c r="G16" s="467"/>
    </row>
    <row r="17" spans="1:7" x14ac:dyDescent="0.2">
      <c r="A17" s="466"/>
      <c r="B17" s="443" t="s">
        <v>703</v>
      </c>
      <c r="C17" s="443"/>
      <c r="D17" s="443"/>
      <c r="E17" s="443"/>
      <c r="F17" s="443"/>
      <c r="G17" s="467"/>
    </row>
    <row r="18" spans="1:7" x14ac:dyDescent="0.2">
      <c r="A18" s="466"/>
      <c r="B18" s="443" t="s">
        <v>704</v>
      </c>
      <c r="C18" s="443"/>
      <c r="D18" s="443"/>
      <c r="E18" s="443"/>
      <c r="F18" s="443"/>
      <c r="G18" s="467"/>
    </row>
    <row r="19" spans="1:7" x14ac:dyDescent="0.2">
      <c r="A19" s="466"/>
      <c r="B19" s="443"/>
      <c r="C19" s="443"/>
      <c r="D19" s="443"/>
      <c r="E19" s="443"/>
      <c r="F19" s="443"/>
      <c r="G19" s="467"/>
    </row>
    <row r="20" spans="1:7" ht="19.05" x14ac:dyDescent="0.35">
      <c r="A20" s="466"/>
      <c r="B20" s="444" t="s">
        <v>742</v>
      </c>
      <c r="C20" s="443"/>
      <c r="D20" s="443"/>
      <c r="E20" s="443"/>
      <c r="F20" s="443"/>
      <c r="G20" s="467"/>
    </row>
    <row r="21" spans="1:7" x14ac:dyDescent="0.2">
      <c r="A21" s="466"/>
      <c r="B21" s="443" t="s">
        <v>705</v>
      </c>
      <c r="C21" s="443"/>
      <c r="D21" s="443"/>
      <c r="E21" s="443"/>
      <c r="F21" s="443"/>
      <c r="G21" s="467"/>
    </row>
    <row r="22" spans="1:7" x14ac:dyDescent="0.2">
      <c r="A22" s="466"/>
      <c r="B22" s="458" t="s">
        <v>743</v>
      </c>
      <c r="C22" s="443"/>
      <c r="D22" s="443"/>
      <c r="E22" s="443"/>
      <c r="F22" s="443"/>
      <c r="G22" s="467"/>
    </row>
    <row r="23" spans="1:7" x14ac:dyDescent="0.2">
      <c r="A23" s="466"/>
      <c r="B23" s="443"/>
      <c r="C23" s="443"/>
      <c r="D23" s="443"/>
      <c r="E23" s="443"/>
      <c r="F23" s="443"/>
      <c r="G23" s="467"/>
    </row>
    <row r="24" spans="1:7" ht="13.6" thickBot="1" x14ac:dyDescent="0.25">
      <c r="A24" s="468"/>
      <c r="B24" s="445"/>
      <c r="C24" s="445"/>
      <c r="D24" s="445"/>
      <c r="E24" s="445"/>
      <c r="F24" s="445"/>
      <c r="G24" s="469"/>
    </row>
    <row r="25" spans="1:7" ht="13.6" thickTop="1" x14ac:dyDescent="0.2">
      <c r="A25" s="141"/>
      <c r="B25" s="21"/>
      <c r="C25" s="21"/>
      <c r="D25" s="21"/>
      <c r="E25" s="21"/>
      <c r="F25" s="21"/>
      <c r="G25" s="144"/>
    </row>
    <row r="26" spans="1:7" ht="27.2" x14ac:dyDescent="0.2">
      <c r="A26" s="141"/>
      <c r="B26" s="446" t="s">
        <v>706</v>
      </c>
      <c r="C26" s="21"/>
      <c r="D26" s="21"/>
      <c r="E26" s="21"/>
      <c r="F26" s="21"/>
      <c r="G26" s="144"/>
    </row>
    <row r="27" spans="1:7" x14ac:dyDescent="0.2">
      <c r="A27" s="141"/>
      <c r="B27" s="21"/>
      <c r="C27" s="21"/>
      <c r="D27" s="21"/>
      <c r="E27" s="21"/>
      <c r="F27" s="21"/>
      <c r="G27" s="144"/>
    </row>
    <row r="28" spans="1:7" x14ac:dyDescent="0.2">
      <c r="A28" s="141"/>
      <c r="B28" s="21" t="s">
        <v>752</v>
      </c>
      <c r="C28" s="21"/>
      <c r="D28" s="21"/>
      <c r="E28" s="21"/>
      <c r="F28" s="21" t="s">
        <v>753</v>
      </c>
      <c r="G28" s="144"/>
    </row>
    <row r="29" spans="1:7" x14ac:dyDescent="0.2">
      <c r="A29" s="141"/>
      <c r="B29" s="21"/>
      <c r="C29" s="21"/>
      <c r="D29" s="21"/>
      <c r="E29" s="21"/>
      <c r="F29" s="21"/>
      <c r="G29" s="144"/>
    </row>
    <row r="30" spans="1:7" x14ac:dyDescent="0.2">
      <c r="A30" s="470"/>
      <c r="B30" s="471"/>
      <c r="C30" s="471"/>
      <c r="D30" s="471"/>
      <c r="E30" s="471"/>
      <c r="F30" s="471"/>
      <c r="G30" s="472"/>
    </row>
    <row r="31" spans="1:7" x14ac:dyDescent="0.2">
      <c r="A31" s="23"/>
      <c r="B31" s="23"/>
      <c r="C31" s="23"/>
      <c r="D31" s="23"/>
      <c r="E31" s="23"/>
      <c r="F31" s="23"/>
      <c r="G31" s="23"/>
    </row>
    <row r="32" spans="1:7" x14ac:dyDescent="0.2">
      <c r="A32" s="23"/>
      <c r="B32" s="23"/>
      <c r="C32" s="23"/>
      <c r="D32" s="23"/>
      <c r="E32" s="23"/>
      <c r="F32" s="23"/>
      <c r="G32" s="23"/>
    </row>
    <row r="33" x14ac:dyDescent="0.2"/>
    <row r="34" x14ac:dyDescent="0.2"/>
  </sheetData>
  <sheetProtection password="CE4F" sheet="1" objects="1" scenarios="1"/>
  <mergeCells count="1">
    <mergeCell ref="B5:G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dimension ref="A1:M82"/>
  <sheetViews>
    <sheetView showGridLines="0" showRowColHeaders="0" topLeftCell="A3" zoomScale="105" zoomScaleNormal="105" workbookViewId="0">
      <selection activeCell="B20" sqref="B20"/>
    </sheetView>
  </sheetViews>
  <sheetFormatPr defaultColWidth="0" defaultRowHeight="12.9" zeroHeight="1" x14ac:dyDescent="0.2"/>
  <cols>
    <col min="1" max="1" width="14.25" style="6" customWidth="1"/>
    <col min="2" max="2" width="21.375" style="6" customWidth="1"/>
    <col min="3" max="3" width="5.75" style="6" customWidth="1"/>
    <col min="4" max="4" width="21.375" style="6" customWidth="1"/>
    <col min="5" max="5" width="5.75" style="6" customWidth="1"/>
    <col min="6" max="7" width="21.375" style="6" customWidth="1"/>
    <col min="8" max="13" width="21.375" style="6" hidden="1" customWidth="1"/>
    <col min="14" max="16384" width="9.125" style="6" hidden="1"/>
  </cols>
  <sheetData>
    <row r="1" spans="1:8" ht="14.95" customHeight="1" x14ac:dyDescent="0.2">
      <c r="A1" s="189"/>
      <c r="B1" s="190"/>
      <c r="C1" s="354"/>
      <c r="D1" s="190"/>
      <c r="E1" s="190"/>
      <c r="F1" s="190"/>
      <c r="G1" s="191"/>
      <c r="H1" s="23"/>
    </row>
    <row r="2" spans="1:8" ht="45" customHeight="1" x14ac:dyDescent="0.2">
      <c r="B2" s="491" t="s">
        <v>622</v>
      </c>
      <c r="C2" s="491"/>
      <c r="D2" s="491"/>
      <c r="E2" s="491"/>
      <c r="F2" s="491"/>
      <c r="G2" s="193"/>
      <c r="H2" s="23"/>
    </row>
    <row r="3" spans="1:8" ht="44.35" customHeight="1" x14ac:dyDescent="0.2">
      <c r="A3" s="397"/>
      <c r="B3" s="97"/>
      <c r="C3" s="490" t="s">
        <v>635</v>
      </c>
      <c r="D3" s="490"/>
      <c r="E3" s="434">
        <v>6</v>
      </c>
      <c r="F3" s="413"/>
      <c r="G3" s="193"/>
      <c r="H3" s="23"/>
    </row>
    <row r="4" spans="1:8" ht="43.5" hidden="1" customHeight="1" x14ac:dyDescent="0.2">
      <c r="A4" s="192"/>
      <c r="B4" s="120"/>
      <c r="C4" s="24"/>
      <c r="D4" s="323" t="s">
        <v>145</v>
      </c>
      <c r="E4" s="21"/>
      <c r="F4" s="21"/>
      <c r="G4" s="193"/>
      <c r="H4" s="23"/>
    </row>
    <row r="5" spans="1:8" ht="7.5" hidden="1" customHeight="1" x14ac:dyDescent="0.2">
      <c r="A5" s="192"/>
      <c r="B5" s="120"/>
      <c r="C5" s="24"/>
      <c r="D5" s="21"/>
      <c r="E5" s="21"/>
      <c r="F5" s="21"/>
      <c r="G5" s="193"/>
      <c r="H5" s="23"/>
    </row>
    <row r="6" spans="1:8" ht="13.6" hidden="1" x14ac:dyDescent="0.2">
      <c r="A6" s="192"/>
      <c r="B6" s="91" t="s">
        <v>146</v>
      </c>
      <c r="C6" s="188"/>
      <c r="D6" s="91" t="s">
        <v>147</v>
      </c>
      <c r="E6" s="93"/>
      <c r="F6" s="91" t="s">
        <v>157</v>
      </c>
      <c r="G6" s="193"/>
      <c r="H6" s="23"/>
    </row>
    <row r="7" spans="1:8" ht="7.5" hidden="1" customHeight="1" x14ac:dyDescent="0.2">
      <c r="A7" s="192"/>
      <c r="B7" s="120"/>
      <c r="C7" s="24"/>
      <c r="D7" s="21"/>
      <c r="E7" s="24"/>
      <c r="F7" s="21"/>
      <c r="G7" s="193"/>
      <c r="H7" s="23"/>
    </row>
    <row r="8" spans="1:8" ht="29.25" hidden="1" customHeight="1" x14ac:dyDescent="0.2">
      <c r="A8" s="192"/>
      <c r="B8" s="21"/>
      <c r="C8" s="24"/>
      <c r="D8" s="21"/>
      <c r="E8" s="24"/>
      <c r="F8" s="21"/>
      <c r="G8" s="193"/>
      <c r="H8" s="23"/>
    </row>
    <row r="9" spans="1:8" ht="30.1" hidden="1" customHeight="1" x14ac:dyDescent="0.2">
      <c r="A9" s="192"/>
      <c r="B9" s="21"/>
      <c r="C9" s="24"/>
      <c r="D9" s="21"/>
      <c r="E9" s="24"/>
      <c r="F9" s="21"/>
      <c r="G9" s="193"/>
      <c r="H9" s="23"/>
    </row>
    <row r="10" spans="1:8" ht="30.1" hidden="1" customHeight="1" x14ac:dyDescent="0.2">
      <c r="A10" s="192"/>
      <c r="B10" s="21"/>
      <c r="C10" s="24"/>
      <c r="D10" s="21"/>
      <c r="E10" s="24"/>
      <c r="F10" s="21"/>
      <c r="G10" s="193"/>
      <c r="H10" s="23"/>
    </row>
    <row r="11" spans="1:8" ht="30.1" hidden="1" customHeight="1" x14ac:dyDescent="0.2">
      <c r="A11" s="192"/>
      <c r="B11" s="21"/>
      <c r="C11" s="24"/>
      <c r="D11" s="21"/>
      <c r="E11" s="24"/>
      <c r="F11" s="21"/>
      <c r="G11" s="193"/>
      <c r="H11" s="23"/>
    </row>
    <row r="12" spans="1:8" x14ac:dyDescent="0.2">
      <c r="A12" s="192"/>
      <c r="B12" s="21"/>
      <c r="C12" s="24"/>
      <c r="D12" s="21"/>
      <c r="E12" s="24"/>
      <c r="F12" s="21"/>
      <c r="G12" s="193"/>
      <c r="H12" s="23"/>
    </row>
    <row r="13" spans="1:8" ht="13.6" x14ac:dyDescent="0.2">
      <c r="A13" s="192"/>
      <c r="B13" s="120" t="s">
        <v>792</v>
      </c>
      <c r="C13" s="21"/>
      <c r="D13" s="21"/>
      <c r="E13" s="21"/>
      <c r="G13" s="193"/>
      <c r="H13" s="23"/>
    </row>
    <row r="14" spans="1:8" ht="7.5" customHeight="1" x14ac:dyDescent="0.2">
      <c r="A14" s="194"/>
      <c r="B14" s="21"/>
      <c r="C14" s="21"/>
      <c r="D14" s="21"/>
      <c r="E14" s="21"/>
      <c r="F14" s="21"/>
      <c r="G14" s="193"/>
      <c r="H14" s="23"/>
    </row>
    <row r="15" spans="1:8" ht="13.6" x14ac:dyDescent="0.2">
      <c r="A15" s="194">
        <v>1</v>
      </c>
      <c r="B15" s="322" t="s">
        <v>101</v>
      </c>
      <c r="C15" s="21"/>
      <c r="D15" s="21"/>
      <c r="E15" s="21"/>
      <c r="F15" s="21"/>
      <c r="G15" s="193"/>
      <c r="H15" s="23"/>
    </row>
    <row r="16" spans="1:8" ht="13.6" x14ac:dyDescent="0.2">
      <c r="A16" s="194">
        <v>2</v>
      </c>
      <c r="B16" s="322"/>
      <c r="C16" s="21"/>
      <c r="D16" s="21"/>
      <c r="E16" s="21"/>
      <c r="F16" s="21"/>
      <c r="G16" s="193"/>
      <c r="H16" s="23"/>
    </row>
    <row r="17" spans="1:8" ht="13.6" x14ac:dyDescent="0.2">
      <c r="A17" s="194">
        <v>3</v>
      </c>
      <c r="B17" s="322"/>
      <c r="C17" s="21"/>
      <c r="D17" s="21"/>
      <c r="E17" s="21"/>
      <c r="F17" s="21"/>
      <c r="G17" s="193"/>
      <c r="H17" s="23"/>
    </row>
    <row r="18" spans="1:8" ht="13.6" x14ac:dyDescent="0.2">
      <c r="A18" s="194">
        <v>4</v>
      </c>
      <c r="B18" s="322"/>
      <c r="C18" s="21"/>
      <c r="D18" s="21"/>
      <c r="E18" s="21"/>
      <c r="F18" s="21"/>
      <c r="G18" s="193"/>
      <c r="H18" s="23"/>
    </row>
    <row r="19" spans="1:8" ht="13.6" x14ac:dyDescent="0.2">
      <c r="A19" s="194"/>
      <c r="B19" s="21"/>
      <c r="C19" s="21"/>
      <c r="D19" s="21"/>
      <c r="E19" s="21"/>
      <c r="F19" s="21"/>
      <c r="G19" s="193"/>
      <c r="H19" s="23"/>
    </row>
    <row r="20" spans="1:8" ht="13.6" x14ac:dyDescent="0.2">
      <c r="A20" s="194"/>
      <c r="B20" s="120" t="s">
        <v>793</v>
      </c>
      <c r="C20" s="21"/>
      <c r="D20" s="21"/>
      <c r="E20" s="21"/>
      <c r="F20" s="21"/>
      <c r="G20" s="193"/>
      <c r="H20" s="23"/>
    </row>
    <row r="21" spans="1:8" ht="7.5" customHeight="1" x14ac:dyDescent="0.2">
      <c r="A21" s="194"/>
      <c r="B21" s="21"/>
      <c r="C21" s="21"/>
      <c r="D21" s="21"/>
      <c r="E21" s="21"/>
      <c r="F21" s="21"/>
      <c r="G21" s="193"/>
      <c r="H21" s="23"/>
    </row>
    <row r="22" spans="1:8" ht="13.6" x14ac:dyDescent="0.2">
      <c r="A22" s="194"/>
      <c r="B22" s="120" t="s">
        <v>160</v>
      </c>
      <c r="C22" s="21"/>
      <c r="D22" s="120" t="s">
        <v>161</v>
      </c>
      <c r="E22" s="21"/>
      <c r="F22" s="120" t="s">
        <v>162</v>
      </c>
      <c r="G22" s="193"/>
      <c r="H22" s="23"/>
    </row>
    <row r="23" spans="1:8" ht="13.6" x14ac:dyDescent="0.2">
      <c r="A23" s="194">
        <v>5</v>
      </c>
      <c r="B23" s="322" t="s">
        <v>131</v>
      </c>
      <c r="C23" s="120">
        <v>12</v>
      </c>
      <c r="D23" s="322"/>
      <c r="E23" s="120">
        <v>19</v>
      </c>
      <c r="F23" s="322"/>
      <c r="G23" s="193"/>
      <c r="H23" s="23"/>
    </row>
    <row r="24" spans="1:8" ht="13.6" x14ac:dyDescent="0.2">
      <c r="A24" s="194">
        <v>6</v>
      </c>
      <c r="B24" s="322" t="s">
        <v>15</v>
      </c>
      <c r="C24" s="120">
        <v>13</v>
      </c>
      <c r="D24" s="322"/>
      <c r="E24" s="120">
        <v>20</v>
      </c>
      <c r="F24" s="322"/>
      <c r="G24" s="193"/>
      <c r="H24" s="23"/>
    </row>
    <row r="25" spans="1:8" ht="13.6" x14ac:dyDescent="0.2">
      <c r="A25" s="194">
        <v>7</v>
      </c>
      <c r="B25" s="322" t="s">
        <v>16</v>
      </c>
      <c r="C25" s="120">
        <v>14</v>
      </c>
      <c r="D25" s="322"/>
      <c r="E25" s="120">
        <v>21</v>
      </c>
      <c r="F25" s="322"/>
      <c r="G25" s="193"/>
      <c r="H25" s="23"/>
    </row>
    <row r="26" spans="1:8" ht="13.6" x14ac:dyDescent="0.2">
      <c r="A26" s="194">
        <v>8</v>
      </c>
      <c r="B26" s="322" t="s">
        <v>17</v>
      </c>
      <c r="C26" s="120">
        <v>15</v>
      </c>
      <c r="D26" s="322"/>
      <c r="E26" s="120">
        <v>22</v>
      </c>
      <c r="F26" s="322"/>
      <c r="G26" s="193"/>
      <c r="H26" s="23"/>
    </row>
    <row r="27" spans="1:8" ht="13.6" x14ac:dyDescent="0.2">
      <c r="A27" s="194">
        <v>9</v>
      </c>
      <c r="B27" s="322"/>
      <c r="C27" s="120">
        <v>16</v>
      </c>
      <c r="D27" s="322"/>
      <c r="E27" s="120">
        <v>23</v>
      </c>
      <c r="F27" s="322"/>
      <c r="G27" s="193"/>
      <c r="H27" s="23"/>
    </row>
    <row r="28" spans="1:8" ht="13.6" x14ac:dyDescent="0.2">
      <c r="A28" s="194">
        <v>10</v>
      </c>
      <c r="B28" s="322"/>
      <c r="C28" s="120">
        <v>17</v>
      </c>
      <c r="D28" s="322"/>
      <c r="E28" s="120">
        <v>24</v>
      </c>
      <c r="F28" s="322"/>
      <c r="G28" s="193"/>
      <c r="H28" s="23"/>
    </row>
    <row r="29" spans="1:8" ht="13.6" x14ac:dyDescent="0.2">
      <c r="A29" s="194">
        <v>11</v>
      </c>
      <c r="B29" s="322"/>
      <c r="C29" s="120">
        <v>18</v>
      </c>
      <c r="D29" s="322"/>
      <c r="E29" s="120">
        <v>25</v>
      </c>
      <c r="F29" s="322"/>
      <c r="G29" s="193"/>
      <c r="H29" s="23"/>
    </row>
    <row r="30" spans="1:8" ht="13.6" x14ac:dyDescent="0.2">
      <c r="A30" s="194"/>
      <c r="B30" s="21"/>
      <c r="C30" s="21"/>
      <c r="D30" s="21"/>
      <c r="E30" s="21"/>
      <c r="F30" s="21"/>
      <c r="G30" s="193"/>
      <c r="H30" s="23"/>
    </row>
    <row r="31" spans="1:8" x14ac:dyDescent="0.2">
      <c r="A31" s="192"/>
      <c r="B31" s="459" t="s">
        <v>618</v>
      </c>
      <c r="C31" s="21"/>
      <c r="D31" s="21"/>
      <c r="E31" s="21"/>
      <c r="F31" s="21"/>
      <c r="G31" s="193"/>
      <c r="H31" s="23"/>
    </row>
    <row r="32" spans="1:8" x14ac:dyDescent="0.2">
      <c r="A32" s="192"/>
      <c r="B32" s="459"/>
      <c r="C32" s="21"/>
      <c r="D32" s="21"/>
      <c r="E32" s="21"/>
      <c r="F32" s="21"/>
      <c r="G32" s="193"/>
      <c r="H32" s="23"/>
    </row>
    <row r="33" spans="1:8" x14ac:dyDescent="0.2">
      <c r="A33" s="192"/>
      <c r="B33" s="459" t="s">
        <v>744</v>
      </c>
      <c r="C33" s="21"/>
      <c r="D33" s="21"/>
      <c r="E33" s="21"/>
      <c r="F33" s="21"/>
      <c r="G33" s="193"/>
      <c r="H33" s="23"/>
    </row>
    <row r="34" spans="1:8" ht="57.1" customHeight="1" x14ac:dyDescent="0.2">
      <c r="A34" s="192"/>
      <c r="B34" s="426"/>
      <c r="C34" s="426"/>
      <c r="D34" s="426"/>
      <c r="E34" s="426"/>
      <c r="F34" s="426"/>
      <c r="G34" s="331"/>
      <c r="H34" s="23"/>
    </row>
    <row r="35" spans="1:8" ht="9.6999999999999993" customHeight="1" x14ac:dyDescent="0.2">
      <c r="A35" s="192"/>
      <c r="B35" s="427" t="s">
        <v>652</v>
      </c>
      <c r="C35" s="426"/>
      <c r="D35" s="426"/>
      <c r="E35" s="426"/>
      <c r="F35" s="426"/>
      <c r="G35" s="428"/>
      <c r="H35" s="23"/>
    </row>
    <row r="36" spans="1:8" ht="9.6999999999999993" customHeight="1" x14ac:dyDescent="0.2">
      <c r="A36" s="192"/>
      <c r="B36" s="427" t="s">
        <v>645</v>
      </c>
      <c r="C36" s="429"/>
      <c r="D36" s="429"/>
      <c r="E36" s="429"/>
      <c r="F36" s="429"/>
      <c r="G36" s="428"/>
      <c r="H36" s="23"/>
    </row>
    <row r="37" spans="1:8" ht="9.6999999999999993" customHeight="1" x14ac:dyDescent="0.2">
      <c r="A37" s="192"/>
      <c r="B37" s="460" t="s">
        <v>646</v>
      </c>
      <c r="C37" s="430"/>
      <c r="D37" s="430"/>
      <c r="E37" s="430"/>
      <c r="F37" s="430"/>
      <c r="G37" s="331"/>
      <c r="H37" s="23"/>
    </row>
    <row r="38" spans="1:8" ht="9.6999999999999993" customHeight="1" thickBot="1" x14ac:dyDescent="0.25">
      <c r="A38" s="195"/>
      <c r="B38" s="431" t="s">
        <v>644</v>
      </c>
      <c r="C38" s="432"/>
      <c r="D38" s="432"/>
      <c r="E38" s="432"/>
      <c r="F38" s="432"/>
      <c r="G38" s="433"/>
      <c r="H38" s="23"/>
    </row>
    <row r="39" spans="1:8" hidden="1" x14ac:dyDescent="0.2">
      <c r="A39" s="23"/>
      <c r="B39" s="23"/>
      <c r="C39" s="23"/>
      <c r="D39" s="23"/>
      <c r="E39" s="23"/>
      <c r="F39" s="23"/>
      <c r="G39" s="23"/>
      <c r="H39" s="23"/>
    </row>
    <row r="40" spans="1:8" hidden="1" x14ac:dyDescent="0.2">
      <c r="A40" s="129"/>
      <c r="B40" s="129"/>
      <c r="C40" s="129"/>
      <c r="D40" s="129"/>
      <c r="E40" s="129"/>
      <c r="F40" s="129"/>
      <c r="G40" s="129"/>
      <c r="H40" s="129"/>
    </row>
    <row r="41" spans="1:8" hidden="1" x14ac:dyDescent="0.2">
      <c r="A41" s="129"/>
      <c r="B41" s="129"/>
      <c r="C41" s="129"/>
      <c r="D41" s="129"/>
      <c r="E41" s="129"/>
      <c r="F41" s="129"/>
      <c r="G41" s="129"/>
      <c r="H41" s="129"/>
    </row>
    <row r="42" spans="1:8" hidden="1" x14ac:dyDescent="0.2">
      <c r="A42" s="129"/>
      <c r="B42" s="129"/>
      <c r="C42" s="129"/>
      <c r="D42" s="129"/>
      <c r="E42" s="129"/>
      <c r="F42" s="129"/>
      <c r="G42" s="129"/>
      <c r="H42" s="129"/>
    </row>
    <row r="43" spans="1:8" ht="13.6" hidden="1" x14ac:dyDescent="0.2">
      <c r="A43" s="129"/>
      <c r="B43" s="160" t="s">
        <v>30</v>
      </c>
      <c r="C43" s="129"/>
      <c r="D43" s="129"/>
      <c r="E43" s="129"/>
      <c r="F43" s="129"/>
      <c r="G43" s="129"/>
      <c r="H43" s="129"/>
    </row>
    <row r="44" spans="1:8" hidden="1" x14ac:dyDescent="0.2">
      <c r="A44" s="129"/>
      <c r="B44" s="129" t="s">
        <v>101</v>
      </c>
      <c r="C44" s="129"/>
      <c r="D44" s="129"/>
      <c r="E44" s="129"/>
      <c r="F44" s="129"/>
      <c r="G44" s="129"/>
      <c r="H44" s="129"/>
    </row>
    <row r="45" spans="1:8" hidden="1" x14ac:dyDescent="0.2">
      <c r="A45" s="129"/>
      <c r="B45" s="129" t="s">
        <v>104</v>
      </c>
      <c r="C45" s="129"/>
      <c r="D45" s="129"/>
      <c r="E45" s="129"/>
      <c r="F45" s="129"/>
      <c r="G45" s="129"/>
      <c r="H45" s="129"/>
    </row>
    <row r="46" spans="1:8" hidden="1" x14ac:dyDescent="0.2">
      <c r="A46" s="129"/>
      <c r="B46" s="129" t="s">
        <v>133</v>
      </c>
      <c r="C46" s="129"/>
      <c r="D46" s="129"/>
      <c r="E46" s="129"/>
      <c r="F46" s="129"/>
      <c r="G46" s="129"/>
      <c r="H46" s="129"/>
    </row>
    <row r="47" spans="1:8" hidden="1" x14ac:dyDescent="0.2">
      <c r="A47" s="129"/>
      <c r="B47" s="129" t="s">
        <v>134</v>
      </c>
      <c r="C47" s="129"/>
      <c r="D47" s="129"/>
      <c r="E47" s="129"/>
      <c r="F47" s="129"/>
      <c r="G47" s="129"/>
      <c r="H47" s="129"/>
    </row>
    <row r="48" spans="1:8" hidden="1" x14ac:dyDescent="0.2">
      <c r="A48" s="129"/>
      <c r="B48" s="129" t="s">
        <v>135</v>
      </c>
      <c r="C48" s="129"/>
      <c r="D48" s="129"/>
      <c r="E48" s="129"/>
      <c r="F48" s="129"/>
      <c r="G48" s="129"/>
      <c r="H48" s="129"/>
    </row>
    <row r="49" spans="1:8" hidden="1" x14ac:dyDescent="0.2">
      <c r="A49" s="129"/>
      <c r="B49" s="129" t="s">
        <v>151</v>
      </c>
      <c r="C49" s="129"/>
      <c r="D49" s="129"/>
      <c r="E49" s="129"/>
      <c r="F49" s="129"/>
      <c r="G49" s="129"/>
      <c r="H49" s="129"/>
    </row>
    <row r="50" spans="1:8" hidden="1" x14ac:dyDescent="0.2">
      <c r="A50" s="129"/>
      <c r="B50" s="129" t="s">
        <v>153</v>
      </c>
      <c r="C50" s="129"/>
      <c r="D50" s="129"/>
      <c r="E50" s="129"/>
      <c r="F50" s="129"/>
      <c r="G50" s="129"/>
      <c r="H50" s="129"/>
    </row>
    <row r="51" spans="1:8" hidden="1" x14ac:dyDescent="0.2">
      <c r="A51" s="129"/>
      <c r="B51" s="129" t="s">
        <v>22</v>
      </c>
      <c r="C51" s="129"/>
      <c r="D51" s="129"/>
      <c r="E51" s="129"/>
      <c r="F51" s="129"/>
      <c r="G51" s="129"/>
      <c r="H51" s="129"/>
    </row>
    <row r="52" spans="1:8" hidden="1" x14ac:dyDescent="0.2">
      <c r="A52" s="129"/>
      <c r="B52" s="129" t="s">
        <v>154</v>
      </c>
      <c r="C52" s="129"/>
      <c r="D52" s="129"/>
      <c r="E52" s="129"/>
      <c r="F52" s="129"/>
      <c r="G52" s="129"/>
      <c r="H52" s="129"/>
    </row>
    <row r="53" spans="1:8" hidden="1" x14ac:dyDescent="0.2">
      <c r="A53" s="129"/>
      <c r="B53" s="129" t="s">
        <v>136</v>
      </c>
      <c r="C53" s="129"/>
      <c r="D53" s="129"/>
      <c r="E53" s="129"/>
      <c r="F53" s="129"/>
      <c r="G53" s="129"/>
      <c r="H53" s="129"/>
    </row>
    <row r="54" spans="1:8" hidden="1" x14ac:dyDescent="0.2">
      <c r="A54" s="129"/>
      <c r="B54" s="129" t="s">
        <v>137</v>
      </c>
      <c r="C54" s="129"/>
      <c r="D54" s="129"/>
      <c r="E54" s="129"/>
      <c r="F54" s="129"/>
      <c r="G54" s="129"/>
      <c r="H54" s="129"/>
    </row>
    <row r="55" spans="1:8" hidden="1" x14ac:dyDescent="0.2">
      <c r="A55" s="129"/>
      <c r="B55" s="129" t="s">
        <v>16</v>
      </c>
      <c r="C55" s="129"/>
      <c r="D55" s="129"/>
      <c r="E55" s="129"/>
      <c r="F55" s="129"/>
      <c r="G55" s="129"/>
      <c r="H55" s="129"/>
    </row>
    <row r="56" spans="1:8" hidden="1" x14ac:dyDescent="0.2">
      <c r="A56" s="129"/>
      <c r="B56" s="129" t="s">
        <v>21</v>
      </c>
      <c r="C56" s="129"/>
      <c r="D56" s="129"/>
      <c r="E56" s="129"/>
      <c r="F56" s="129"/>
      <c r="G56" s="129"/>
      <c r="H56" s="129"/>
    </row>
    <row r="57" spans="1:8" hidden="1" x14ac:dyDescent="0.2">
      <c r="A57" s="129"/>
      <c r="B57" s="129" t="s">
        <v>149</v>
      </c>
      <c r="C57" s="129"/>
      <c r="D57" s="129"/>
      <c r="E57" s="129"/>
      <c r="F57" s="129"/>
      <c r="G57" s="129"/>
      <c r="H57" s="129"/>
    </row>
    <row r="58" spans="1:8" hidden="1" x14ac:dyDescent="0.2">
      <c r="A58" s="129"/>
      <c r="B58" s="129" t="s">
        <v>18</v>
      </c>
      <c r="C58" s="129"/>
      <c r="D58" s="129"/>
      <c r="E58" s="129"/>
      <c r="F58" s="129"/>
      <c r="G58" s="129"/>
      <c r="H58" s="129"/>
    </row>
    <row r="59" spans="1:8" hidden="1" x14ac:dyDescent="0.2">
      <c r="A59" s="129"/>
      <c r="B59" s="129" t="s">
        <v>102</v>
      </c>
      <c r="C59" s="129"/>
      <c r="D59" s="129"/>
      <c r="E59" s="129"/>
      <c r="F59" s="129"/>
      <c r="G59" s="129"/>
      <c r="H59" s="129"/>
    </row>
    <row r="60" spans="1:8" hidden="1" x14ac:dyDescent="0.2">
      <c r="A60" s="129"/>
      <c r="B60" s="129" t="s">
        <v>138</v>
      </c>
      <c r="C60" s="129"/>
      <c r="D60" s="129"/>
      <c r="E60" s="129"/>
      <c r="F60" s="129"/>
      <c r="G60" s="129"/>
      <c r="H60" s="129"/>
    </row>
    <row r="61" spans="1:8" hidden="1" x14ac:dyDescent="0.2">
      <c r="A61" s="129"/>
      <c r="B61" s="129" t="s">
        <v>20</v>
      </c>
      <c r="C61" s="129"/>
      <c r="D61" s="129"/>
      <c r="E61" s="129"/>
      <c r="F61" s="129"/>
      <c r="G61" s="129"/>
      <c r="H61" s="129"/>
    </row>
    <row r="62" spans="1:8" hidden="1" x14ac:dyDescent="0.2">
      <c r="A62" s="129"/>
      <c r="B62" s="129" t="s">
        <v>139</v>
      </c>
      <c r="C62" s="129"/>
      <c r="D62" s="129"/>
      <c r="E62" s="129"/>
      <c r="F62" s="129"/>
      <c r="G62" s="129"/>
      <c r="H62" s="129"/>
    </row>
    <row r="63" spans="1:8" hidden="1" x14ac:dyDescent="0.2">
      <c r="A63" s="129"/>
      <c r="B63" s="129" t="s">
        <v>155</v>
      </c>
      <c r="C63" s="129"/>
      <c r="D63" s="129"/>
      <c r="E63" s="129"/>
      <c r="F63" s="129"/>
      <c r="G63" s="129"/>
      <c r="H63" s="129"/>
    </row>
    <row r="64" spans="1:8" hidden="1" x14ac:dyDescent="0.2">
      <c r="A64" s="129"/>
      <c r="B64" s="129" t="s">
        <v>140</v>
      </c>
      <c r="C64" s="129"/>
      <c r="D64" s="129"/>
      <c r="E64" s="129"/>
      <c r="F64" s="129"/>
      <c r="G64" s="129"/>
      <c r="H64" s="129"/>
    </row>
    <row r="65" spans="1:8" hidden="1" x14ac:dyDescent="0.2">
      <c r="A65" s="129"/>
      <c r="B65" s="129" t="s">
        <v>141</v>
      </c>
      <c r="C65" s="129"/>
      <c r="D65" s="129"/>
      <c r="E65" s="129"/>
      <c r="F65" s="129"/>
      <c r="G65" s="129"/>
      <c r="H65" s="129"/>
    </row>
    <row r="66" spans="1:8" hidden="1" x14ac:dyDescent="0.2">
      <c r="A66" s="129"/>
      <c r="B66" s="129" t="s">
        <v>15</v>
      </c>
      <c r="C66" s="129"/>
      <c r="D66" s="129"/>
      <c r="E66" s="129"/>
      <c r="F66" s="129"/>
      <c r="G66" s="129"/>
      <c r="H66" s="129"/>
    </row>
    <row r="67" spans="1:8" hidden="1" x14ac:dyDescent="0.2">
      <c r="A67" s="129"/>
      <c r="B67" s="129" t="s">
        <v>142</v>
      </c>
      <c r="C67" s="129"/>
      <c r="D67" s="129"/>
      <c r="E67" s="129"/>
      <c r="F67" s="129"/>
      <c r="G67" s="129"/>
      <c r="H67" s="129"/>
    </row>
    <row r="68" spans="1:8" hidden="1" x14ac:dyDescent="0.2">
      <c r="A68" s="129"/>
      <c r="B68" s="129" t="s">
        <v>17</v>
      </c>
      <c r="C68" s="129"/>
      <c r="D68" s="129"/>
      <c r="E68" s="129"/>
      <c r="F68" s="129"/>
      <c r="G68" s="129"/>
      <c r="H68" s="129"/>
    </row>
    <row r="69" spans="1:8" hidden="1" x14ac:dyDescent="0.2">
      <c r="A69" s="129"/>
      <c r="B69" s="129" t="s">
        <v>156</v>
      </c>
      <c r="C69" s="129"/>
      <c r="D69" s="129"/>
      <c r="E69" s="129"/>
      <c r="F69" s="129"/>
      <c r="G69" s="129"/>
      <c r="H69" s="129"/>
    </row>
    <row r="70" spans="1:8" hidden="1" x14ac:dyDescent="0.2">
      <c r="A70" s="129"/>
      <c r="B70" s="129" t="s">
        <v>19</v>
      </c>
      <c r="C70" s="129"/>
      <c r="D70" s="129"/>
      <c r="E70" s="129"/>
      <c r="F70" s="129"/>
      <c r="G70" s="129"/>
      <c r="H70" s="129"/>
    </row>
    <row r="71" spans="1:8" hidden="1" x14ac:dyDescent="0.2">
      <c r="A71" s="129"/>
      <c r="B71" s="129" t="s">
        <v>131</v>
      </c>
      <c r="C71" s="129"/>
      <c r="D71" s="129"/>
      <c r="E71" s="129"/>
      <c r="F71" s="129"/>
      <c r="G71" s="129"/>
      <c r="H71" s="129"/>
    </row>
    <row r="72" spans="1:8" hidden="1" x14ac:dyDescent="0.2">
      <c r="A72" s="129"/>
      <c r="B72" s="129" t="s">
        <v>143</v>
      </c>
      <c r="C72" s="129"/>
      <c r="D72" s="129"/>
      <c r="E72" s="129"/>
      <c r="F72" s="129"/>
      <c r="G72" s="129"/>
      <c r="H72" s="129"/>
    </row>
    <row r="73" spans="1:8" hidden="1" x14ac:dyDescent="0.2">
      <c r="A73" s="129"/>
      <c r="B73" s="129" t="s">
        <v>144</v>
      </c>
      <c r="C73" s="129"/>
      <c r="D73" s="129"/>
      <c r="E73" s="129"/>
      <c r="F73" s="129"/>
      <c r="G73" s="129"/>
      <c r="H73" s="129"/>
    </row>
    <row r="74" spans="1:8" hidden="1" x14ac:dyDescent="0.2">
      <c r="A74" s="129"/>
      <c r="B74" s="129" t="s">
        <v>150</v>
      </c>
      <c r="C74" s="129"/>
      <c r="D74" s="129"/>
      <c r="E74" s="129"/>
      <c r="F74" s="129"/>
      <c r="G74" s="129"/>
      <c r="H74" s="129"/>
    </row>
    <row r="75" spans="1:8" hidden="1" x14ac:dyDescent="0.2">
      <c r="A75" s="129"/>
      <c r="B75" s="129"/>
      <c r="C75" s="129"/>
      <c r="D75" s="129"/>
      <c r="E75" s="129"/>
      <c r="F75" s="129"/>
      <c r="G75" s="129"/>
      <c r="H75" s="129"/>
    </row>
    <row r="76" spans="1:8" hidden="1" x14ac:dyDescent="0.2">
      <c r="A76" s="129"/>
      <c r="B76" s="129"/>
      <c r="C76" s="129"/>
      <c r="D76" s="129"/>
      <c r="E76" s="129"/>
      <c r="F76" s="129"/>
      <c r="G76" s="129"/>
      <c r="H76" s="129"/>
    </row>
    <row r="77" spans="1:8" hidden="1" x14ac:dyDescent="0.2">
      <c r="A77" s="129"/>
      <c r="B77" s="129">
        <f>COUNTA(B44:B74)</f>
        <v>31</v>
      </c>
      <c r="C77" s="129"/>
      <c r="D77" s="129"/>
      <c r="E77" s="129"/>
      <c r="F77" s="129"/>
      <c r="G77" s="129"/>
      <c r="H77" s="129"/>
    </row>
    <row r="78" spans="1:8" hidden="1" x14ac:dyDescent="0.2">
      <c r="A78" s="129"/>
      <c r="B78" s="129"/>
      <c r="C78" s="129"/>
      <c r="D78" s="129"/>
      <c r="E78" s="129"/>
      <c r="F78" s="129"/>
      <c r="G78" s="129"/>
      <c r="H78" s="129"/>
    </row>
    <row r="79" spans="1:8" hidden="1" x14ac:dyDescent="0.2">
      <c r="A79" s="129"/>
      <c r="B79" s="129"/>
      <c r="C79" s="129"/>
      <c r="D79" s="129"/>
      <c r="E79" s="129"/>
      <c r="F79" s="129"/>
      <c r="G79" s="129"/>
      <c r="H79" s="129"/>
    </row>
    <row r="80" spans="1:8" hidden="1" x14ac:dyDescent="0.2">
      <c r="A80" s="129"/>
      <c r="B80" s="129"/>
      <c r="C80" s="129"/>
      <c r="D80" s="129"/>
      <c r="E80" s="129"/>
      <c r="F80" s="129"/>
      <c r="G80" s="129"/>
      <c r="H80" s="129"/>
    </row>
    <row r="81" spans="1:8" hidden="1" x14ac:dyDescent="0.2">
      <c r="A81" s="129"/>
      <c r="B81" s="129"/>
      <c r="C81" s="129"/>
      <c r="D81" s="129"/>
      <c r="E81" s="129"/>
      <c r="F81" s="129"/>
      <c r="G81" s="129"/>
      <c r="H81" s="129"/>
    </row>
    <row r="82" spans="1:8" x14ac:dyDescent="0.2"/>
  </sheetData>
  <sheetProtection password="CE4F" sheet="1" objects="1" scenarios="1"/>
  <mergeCells count="2">
    <mergeCell ref="C3:D3"/>
    <mergeCell ref="B2:F2"/>
  </mergeCells>
  <dataValidations count="1">
    <dataValidation type="list" allowBlank="1" showInputMessage="1" showErrorMessage="1" sqref="B15:B18 F23:F29 D23:D29 B23:B29" xr:uid="{00000000-0002-0000-0300-000000000000}">
      <formula1>$B$44:$B$74</formula1>
    </dataValidation>
  </dataValidations>
  <hyperlinks>
    <hyperlink ref="B37" r:id="rId1" xr:uid="{00000000-0004-0000-0300-000000000000}"/>
  </hyperlinks>
  <pageMargins left="0.7" right="0.7" top="0.75" bottom="0.75" header="0.3" footer="0.3"/>
  <pageSetup paperSize="22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4" r:id="rId5" name="Button 6">
              <controlPr defaultSize="0" print="0" autoFill="0" autoPict="0" macro="[0]!Disciplines_Buttons_SMEP">
                <anchor moveWithCells="1" siz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055" r:id="rId6" name="Button 7">
              <controlPr defaultSize="0" print="0" autoFill="0" autoPict="0" macro="[0]!Disciplines_Buttons_SMEPSpec">
                <anchor moveWithCells="1" sizeWithCells="1">
                  <from>
                    <xdr:col>1</xdr:col>
                    <xdr:colOff>0</xdr:colOff>
                    <xdr:row>8</xdr:row>
                    <xdr:rowOff>0</xdr:rowOff>
                  </from>
                  <to>
                    <xdr:col>2</xdr:col>
                    <xdr:colOff>0</xdr:colOff>
                    <xdr:row>9</xdr:row>
                    <xdr:rowOff>0</xdr:rowOff>
                  </to>
                </anchor>
              </controlPr>
            </control>
          </mc:Choice>
        </mc:AlternateContent>
        <mc:AlternateContent xmlns:mc="http://schemas.openxmlformats.org/markup-compatibility/2006">
          <mc:Choice Requires="x14">
            <control shapeId="2056" r:id="rId7" name="Button 8">
              <controlPr defaultSize="0" print="0" autoFill="0" autoPict="0" macro="[0]!Disciplines_Buttons_S">
                <anchor moveWithCells="1" siz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057" r:id="rId8" name="Button 9">
              <controlPr defaultSize="0" print="0" autoFill="0" autoPict="0" macro="[0]!Disciplines_Buttons_MEP">
                <anchor moveWithCells="1" siz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059" r:id="rId9" name="Button 11">
              <controlPr defaultSize="0" print="0" autoFill="0" autoPict="0" macro="[0]!Reveal">
                <anchor moveWithCells="1" sizeWithCells="1">
                  <from>
                    <xdr:col>0</xdr:col>
                    <xdr:colOff>940279</xdr:colOff>
                    <xdr:row>33</xdr:row>
                    <xdr:rowOff>250166</xdr:rowOff>
                  </from>
                  <to>
                    <xdr:col>3</xdr:col>
                    <xdr:colOff>370936</xdr:colOff>
                    <xdr:row>33</xdr:row>
                    <xdr:rowOff>690113</xdr:rowOff>
                  </to>
                </anchor>
              </controlPr>
            </control>
          </mc:Choice>
        </mc:AlternateContent>
        <mc:AlternateContent xmlns:mc="http://schemas.openxmlformats.org/markup-compatibility/2006">
          <mc:Choice Requires="x14">
            <control shapeId="2060" r:id="rId10" name="Button 12">
              <controlPr defaultSize="0" print="0" autoFill="0" autoPict="0" macro="[0]!Disciplines_Buttons_SMEP">
                <anchor moveWithCells="1" sizeWithCells="1">
                  <from>
                    <xdr:col>3</xdr:col>
                    <xdr:colOff>0</xdr:colOff>
                    <xdr:row>7</xdr:row>
                    <xdr:rowOff>0</xdr:rowOff>
                  </from>
                  <to>
                    <xdr:col>4</xdr:col>
                    <xdr:colOff>0</xdr:colOff>
                    <xdr:row>8</xdr:row>
                    <xdr:rowOff>0</xdr:rowOff>
                  </to>
                </anchor>
              </controlPr>
            </control>
          </mc:Choice>
        </mc:AlternateContent>
        <mc:AlternateContent xmlns:mc="http://schemas.openxmlformats.org/markup-compatibility/2006">
          <mc:Choice Requires="x14">
            <control shapeId="2073" r:id="rId11" name="Button 25">
              <controlPr defaultSize="0" print="0" autoFill="0" autoPict="0" macro="[0]!Disciplines_Buttons_SMEP">
                <anchor moveWithCells="1" sizeWithCells="1">
                  <from>
                    <xdr:col>3</xdr:col>
                    <xdr:colOff>0</xdr:colOff>
                    <xdr:row>8</xdr:row>
                    <xdr:rowOff>0</xdr:rowOff>
                  </from>
                  <to>
                    <xdr:col>4</xdr:col>
                    <xdr:colOff>0</xdr:colOff>
                    <xdr:row>9</xdr:row>
                    <xdr:rowOff>0</xdr:rowOff>
                  </to>
                </anchor>
              </controlPr>
            </control>
          </mc:Choice>
        </mc:AlternateContent>
        <mc:AlternateContent xmlns:mc="http://schemas.openxmlformats.org/markup-compatibility/2006">
          <mc:Choice Requires="x14">
            <control shapeId="2074" r:id="rId12" name="Button 26">
              <controlPr defaultSize="0" print="0" autoFill="0" autoPict="0" macro="[0]!Disciplines_Buttons_SMEP">
                <anchor moveWithCells="1" sizeWithCells="1">
                  <from>
                    <xdr:col>3</xdr:col>
                    <xdr:colOff>0</xdr:colOff>
                    <xdr:row>9</xdr:row>
                    <xdr:rowOff>0</xdr:rowOff>
                  </from>
                  <to>
                    <xdr:col>4</xdr:col>
                    <xdr:colOff>0</xdr:colOff>
                    <xdr:row>10</xdr:row>
                    <xdr:rowOff>0</xdr:rowOff>
                  </to>
                </anchor>
              </controlPr>
            </control>
          </mc:Choice>
        </mc:AlternateContent>
        <mc:AlternateContent xmlns:mc="http://schemas.openxmlformats.org/markup-compatibility/2006">
          <mc:Choice Requires="x14">
            <control shapeId="2075" r:id="rId13" name="Button 27">
              <controlPr defaultSize="0" print="0" autoFill="0" autoPict="0" macro="[0]!Disciplines_Buttons_SMEP">
                <anchor moveWithCells="1" sizeWithCells="1">
                  <from>
                    <xdr:col>3</xdr:col>
                    <xdr:colOff>0</xdr:colOff>
                    <xdr:row>10</xdr:row>
                    <xdr:rowOff>0</xdr:rowOff>
                  </from>
                  <to>
                    <xdr:col>4</xdr:col>
                    <xdr:colOff>0</xdr:colOff>
                    <xdr:row>10</xdr:row>
                    <xdr:rowOff>370936</xdr:rowOff>
                  </to>
                </anchor>
              </controlPr>
            </control>
          </mc:Choice>
        </mc:AlternateContent>
        <mc:AlternateContent xmlns:mc="http://schemas.openxmlformats.org/markup-compatibility/2006">
          <mc:Choice Requires="x14">
            <control shapeId="2080" r:id="rId14" name="Button 32">
              <controlPr defaultSize="0" print="0" autoFill="0" autoPict="0" macro="[0]!Disciplines_Buttons_SMEP">
                <anchor moveWithCells="1" sizeWithCells="1">
                  <from>
                    <xdr:col>5</xdr:col>
                    <xdr:colOff>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2081" r:id="rId15" name="Button 33">
              <controlPr defaultSize="0" print="0" autoFill="0" autoPict="0" macro="[0]!Disciplines_Buttons_SMEP">
                <anchor moveWithCells="1" sizeWithCells="1">
                  <from>
                    <xdr:col>5</xdr:col>
                    <xdr:colOff>0</xdr:colOff>
                    <xdr:row>8</xdr:row>
                    <xdr:rowOff>0</xdr:rowOff>
                  </from>
                  <to>
                    <xdr:col>6</xdr:col>
                    <xdr:colOff>0</xdr:colOff>
                    <xdr:row>9</xdr:row>
                    <xdr:rowOff>0</xdr:rowOff>
                  </to>
                </anchor>
              </controlPr>
            </control>
          </mc:Choice>
        </mc:AlternateContent>
        <mc:AlternateContent xmlns:mc="http://schemas.openxmlformats.org/markup-compatibility/2006">
          <mc:Choice Requires="x14">
            <control shapeId="2082" r:id="rId16" name="Button 34">
              <controlPr defaultSize="0" print="0" autoFill="0" autoPict="0" macro="[0]!Disciplines_Buttons_SMEP">
                <anchor moveWithCells="1" sizeWithCells="1">
                  <from>
                    <xdr:col>5</xdr:col>
                    <xdr:colOff>0</xdr:colOff>
                    <xdr:row>9</xdr:row>
                    <xdr:rowOff>0</xdr:rowOff>
                  </from>
                  <to>
                    <xdr:col>6</xdr:col>
                    <xdr:colOff>0</xdr:colOff>
                    <xdr:row>10</xdr:row>
                    <xdr:rowOff>0</xdr:rowOff>
                  </to>
                </anchor>
              </controlPr>
            </control>
          </mc:Choice>
        </mc:AlternateContent>
        <mc:AlternateContent xmlns:mc="http://schemas.openxmlformats.org/markup-compatibility/2006">
          <mc:Choice Requires="x14">
            <control shapeId="2083" r:id="rId17" name="Button 35">
              <controlPr defaultSize="0" print="0" autoFill="0" autoPict="0" macro="[0]!Disciplines_Buttons_SMEP">
                <anchor moveWithCells="1" sizeWithCells="1">
                  <from>
                    <xdr:col>5</xdr:col>
                    <xdr:colOff>0</xdr:colOff>
                    <xdr:row>10</xdr:row>
                    <xdr:rowOff>0</xdr:rowOff>
                  </from>
                  <to>
                    <xdr:col>6</xdr:col>
                    <xdr:colOff>0</xdr:colOff>
                    <xdr:row>10</xdr:row>
                    <xdr:rowOff>370936</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FFC000"/>
  </sheetPr>
  <dimension ref="A1:MT15"/>
  <sheetViews>
    <sheetView topLeftCell="JP1" workbookViewId="0">
      <selection activeCell="KH3" sqref="KH3"/>
    </sheetView>
  </sheetViews>
  <sheetFormatPr defaultColWidth="9.125" defaultRowHeight="12.9" x14ac:dyDescent="0.2"/>
  <cols>
    <col min="1" max="1" width="9.125" style="6"/>
    <col min="2" max="2" width="29.75" style="6" bestFit="1" customWidth="1"/>
    <col min="3" max="10" width="9.125" style="6"/>
    <col min="11" max="12" width="10.125" style="6" bestFit="1" customWidth="1"/>
    <col min="13" max="16" width="9.125" style="6"/>
    <col min="17" max="17" width="10.125" style="6" bestFit="1" customWidth="1"/>
    <col min="18" max="16384" width="9.125" style="6"/>
  </cols>
  <sheetData>
    <row r="1" spans="1:358" s="328" customFormat="1" ht="14.3" x14ac:dyDescent="0.25">
      <c r="A1" s="495" t="s">
        <v>82</v>
      </c>
      <c r="B1" s="495"/>
      <c r="C1" s="495"/>
      <c r="D1" s="495"/>
      <c r="E1" s="495"/>
      <c r="F1" s="495"/>
      <c r="G1" s="495"/>
      <c r="H1" s="495"/>
      <c r="I1" s="495"/>
      <c r="J1" s="495"/>
      <c r="K1" s="495"/>
      <c r="L1" s="495"/>
      <c r="M1" s="495"/>
      <c r="N1" s="327" t="s">
        <v>186</v>
      </c>
      <c r="O1" s="327"/>
      <c r="P1" s="495" t="s">
        <v>187</v>
      </c>
      <c r="Q1" s="495"/>
      <c r="R1" s="492" t="s">
        <v>188</v>
      </c>
      <c r="S1" s="493"/>
      <c r="T1" s="494"/>
      <c r="U1" s="492" t="s">
        <v>189</v>
      </c>
      <c r="V1" s="493"/>
      <c r="W1" s="493"/>
      <c r="X1" s="493"/>
      <c r="Y1" s="493"/>
      <c r="Z1" s="493"/>
      <c r="AA1" s="493"/>
      <c r="AB1" s="493"/>
      <c r="AC1" s="493"/>
      <c r="AD1" s="493"/>
      <c r="AE1" s="493"/>
      <c r="AF1" s="493"/>
      <c r="AG1" s="494"/>
      <c r="AH1" s="492" t="s">
        <v>190</v>
      </c>
      <c r="AI1" s="493"/>
      <c r="AJ1" s="493"/>
      <c r="AK1" s="493"/>
      <c r="AL1" s="493"/>
      <c r="AM1" s="493"/>
      <c r="AN1" s="493"/>
      <c r="AO1" s="493"/>
      <c r="AP1" s="493"/>
      <c r="AQ1" s="493"/>
      <c r="AR1" s="493"/>
      <c r="AS1" s="493"/>
      <c r="AT1" s="494"/>
      <c r="AU1" s="492" t="s">
        <v>191</v>
      </c>
      <c r="AV1" s="493"/>
      <c r="AW1" s="493"/>
      <c r="AX1" s="493"/>
      <c r="AY1" s="493"/>
      <c r="AZ1" s="493"/>
      <c r="BA1" s="493"/>
      <c r="BB1" s="493"/>
      <c r="BC1" s="493"/>
      <c r="BD1" s="493"/>
      <c r="BE1" s="493"/>
      <c r="BF1" s="493"/>
      <c r="BG1" s="494"/>
      <c r="BH1" s="492" t="s">
        <v>192</v>
      </c>
      <c r="BI1" s="493"/>
      <c r="BJ1" s="493"/>
      <c r="BK1" s="493"/>
      <c r="BL1" s="493"/>
      <c r="BM1" s="493"/>
      <c r="BN1" s="493"/>
      <c r="BO1" s="493"/>
      <c r="BP1" s="493"/>
      <c r="BQ1" s="493"/>
      <c r="BR1" s="493"/>
      <c r="BS1" s="493"/>
      <c r="BT1" s="494"/>
      <c r="BU1" s="492" t="s">
        <v>193</v>
      </c>
      <c r="BV1" s="493"/>
      <c r="BW1" s="493"/>
      <c r="BX1" s="493"/>
      <c r="BY1" s="493"/>
      <c r="BZ1" s="493"/>
      <c r="CA1" s="493"/>
      <c r="CB1" s="493"/>
      <c r="CC1" s="493"/>
      <c r="CD1" s="493"/>
      <c r="CE1" s="493"/>
      <c r="CF1" s="493"/>
      <c r="CG1" s="494"/>
      <c r="CH1" s="492" t="s">
        <v>194</v>
      </c>
      <c r="CI1" s="493"/>
      <c r="CJ1" s="493"/>
      <c r="CK1" s="493"/>
      <c r="CL1" s="493"/>
      <c r="CM1" s="493"/>
      <c r="CN1" s="493"/>
      <c r="CO1" s="493"/>
      <c r="CP1" s="493"/>
      <c r="CQ1" s="493"/>
      <c r="CR1" s="493"/>
      <c r="CS1" s="493"/>
      <c r="CT1" s="494"/>
      <c r="CU1" s="492" t="s">
        <v>195</v>
      </c>
      <c r="CV1" s="493"/>
      <c r="CW1" s="493"/>
      <c r="CX1" s="493"/>
      <c r="CY1" s="493"/>
      <c r="CZ1" s="493"/>
      <c r="DA1" s="493"/>
      <c r="DB1" s="493"/>
      <c r="DC1" s="493"/>
      <c r="DD1" s="493"/>
      <c r="DE1" s="493"/>
      <c r="DF1" s="493"/>
      <c r="DG1" s="494"/>
      <c r="DH1" s="492" t="s">
        <v>196</v>
      </c>
      <c r="DI1" s="493"/>
      <c r="DJ1" s="493"/>
      <c r="DK1" s="493"/>
      <c r="DL1" s="493"/>
      <c r="DM1" s="493"/>
      <c r="DN1" s="493"/>
      <c r="DO1" s="493"/>
      <c r="DP1" s="493"/>
      <c r="DQ1" s="493"/>
      <c r="DR1" s="493"/>
      <c r="DS1" s="493"/>
      <c r="DT1" s="494"/>
      <c r="DU1" s="492" t="s">
        <v>197</v>
      </c>
      <c r="DV1" s="493"/>
      <c r="DW1" s="493"/>
      <c r="DX1" s="493"/>
      <c r="DY1" s="493"/>
      <c r="DZ1" s="493"/>
      <c r="EA1" s="493"/>
      <c r="EB1" s="493"/>
      <c r="EC1" s="493"/>
      <c r="ED1" s="493"/>
      <c r="EE1" s="493"/>
      <c r="EF1" s="493"/>
      <c r="EG1" s="494"/>
      <c r="EH1" s="492" t="s">
        <v>198</v>
      </c>
      <c r="EI1" s="493"/>
      <c r="EJ1" s="493"/>
      <c r="EK1" s="493"/>
      <c r="EL1" s="493"/>
      <c r="EM1" s="493"/>
      <c r="EN1" s="493"/>
      <c r="EO1" s="493"/>
      <c r="EP1" s="493"/>
      <c r="EQ1" s="493"/>
      <c r="ER1" s="493"/>
      <c r="ES1" s="493"/>
      <c r="ET1" s="494"/>
      <c r="EU1" s="492" t="s">
        <v>199</v>
      </c>
      <c r="EV1" s="493"/>
      <c r="EW1" s="493"/>
      <c r="EX1" s="493"/>
      <c r="EY1" s="493"/>
      <c r="EZ1" s="493"/>
      <c r="FA1" s="493"/>
      <c r="FB1" s="493"/>
      <c r="FC1" s="493"/>
      <c r="FD1" s="493"/>
      <c r="FE1" s="493"/>
      <c r="FF1" s="493"/>
      <c r="FG1" s="494"/>
      <c r="FH1" s="492" t="s">
        <v>200</v>
      </c>
      <c r="FI1" s="493"/>
      <c r="FJ1" s="493"/>
      <c r="FK1" s="493"/>
      <c r="FL1" s="493"/>
      <c r="FM1" s="493"/>
      <c r="FN1" s="493"/>
      <c r="FO1" s="493"/>
      <c r="FP1" s="493"/>
      <c r="FQ1" s="493"/>
      <c r="FR1" s="493"/>
      <c r="FS1" s="493"/>
      <c r="FT1" s="494"/>
      <c r="FU1" s="492" t="s">
        <v>201</v>
      </c>
      <c r="FV1" s="493"/>
      <c r="FW1" s="493"/>
      <c r="FX1" s="493"/>
      <c r="FY1" s="493"/>
      <c r="FZ1" s="493"/>
      <c r="GA1" s="493"/>
      <c r="GB1" s="493"/>
      <c r="GC1" s="493"/>
      <c r="GD1" s="493"/>
      <c r="GE1" s="493"/>
      <c r="GF1" s="493"/>
      <c r="GG1" s="494"/>
      <c r="GH1" s="492" t="s">
        <v>202</v>
      </c>
      <c r="GI1" s="493"/>
      <c r="GJ1" s="493"/>
      <c r="GK1" s="493"/>
      <c r="GL1" s="493"/>
      <c r="GM1" s="493"/>
      <c r="GN1" s="493"/>
      <c r="GO1" s="493"/>
      <c r="GP1" s="493"/>
      <c r="GQ1" s="493"/>
      <c r="GR1" s="493"/>
      <c r="GS1" s="493"/>
      <c r="GT1" s="494"/>
      <c r="GU1" s="492" t="s">
        <v>203</v>
      </c>
      <c r="GV1" s="493"/>
      <c r="GW1" s="493"/>
      <c r="GX1" s="493"/>
      <c r="GY1" s="493"/>
      <c r="GZ1" s="493"/>
      <c r="HA1" s="493"/>
      <c r="HB1" s="493"/>
      <c r="HC1" s="493"/>
      <c r="HD1" s="493"/>
      <c r="HE1" s="493"/>
      <c r="HF1" s="493"/>
      <c r="HG1" s="494"/>
      <c r="HH1" s="492" t="s">
        <v>204</v>
      </c>
      <c r="HI1" s="493"/>
      <c r="HJ1" s="493"/>
      <c r="HK1" s="493"/>
      <c r="HL1" s="493"/>
      <c r="HM1" s="493"/>
      <c r="HN1" s="493"/>
      <c r="HO1" s="493"/>
      <c r="HP1" s="493"/>
      <c r="HQ1" s="493"/>
      <c r="HR1" s="493"/>
      <c r="HS1" s="493"/>
      <c r="HT1" s="494"/>
      <c r="HU1" s="492" t="s">
        <v>205</v>
      </c>
      <c r="HV1" s="493"/>
      <c r="HW1" s="493"/>
      <c r="HX1" s="493"/>
      <c r="HY1" s="493"/>
      <c r="HZ1" s="493"/>
      <c r="IA1" s="493"/>
      <c r="IB1" s="493"/>
      <c r="IC1" s="493"/>
      <c r="ID1" s="493"/>
      <c r="IE1" s="493"/>
      <c r="IF1" s="493"/>
      <c r="IG1" s="494"/>
      <c r="IH1" s="492" t="s">
        <v>206</v>
      </c>
      <c r="II1" s="493"/>
      <c r="IJ1" s="493"/>
      <c r="IK1" s="493"/>
      <c r="IL1" s="493"/>
      <c r="IM1" s="493"/>
      <c r="IN1" s="493"/>
      <c r="IO1" s="493"/>
      <c r="IP1" s="493"/>
      <c r="IQ1" s="493"/>
      <c r="IR1" s="493"/>
      <c r="IS1" s="493"/>
      <c r="IT1" s="494"/>
      <c r="IU1" s="492" t="s">
        <v>207</v>
      </c>
      <c r="IV1" s="493"/>
      <c r="IW1" s="493"/>
      <c r="IX1" s="493"/>
      <c r="IY1" s="493"/>
      <c r="IZ1" s="493"/>
      <c r="JA1" s="493"/>
      <c r="JB1" s="493"/>
      <c r="JC1" s="493"/>
      <c r="JD1" s="493"/>
      <c r="JE1" s="493"/>
      <c r="JF1" s="493"/>
      <c r="JG1" s="494"/>
      <c r="JH1" s="492" t="s">
        <v>208</v>
      </c>
      <c r="JI1" s="493"/>
      <c r="JJ1" s="493"/>
      <c r="JK1" s="493"/>
      <c r="JL1" s="493"/>
      <c r="JM1" s="493"/>
      <c r="JN1" s="493"/>
      <c r="JO1" s="493"/>
      <c r="JP1" s="493"/>
      <c r="JQ1" s="493"/>
      <c r="JR1" s="493"/>
      <c r="JS1" s="493"/>
      <c r="JT1" s="494"/>
      <c r="JU1" s="492" t="s">
        <v>209</v>
      </c>
      <c r="JV1" s="493"/>
      <c r="JW1" s="493"/>
      <c r="JX1" s="493"/>
      <c r="JY1" s="493"/>
      <c r="JZ1" s="493"/>
      <c r="KA1" s="493"/>
      <c r="KB1" s="493"/>
      <c r="KC1" s="493"/>
      <c r="KD1" s="493"/>
      <c r="KE1" s="493"/>
      <c r="KF1" s="493"/>
      <c r="KG1" s="494"/>
      <c r="KH1" s="492" t="s">
        <v>210</v>
      </c>
      <c r="KI1" s="493"/>
      <c r="KJ1" s="493"/>
      <c r="KK1" s="493"/>
      <c r="KL1" s="493"/>
      <c r="KM1" s="493"/>
      <c r="KN1" s="493"/>
      <c r="KO1" s="493"/>
      <c r="KP1" s="493"/>
      <c r="KQ1" s="493"/>
      <c r="KR1" s="493"/>
      <c r="KS1" s="493"/>
      <c r="KT1" s="494"/>
      <c r="KU1" s="492" t="s">
        <v>211</v>
      </c>
      <c r="KV1" s="493"/>
      <c r="KW1" s="493"/>
      <c r="KX1" s="493"/>
      <c r="KY1" s="493"/>
      <c r="KZ1" s="493"/>
      <c r="LA1" s="493"/>
      <c r="LB1" s="493"/>
      <c r="LC1" s="493"/>
      <c r="LD1" s="493"/>
      <c r="LE1" s="493"/>
      <c r="LF1" s="493"/>
      <c r="LG1" s="494"/>
      <c r="LH1" s="492" t="s">
        <v>212</v>
      </c>
      <c r="LI1" s="493"/>
      <c r="LJ1" s="493"/>
      <c r="LK1" s="493"/>
      <c r="LL1" s="493"/>
      <c r="LM1" s="493"/>
      <c r="LN1" s="493"/>
      <c r="LO1" s="493"/>
      <c r="LP1" s="493"/>
      <c r="LQ1" s="493"/>
      <c r="LR1" s="493"/>
      <c r="LS1" s="493"/>
      <c r="LT1" s="494"/>
      <c r="LU1" s="492" t="s">
        <v>213</v>
      </c>
      <c r="LV1" s="493"/>
      <c r="LW1" s="493"/>
      <c r="LX1" s="493"/>
      <c r="LY1" s="493"/>
      <c r="LZ1" s="493"/>
      <c r="MA1" s="493"/>
      <c r="MB1" s="493"/>
      <c r="MC1" s="493"/>
      <c r="MD1" s="493"/>
      <c r="ME1" s="493"/>
      <c r="MF1" s="493"/>
      <c r="MG1" s="494"/>
      <c r="MH1" s="492" t="s">
        <v>214</v>
      </c>
      <c r="MI1" s="493"/>
      <c r="MJ1" s="493"/>
      <c r="MK1" s="493"/>
      <c r="ML1" s="493"/>
      <c r="MM1" s="493"/>
      <c r="MN1" s="493"/>
      <c r="MO1" s="493"/>
      <c r="MP1" s="493"/>
      <c r="MQ1" s="493"/>
      <c r="MR1" s="493"/>
      <c r="MS1" s="493"/>
      <c r="MT1" s="494"/>
    </row>
    <row r="2" spans="1:358" s="328" customFormat="1" ht="14.3" x14ac:dyDescent="0.25">
      <c r="A2" s="329" t="s">
        <v>215</v>
      </c>
      <c r="B2" s="329" t="s">
        <v>621</v>
      </c>
      <c r="C2" s="329" t="s">
        <v>79</v>
      </c>
      <c r="D2" s="329" t="s">
        <v>78</v>
      </c>
      <c r="E2" s="329" t="s">
        <v>77</v>
      </c>
      <c r="F2" s="329" t="s">
        <v>80</v>
      </c>
      <c r="G2" s="329" t="s">
        <v>73</v>
      </c>
      <c r="H2" s="329" t="s">
        <v>74</v>
      </c>
      <c r="I2" s="329" t="s">
        <v>81</v>
      </c>
      <c r="J2" s="329" t="s">
        <v>14</v>
      </c>
      <c r="K2" s="329" t="s">
        <v>76</v>
      </c>
      <c r="L2" s="329" t="s">
        <v>75</v>
      </c>
      <c r="M2" s="329" t="s">
        <v>216</v>
      </c>
      <c r="N2" s="327" t="s">
        <v>186</v>
      </c>
      <c r="O2" s="327" t="s">
        <v>613</v>
      </c>
      <c r="P2" s="329" t="s">
        <v>217</v>
      </c>
      <c r="Q2" s="329" t="s">
        <v>218</v>
      </c>
      <c r="R2" s="329" t="s">
        <v>219</v>
      </c>
      <c r="S2" s="329" t="s">
        <v>220</v>
      </c>
      <c r="T2" s="329" t="s">
        <v>221</v>
      </c>
      <c r="U2" s="329" t="s">
        <v>222</v>
      </c>
      <c r="V2" s="329" t="s">
        <v>223</v>
      </c>
      <c r="W2" s="329" t="s">
        <v>224</v>
      </c>
      <c r="X2" s="329" t="s">
        <v>225</v>
      </c>
      <c r="Y2" s="329" t="s">
        <v>226</v>
      </c>
      <c r="Z2" s="329" t="s">
        <v>227</v>
      </c>
      <c r="AA2" s="329" t="s">
        <v>228</v>
      </c>
      <c r="AB2" s="329" t="s">
        <v>229</v>
      </c>
      <c r="AC2" s="329" t="s">
        <v>230</v>
      </c>
      <c r="AD2" s="329" t="s">
        <v>231</v>
      </c>
      <c r="AE2" s="329" t="s">
        <v>232</v>
      </c>
      <c r="AF2" s="329" t="s">
        <v>233</v>
      </c>
      <c r="AG2" s="329" t="s">
        <v>234</v>
      </c>
      <c r="AH2" s="329" t="s">
        <v>235</v>
      </c>
      <c r="AI2" s="329" t="s">
        <v>236</v>
      </c>
      <c r="AJ2" s="329" t="s">
        <v>237</v>
      </c>
      <c r="AK2" s="329" t="s">
        <v>238</v>
      </c>
      <c r="AL2" s="329" t="s">
        <v>239</v>
      </c>
      <c r="AM2" s="329" t="s">
        <v>240</v>
      </c>
      <c r="AN2" s="329" t="s">
        <v>241</v>
      </c>
      <c r="AO2" s="329" t="s">
        <v>242</v>
      </c>
      <c r="AP2" s="329" t="s">
        <v>243</v>
      </c>
      <c r="AQ2" s="329" t="s">
        <v>244</v>
      </c>
      <c r="AR2" s="329" t="s">
        <v>245</v>
      </c>
      <c r="AS2" s="329" t="s">
        <v>246</v>
      </c>
      <c r="AT2" s="329" t="s">
        <v>247</v>
      </c>
      <c r="AU2" s="329" t="s">
        <v>248</v>
      </c>
      <c r="AV2" s="329" t="s">
        <v>249</v>
      </c>
      <c r="AW2" s="329" t="s">
        <v>250</v>
      </c>
      <c r="AX2" s="329" t="s">
        <v>251</v>
      </c>
      <c r="AY2" s="329" t="s">
        <v>252</v>
      </c>
      <c r="AZ2" s="329" t="s">
        <v>253</v>
      </c>
      <c r="BA2" s="329" t="s">
        <v>254</v>
      </c>
      <c r="BB2" s="329" t="s">
        <v>255</v>
      </c>
      <c r="BC2" s="329" t="s">
        <v>256</v>
      </c>
      <c r="BD2" s="329" t="s">
        <v>257</v>
      </c>
      <c r="BE2" s="329" t="s">
        <v>258</v>
      </c>
      <c r="BF2" s="329" t="s">
        <v>259</v>
      </c>
      <c r="BG2" s="329" t="s">
        <v>260</v>
      </c>
      <c r="BH2" s="329" t="s">
        <v>261</v>
      </c>
      <c r="BI2" s="329" t="s">
        <v>262</v>
      </c>
      <c r="BJ2" s="329" t="s">
        <v>263</v>
      </c>
      <c r="BK2" s="329" t="s">
        <v>264</v>
      </c>
      <c r="BL2" s="329" t="s">
        <v>265</v>
      </c>
      <c r="BM2" s="329" t="s">
        <v>266</v>
      </c>
      <c r="BN2" s="329" t="s">
        <v>267</v>
      </c>
      <c r="BO2" s="329" t="s">
        <v>268</v>
      </c>
      <c r="BP2" s="329" t="s">
        <v>269</v>
      </c>
      <c r="BQ2" s="329" t="s">
        <v>270</v>
      </c>
      <c r="BR2" s="329" t="s">
        <v>271</v>
      </c>
      <c r="BS2" s="329" t="s">
        <v>272</v>
      </c>
      <c r="BT2" s="329" t="s">
        <v>273</v>
      </c>
      <c r="BU2" s="329" t="s">
        <v>274</v>
      </c>
      <c r="BV2" s="329" t="s">
        <v>275</v>
      </c>
      <c r="BW2" s="329" t="s">
        <v>276</v>
      </c>
      <c r="BX2" s="329" t="s">
        <v>277</v>
      </c>
      <c r="BY2" s="329" t="s">
        <v>278</v>
      </c>
      <c r="BZ2" s="329" t="s">
        <v>279</v>
      </c>
      <c r="CA2" s="329" t="s">
        <v>280</v>
      </c>
      <c r="CB2" s="329" t="s">
        <v>281</v>
      </c>
      <c r="CC2" s="329" t="s">
        <v>282</v>
      </c>
      <c r="CD2" s="329" t="s">
        <v>283</v>
      </c>
      <c r="CE2" s="329" t="s">
        <v>284</v>
      </c>
      <c r="CF2" s="329" t="s">
        <v>285</v>
      </c>
      <c r="CG2" s="329" t="s">
        <v>286</v>
      </c>
      <c r="CH2" s="329" t="s">
        <v>287</v>
      </c>
      <c r="CI2" s="329" t="s">
        <v>288</v>
      </c>
      <c r="CJ2" s="329" t="s">
        <v>289</v>
      </c>
      <c r="CK2" s="329" t="s">
        <v>290</v>
      </c>
      <c r="CL2" s="329" t="s">
        <v>291</v>
      </c>
      <c r="CM2" s="329" t="s">
        <v>292</v>
      </c>
      <c r="CN2" s="329" t="s">
        <v>293</v>
      </c>
      <c r="CO2" s="329" t="s">
        <v>294</v>
      </c>
      <c r="CP2" s="329" t="s">
        <v>295</v>
      </c>
      <c r="CQ2" s="329" t="s">
        <v>296</v>
      </c>
      <c r="CR2" s="329" t="s">
        <v>297</v>
      </c>
      <c r="CS2" s="329" t="s">
        <v>298</v>
      </c>
      <c r="CT2" s="329" t="s">
        <v>299</v>
      </c>
      <c r="CU2" s="329" t="s">
        <v>300</v>
      </c>
      <c r="CV2" s="329" t="s">
        <v>301</v>
      </c>
      <c r="CW2" s="329" t="s">
        <v>302</v>
      </c>
      <c r="CX2" s="329" t="s">
        <v>303</v>
      </c>
      <c r="CY2" s="329" t="s">
        <v>304</v>
      </c>
      <c r="CZ2" s="329" t="s">
        <v>305</v>
      </c>
      <c r="DA2" s="329" t="s">
        <v>306</v>
      </c>
      <c r="DB2" s="329" t="s">
        <v>307</v>
      </c>
      <c r="DC2" s="329" t="s">
        <v>308</v>
      </c>
      <c r="DD2" s="329" t="s">
        <v>309</v>
      </c>
      <c r="DE2" s="329" t="s">
        <v>310</v>
      </c>
      <c r="DF2" s="329" t="s">
        <v>311</v>
      </c>
      <c r="DG2" s="329" t="s">
        <v>312</v>
      </c>
      <c r="DH2" s="329" t="s">
        <v>313</v>
      </c>
      <c r="DI2" s="329" t="s">
        <v>314</v>
      </c>
      <c r="DJ2" s="329" t="s">
        <v>315</v>
      </c>
      <c r="DK2" s="329" t="s">
        <v>316</v>
      </c>
      <c r="DL2" s="329" t="s">
        <v>317</v>
      </c>
      <c r="DM2" s="329" t="s">
        <v>318</v>
      </c>
      <c r="DN2" s="329" t="s">
        <v>319</v>
      </c>
      <c r="DO2" s="329" t="s">
        <v>320</v>
      </c>
      <c r="DP2" s="329" t="s">
        <v>321</v>
      </c>
      <c r="DQ2" s="329" t="s">
        <v>322</v>
      </c>
      <c r="DR2" s="329" t="s">
        <v>323</v>
      </c>
      <c r="DS2" s="329" t="s">
        <v>324</v>
      </c>
      <c r="DT2" s="329" t="s">
        <v>325</v>
      </c>
      <c r="DU2" s="329" t="s">
        <v>326</v>
      </c>
      <c r="DV2" s="329" t="s">
        <v>327</v>
      </c>
      <c r="DW2" s="329" t="s">
        <v>328</v>
      </c>
      <c r="DX2" s="329" t="s">
        <v>329</v>
      </c>
      <c r="DY2" s="329" t="s">
        <v>330</v>
      </c>
      <c r="DZ2" s="329" t="s">
        <v>331</v>
      </c>
      <c r="EA2" s="329" t="s">
        <v>332</v>
      </c>
      <c r="EB2" s="329" t="s">
        <v>333</v>
      </c>
      <c r="EC2" s="329" t="s">
        <v>334</v>
      </c>
      <c r="ED2" s="329" t="s">
        <v>335</v>
      </c>
      <c r="EE2" s="329" t="s">
        <v>336</v>
      </c>
      <c r="EF2" s="329" t="s">
        <v>337</v>
      </c>
      <c r="EG2" s="329" t="s">
        <v>338</v>
      </c>
      <c r="EH2" s="329" t="s">
        <v>339</v>
      </c>
      <c r="EI2" s="329" t="s">
        <v>340</v>
      </c>
      <c r="EJ2" s="329" t="s">
        <v>341</v>
      </c>
      <c r="EK2" s="329" t="s">
        <v>342</v>
      </c>
      <c r="EL2" s="329" t="s">
        <v>343</v>
      </c>
      <c r="EM2" s="329" t="s">
        <v>344</v>
      </c>
      <c r="EN2" s="329" t="s">
        <v>345</v>
      </c>
      <c r="EO2" s="329" t="s">
        <v>346</v>
      </c>
      <c r="EP2" s="329" t="s">
        <v>347</v>
      </c>
      <c r="EQ2" s="329" t="s">
        <v>348</v>
      </c>
      <c r="ER2" s="329" t="s">
        <v>349</v>
      </c>
      <c r="ES2" s="329" t="s">
        <v>350</v>
      </c>
      <c r="ET2" s="329" t="s">
        <v>351</v>
      </c>
      <c r="EU2" s="329" t="s">
        <v>352</v>
      </c>
      <c r="EV2" s="329" t="s">
        <v>353</v>
      </c>
      <c r="EW2" s="329" t="s">
        <v>354</v>
      </c>
      <c r="EX2" s="329" t="s">
        <v>355</v>
      </c>
      <c r="EY2" s="329" t="s">
        <v>356</v>
      </c>
      <c r="EZ2" s="329" t="s">
        <v>357</v>
      </c>
      <c r="FA2" s="329" t="s">
        <v>358</v>
      </c>
      <c r="FB2" s="329" t="s">
        <v>359</v>
      </c>
      <c r="FC2" s="329" t="s">
        <v>360</v>
      </c>
      <c r="FD2" s="329" t="s">
        <v>361</v>
      </c>
      <c r="FE2" s="329" t="s">
        <v>362</v>
      </c>
      <c r="FF2" s="329" t="s">
        <v>363</v>
      </c>
      <c r="FG2" s="329" t="s">
        <v>364</v>
      </c>
      <c r="FH2" s="329" t="s">
        <v>365</v>
      </c>
      <c r="FI2" s="329" t="s">
        <v>366</v>
      </c>
      <c r="FJ2" s="329" t="s">
        <v>367</v>
      </c>
      <c r="FK2" s="329" t="s">
        <v>368</v>
      </c>
      <c r="FL2" s="329" t="s">
        <v>369</v>
      </c>
      <c r="FM2" s="329" t="s">
        <v>370</v>
      </c>
      <c r="FN2" s="329" t="s">
        <v>371</v>
      </c>
      <c r="FO2" s="329" t="s">
        <v>372</v>
      </c>
      <c r="FP2" s="329" t="s">
        <v>373</v>
      </c>
      <c r="FQ2" s="329" t="s">
        <v>374</v>
      </c>
      <c r="FR2" s="329" t="s">
        <v>375</v>
      </c>
      <c r="FS2" s="329" t="s">
        <v>376</v>
      </c>
      <c r="FT2" s="329" t="s">
        <v>377</v>
      </c>
      <c r="FU2" s="329" t="s">
        <v>378</v>
      </c>
      <c r="FV2" s="329" t="s">
        <v>379</v>
      </c>
      <c r="FW2" s="329" t="s">
        <v>380</v>
      </c>
      <c r="FX2" s="329" t="s">
        <v>381</v>
      </c>
      <c r="FY2" s="329" t="s">
        <v>382</v>
      </c>
      <c r="FZ2" s="329" t="s">
        <v>383</v>
      </c>
      <c r="GA2" s="329" t="s">
        <v>384</v>
      </c>
      <c r="GB2" s="329" t="s">
        <v>385</v>
      </c>
      <c r="GC2" s="329" t="s">
        <v>386</v>
      </c>
      <c r="GD2" s="329" t="s">
        <v>387</v>
      </c>
      <c r="GE2" s="329" t="s">
        <v>388</v>
      </c>
      <c r="GF2" s="329" t="s">
        <v>389</v>
      </c>
      <c r="GG2" s="329" t="s">
        <v>390</v>
      </c>
      <c r="GH2" s="329" t="s">
        <v>391</v>
      </c>
      <c r="GI2" s="329" t="s">
        <v>392</v>
      </c>
      <c r="GJ2" s="329" t="s">
        <v>393</v>
      </c>
      <c r="GK2" s="329" t="s">
        <v>394</v>
      </c>
      <c r="GL2" s="329" t="s">
        <v>395</v>
      </c>
      <c r="GM2" s="329" t="s">
        <v>396</v>
      </c>
      <c r="GN2" s="329" t="s">
        <v>397</v>
      </c>
      <c r="GO2" s="329" t="s">
        <v>398</v>
      </c>
      <c r="GP2" s="329" t="s">
        <v>399</v>
      </c>
      <c r="GQ2" s="329" t="s">
        <v>400</v>
      </c>
      <c r="GR2" s="329" t="s">
        <v>401</v>
      </c>
      <c r="GS2" s="329" t="s">
        <v>402</v>
      </c>
      <c r="GT2" s="329" t="s">
        <v>403</v>
      </c>
      <c r="GU2" s="329" t="s">
        <v>404</v>
      </c>
      <c r="GV2" s="329" t="s">
        <v>405</v>
      </c>
      <c r="GW2" s="329" t="s">
        <v>406</v>
      </c>
      <c r="GX2" s="329" t="s">
        <v>407</v>
      </c>
      <c r="GY2" s="329" t="s">
        <v>408</v>
      </c>
      <c r="GZ2" s="329" t="s">
        <v>409</v>
      </c>
      <c r="HA2" s="329" t="s">
        <v>410</v>
      </c>
      <c r="HB2" s="329" t="s">
        <v>411</v>
      </c>
      <c r="HC2" s="329" t="s">
        <v>412</v>
      </c>
      <c r="HD2" s="329" t="s">
        <v>413</v>
      </c>
      <c r="HE2" s="329" t="s">
        <v>414</v>
      </c>
      <c r="HF2" s="329" t="s">
        <v>415</v>
      </c>
      <c r="HG2" s="329" t="s">
        <v>416</v>
      </c>
      <c r="HH2" s="329" t="s">
        <v>417</v>
      </c>
      <c r="HI2" s="329" t="s">
        <v>418</v>
      </c>
      <c r="HJ2" s="329" t="s">
        <v>419</v>
      </c>
      <c r="HK2" s="329" t="s">
        <v>420</v>
      </c>
      <c r="HL2" s="329" t="s">
        <v>421</v>
      </c>
      <c r="HM2" s="329" t="s">
        <v>422</v>
      </c>
      <c r="HN2" s="329" t="s">
        <v>423</v>
      </c>
      <c r="HO2" s="329" t="s">
        <v>424</v>
      </c>
      <c r="HP2" s="329" t="s">
        <v>425</v>
      </c>
      <c r="HQ2" s="329" t="s">
        <v>426</v>
      </c>
      <c r="HR2" s="329" t="s">
        <v>427</v>
      </c>
      <c r="HS2" s="329" t="s">
        <v>428</v>
      </c>
      <c r="HT2" s="329" t="s">
        <v>429</v>
      </c>
      <c r="HU2" s="329" t="s">
        <v>430</v>
      </c>
      <c r="HV2" s="329" t="s">
        <v>431</v>
      </c>
      <c r="HW2" s="329" t="s">
        <v>432</v>
      </c>
      <c r="HX2" s="329" t="s">
        <v>433</v>
      </c>
      <c r="HY2" s="329" t="s">
        <v>434</v>
      </c>
      <c r="HZ2" s="329" t="s">
        <v>435</v>
      </c>
      <c r="IA2" s="329" t="s">
        <v>436</v>
      </c>
      <c r="IB2" s="329" t="s">
        <v>437</v>
      </c>
      <c r="IC2" s="329" t="s">
        <v>438</v>
      </c>
      <c r="ID2" s="329" t="s">
        <v>439</v>
      </c>
      <c r="IE2" s="329" t="s">
        <v>440</v>
      </c>
      <c r="IF2" s="329" t="s">
        <v>441</v>
      </c>
      <c r="IG2" s="329" t="s">
        <v>442</v>
      </c>
      <c r="IH2" s="329" t="s">
        <v>443</v>
      </c>
      <c r="II2" s="329" t="s">
        <v>444</v>
      </c>
      <c r="IJ2" s="329" t="s">
        <v>445</v>
      </c>
      <c r="IK2" s="329" t="s">
        <v>446</v>
      </c>
      <c r="IL2" s="329" t="s">
        <v>447</v>
      </c>
      <c r="IM2" s="329" t="s">
        <v>448</v>
      </c>
      <c r="IN2" s="329" t="s">
        <v>449</v>
      </c>
      <c r="IO2" s="329" t="s">
        <v>450</v>
      </c>
      <c r="IP2" s="329" t="s">
        <v>451</v>
      </c>
      <c r="IQ2" s="329" t="s">
        <v>452</v>
      </c>
      <c r="IR2" s="329" t="s">
        <v>453</v>
      </c>
      <c r="IS2" s="329" t="s">
        <v>454</v>
      </c>
      <c r="IT2" s="329" t="s">
        <v>455</v>
      </c>
      <c r="IU2" s="329" t="s">
        <v>456</v>
      </c>
      <c r="IV2" s="329" t="s">
        <v>457</v>
      </c>
      <c r="IW2" s="329" t="s">
        <v>458</v>
      </c>
      <c r="IX2" s="329" t="s">
        <v>459</v>
      </c>
      <c r="IY2" s="329" t="s">
        <v>460</v>
      </c>
      <c r="IZ2" s="329" t="s">
        <v>461</v>
      </c>
      <c r="JA2" s="329" t="s">
        <v>462</v>
      </c>
      <c r="JB2" s="329" t="s">
        <v>463</v>
      </c>
      <c r="JC2" s="329" t="s">
        <v>464</v>
      </c>
      <c r="JD2" s="329" t="s">
        <v>465</v>
      </c>
      <c r="JE2" s="329" t="s">
        <v>466</v>
      </c>
      <c r="JF2" s="329" t="s">
        <v>467</v>
      </c>
      <c r="JG2" s="329" t="s">
        <v>468</v>
      </c>
      <c r="JH2" s="329" t="s">
        <v>469</v>
      </c>
      <c r="JI2" s="329" t="s">
        <v>470</v>
      </c>
      <c r="JJ2" s="329" t="s">
        <v>471</v>
      </c>
      <c r="JK2" s="329" t="s">
        <v>472</v>
      </c>
      <c r="JL2" s="329" t="s">
        <v>473</v>
      </c>
      <c r="JM2" s="329" t="s">
        <v>474</v>
      </c>
      <c r="JN2" s="329" t="s">
        <v>475</v>
      </c>
      <c r="JO2" s="329" t="s">
        <v>476</v>
      </c>
      <c r="JP2" s="329" t="s">
        <v>477</v>
      </c>
      <c r="JQ2" s="329" t="s">
        <v>478</v>
      </c>
      <c r="JR2" s="329" t="s">
        <v>479</v>
      </c>
      <c r="JS2" s="329" t="s">
        <v>480</v>
      </c>
      <c r="JT2" s="329" t="s">
        <v>481</v>
      </c>
      <c r="JU2" s="329" t="s">
        <v>482</v>
      </c>
      <c r="JV2" s="329" t="s">
        <v>483</v>
      </c>
      <c r="JW2" s="329" t="s">
        <v>484</v>
      </c>
      <c r="JX2" s="329" t="s">
        <v>485</v>
      </c>
      <c r="JY2" s="329" t="s">
        <v>486</v>
      </c>
      <c r="JZ2" s="329" t="s">
        <v>487</v>
      </c>
      <c r="KA2" s="329" t="s">
        <v>488</v>
      </c>
      <c r="KB2" s="329" t="s">
        <v>489</v>
      </c>
      <c r="KC2" s="329" t="s">
        <v>490</v>
      </c>
      <c r="KD2" s="329" t="s">
        <v>491</v>
      </c>
      <c r="KE2" s="329" t="s">
        <v>492</v>
      </c>
      <c r="KF2" s="329" t="s">
        <v>493</v>
      </c>
      <c r="KG2" s="329" t="s">
        <v>494</v>
      </c>
      <c r="KH2" s="329" t="s">
        <v>495</v>
      </c>
      <c r="KI2" s="329" t="s">
        <v>496</v>
      </c>
      <c r="KJ2" s="329" t="s">
        <v>497</v>
      </c>
      <c r="KK2" s="329" t="s">
        <v>498</v>
      </c>
      <c r="KL2" s="329" t="s">
        <v>499</v>
      </c>
      <c r="KM2" s="329" t="s">
        <v>500</v>
      </c>
      <c r="KN2" s="329" t="s">
        <v>501</v>
      </c>
      <c r="KO2" s="329" t="s">
        <v>502</v>
      </c>
      <c r="KP2" s="329" t="s">
        <v>503</v>
      </c>
      <c r="KQ2" s="329" t="s">
        <v>504</v>
      </c>
      <c r="KR2" s="329" t="s">
        <v>505</v>
      </c>
      <c r="KS2" s="329" t="s">
        <v>506</v>
      </c>
      <c r="KT2" s="329" t="s">
        <v>507</v>
      </c>
      <c r="KU2" s="329" t="s">
        <v>508</v>
      </c>
      <c r="KV2" s="329" t="s">
        <v>509</v>
      </c>
      <c r="KW2" s="329" t="s">
        <v>510</v>
      </c>
      <c r="KX2" s="329" t="s">
        <v>511</v>
      </c>
      <c r="KY2" s="329" t="s">
        <v>512</v>
      </c>
      <c r="KZ2" s="329" t="s">
        <v>513</v>
      </c>
      <c r="LA2" s="329" t="s">
        <v>514</v>
      </c>
      <c r="LB2" s="329" t="s">
        <v>515</v>
      </c>
      <c r="LC2" s="329" t="s">
        <v>516</v>
      </c>
      <c r="LD2" s="329" t="s">
        <v>517</v>
      </c>
      <c r="LE2" s="329" t="s">
        <v>518</v>
      </c>
      <c r="LF2" s="329" t="s">
        <v>519</v>
      </c>
      <c r="LG2" s="329" t="s">
        <v>520</v>
      </c>
      <c r="LH2" s="329" t="s">
        <v>521</v>
      </c>
      <c r="LI2" s="329" t="s">
        <v>522</v>
      </c>
      <c r="LJ2" s="329" t="s">
        <v>523</v>
      </c>
      <c r="LK2" s="329" t="s">
        <v>524</v>
      </c>
      <c r="LL2" s="329" t="s">
        <v>525</v>
      </c>
      <c r="LM2" s="329" t="s">
        <v>526</v>
      </c>
      <c r="LN2" s="329" t="s">
        <v>527</v>
      </c>
      <c r="LO2" s="329" t="s">
        <v>528</v>
      </c>
      <c r="LP2" s="329" t="s">
        <v>529</v>
      </c>
      <c r="LQ2" s="329" t="s">
        <v>530</v>
      </c>
      <c r="LR2" s="329" t="s">
        <v>531</v>
      </c>
      <c r="LS2" s="329" t="s">
        <v>532</v>
      </c>
      <c r="LT2" s="329" t="s">
        <v>533</v>
      </c>
      <c r="LU2" s="329" t="s">
        <v>534</v>
      </c>
      <c r="LV2" s="329" t="s">
        <v>535</v>
      </c>
      <c r="LW2" s="329" t="s">
        <v>536</v>
      </c>
      <c r="LX2" s="329" t="s">
        <v>537</v>
      </c>
      <c r="LY2" s="329" t="s">
        <v>538</v>
      </c>
      <c r="LZ2" s="329" t="s">
        <v>539</v>
      </c>
      <c r="MA2" s="329" t="s">
        <v>540</v>
      </c>
      <c r="MB2" s="329" t="s">
        <v>541</v>
      </c>
      <c r="MC2" s="329" t="s">
        <v>542</v>
      </c>
      <c r="MD2" s="329" t="s">
        <v>543</v>
      </c>
      <c r="ME2" s="329" t="s">
        <v>544</v>
      </c>
      <c r="MF2" s="329" t="s">
        <v>545</v>
      </c>
      <c r="MG2" s="329" t="s">
        <v>546</v>
      </c>
      <c r="MH2" s="329" t="s">
        <v>547</v>
      </c>
      <c r="MI2" s="329" t="s">
        <v>548</v>
      </c>
      <c r="MJ2" s="329" t="s">
        <v>549</v>
      </c>
      <c r="MK2" s="329" t="s">
        <v>550</v>
      </c>
      <c r="ML2" s="329" t="s">
        <v>551</v>
      </c>
      <c r="MM2" s="329" t="s">
        <v>552</v>
      </c>
      <c r="MN2" s="329" t="s">
        <v>553</v>
      </c>
      <c r="MO2" s="329" t="s">
        <v>554</v>
      </c>
      <c r="MP2" s="329" t="s">
        <v>555</v>
      </c>
      <c r="MQ2" s="329" t="s">
        <v>556</v>
      </c>
      <c r="MR2" s="329" t="s">
        <v>557</v>
      </c>
      <c r="MS2" s="329" t="s">
        <v>558</v>
      </c>
      <c r="MT2" s="329" t="s">
        <v>559</v>
      </c>
    </row>
    <row r="3" spans="1:358" s="331" customFormat="1" x14ac:dyDescent="0.2">
      <c r="A3" s="330" t="str">
        <f ca="1">Cover!$F$2</f>
        <v>123456</v>
      </c>
      <c r="B3" s="331" t="str">
        <f>Cover!$F$3</f>
        <v>Project XXXXXXXXXXX</v>
      </c>
      <c r="C3" s="331" t="str">
        <f>Cover!$D$18</f>
        <v>Structures London</v>
      </c>
      <c r="D3" s="331" t="str">
        <f>Cover!$D$19</f>
        <v>John Smith</v>
      </c>
      <c r="E3" s="331" t="str">
        <f>Cover!$D$20</f>
        <v>John Smith</v>
      </c>
      <c r="F3" s="331" t="str">
        <f>Cover!$D$22</f>
        <v>Office Building</v>
      </c>
      <c r="G3" s="331" t="str">
        <f>Cover!$D$23</f>
        <v>London</v>
      </c>
      <c r="H3" s="331" t="str">
        <f>Cover!$D$25</f>
        <v>BigDevelopments, Inc</v>
      </c>
      <c r="I3" s="331" t="str">
        <f>Cover!$D$26</f>
        <v>Contractor Client Sector</v>
      </c>
      <c r="J3" s="331" t="str">
        <f>Cover!$D$28</f>
        <v>Bold Architects, Inc</v>
      </c>
      <c r="K3" s="370">
        <f>Cover!$D$30</f>
        <v>41640</v>
      </c>
      <c r="L3" s="370">
        <f>Cover!$D$31</f>
        <v>42369</v>
      </c>
      <c r="M3" s="331" t="str">
        <f>Cover!$D$9</f>
        <v>Strategy</v>
      </c>
      <c r="N3" s="331" t="str">
        <f ca="1">Cover!$D$14</f>
        <v/>
      </c>
      <c r="O3" s="331" t="str">
        <f>Cover!$D$15</f>
        <v>Internal Network Folder – manual process</v>
      </c>
      <c r="P3" s="331" t="str">
        <f>Cover!$J$2</f>
        <v>pascual.soto</v>
      </c>
      <c r="Q3" s="332">
        <f>Cover!J3</f>
        <v>44100</v>
      </c>
      <c r="R3" s="331">
        <f>Cover!C7</f>
        <v>0</v>
      </c>
      <c r="S3" s="333">
        <f ca="1">Cover!D7</f>
        <v>0</v>
      </c>
      <c r="T3" s="333" t="str">
        <f ca="1">Cover!E7</f>
        <v>NA</v>
      </c>
      <c r="U3" s="330" t="str">
        <f>Cover!$D$36</f>
        <v>Project</v>
      </c>
      <c r="V3" s="333">
        <f ca="1">Cover!$D$37</f>
        <v>0</v>
      </c>
      <c r="W3" s="330">
        <f>Cover!$D46</f>
        <v>0</v>
      </c>
      <c r="X3" s="330">
        <f>Cover!$D47</f>
        <v>0</v>
      </c>
      <c r="Y3" s="330">
        <f>Cover!$D48</f>
        <v>0</v>
      </c>
      <c r="Z3" s="330">
        <f>Cover!$D49</f>
        <v>0</v>
      </c>
      <c r="AA3" s="330">
        <f>Cover!$D50</f>
        <v>0</v>
      </c>
      <c r="AB3" s="330">
        <f>Cover!$D51</f>
        <v>0</v>
      </c>
      <c r="AC3" s="330">
        <f>Cover!$D52</f>
        <v>0</v>
      </c>
      <c r="AD3" s="330">
        <f>Cover!$D53</f>
        <v>0</v>
      </c>
      <c r="AE3" s="330">
        <f>Cover!$D54</f>
        <v>0</v>
      </c>
      <c r="AF3" s="330">
        <f>Cover!$D55</f>
        <v>0</v>
      </c>
      <c r="AG3" s="330">
        <f>Cover!$D56</f>
        <v>0</v>
      </c>
      <c r="AH3" s="331" t="str">
        <f>Cover!G36</f>
        <v>Architecture</v>
      </c>
      <c r="AI3" s="334">
        <f ca="1">Cover!G37</f>
        <v>0</v>
      </c>
      <c r="AJ3" s="330">
        <f ca="1">Cover!G46</f>
        <v>0</v>
      </c>
      <c r="AK3" s="330">
        <f ca="1">Cover!G47</f>
        <v>0</v>
      </c>
      <c r="AL3" s="330">
        <f ca="1">Cover!G48</f>
        <v>0</v>
      </c>
      <c r="AM3" s="330">
        <f ca="1">Cover!G49</f>
        <v>0</v>
      </c>
      <c r="AN3" s="330">
        <f ca="1">Cover!G50</f>
        <v>0</v>
      </c>
      <c r="AO3" s="330">
        <f ca="1">Cover!G51</f>
        <v>0</v>
      </c>
      <c r="AP3" s="330">
        <f ca="1">Cover!G52</f>
        <v>0</v>
      </c>
      <c r="AQ3" s="330">
        <f ca="1">Cover!G53</f>
        <v>0</v>
      </c>
      <c r="AR3" s="330">
        <f ca="1">Cover!G54</f>
        <v>0</v>
      </c>
      <c r="AS3" s="330">
        <f ca="1">Cover!G55</f>
        <v>0</v>
      </c>
      <c r="AT3" s="330">
        <f ca="1">Cover!G56</f>
        <v>0</v>
      </c>
      <c r="AU3" s="331" t="str">
        <f>Cover!H36</f>
        <v/>
      </c>
      <c r="AV3" s="333">
        <f ca="1">Cover!H37</f>
        <v>0</v>
      </c>
      <c r="AW3" s="330" t="str">
        <f ca="1">Cover!H46</f>
        <v/>
      </c>
      <c r="AX3" s="330" t="str">
        <f ca="1">Cover!H47</f>
        <v/>
      </c>
      <c r="AY3" s="330" t="str">
        <f ca="1">Cover!H48</f>
        <v/>
      </c>
      <c r="AZ3" s="330" t="str">
        <f ca="1">Cover!H49</f>
        <v/>
      </c>
      <c r="BA3" s="330" t="str">
        <f ca="1">Cover!H50</f>
        <v/>
      </c>
      <c r="BB3" s="330" t="str">
        <f ca="1">Cover!H51</f>
        <v/>
      </c>
      <c r="BC3" s="330" t="str">
        <f ca="1">Cover!H52</f>
        <v/>
      </c>
      <c r="BD3" s="330" t="str">
        <f ca="1">Cover!H53</f>
        <v/>
      </c>
      <c r="BE3" s="330" t="str">
        <f ca="1">Cover!H54</f>
        <v/>
      </c>
      <c r="BF3" s="330" t="str">
        <f ca="1">Cover!H55</f>
        <v/>
      </c>
      <c r="BG3" s="330" t="str">
        <f ca="1">Cover!H56</f>
        <v/>
      </c>
      <c r="BH3" s="331" t="str">
        <f>Cover!I36</f>
        <v/>
      </c>
      <c r="BI3" s="333">
        <f ca="1">Cover!I37</f>
        <v>0</v>
      </c>
      <c r="BJ3" s="330" t="str">
        <f ca="1">Cover!I46</f>
        <v/>
      </c>
      <c r="BK3" s="330" t="str">
        <f ca="1">Cover!I47</f>
        <v/>
      </c>
      <c r="BL3" s="330" t="str">
        <f ca="1">Cover!I48</f>
        <v/>
      </c>
      <c r="BM3" s="330" t="str">
        <f ca="1">Cover!I49</f>
        <v/>
      </c>
      <c r="BN3" s="330" t="str">
        <f ca="1">Cover!I50</f>
        <v/>
      </c>
      <c r="BO3" s="330" t="str">
        <f ca="1">Cover!I51</f>
        <v/>
      </c>
      <c r="BP3" s="330" t="str">
        <f ca="1">Cover!I52</f>
        <v/>
      </c>
      <c r="BQ3" s="330" t="str">
        <f ca="1">Cover!I53</f>
        <v/>
      </c>
      <c r="BR3" s="330" t="str">
        <f ca="1">Cover!I54</f>
        <v/>
      </c>
      <c r="BS3" s="330" t="str">
        <f ca="1">Cover!I55</f>
        <v/>
      </c>
      <c r="BT3" s="330" t="str">
        <f ca="1">Cover!I56</f>
        <v/>
      </c>
      <c r="BU3" s="331" t="str">
        <f>Cover!J36</f>
        <v/>
      </c>
      <c r="BV3" s="333">
        <f ca="1">Cover!J37</f>
        <v>0</v>
      </c>
      <c r="BW3" s="330" t="str">
        <f ca="1">Cover!J46</f>
        <v/>
      </c>
      <c r="BX3" s="330" t="str">
        <f ca="1">Cover!J47</f>
        <v/>
      </c>
      <c r="BY3" s="330" t="str">
        <f ca="1">Cover!J48</f>
        <v/>
      </c>
      <c r="BZ3" s="330" t="str">
        <f ca="1">Cover!J49</f>
        <v/>
      </c>
      <c r="CA3" s="330" t="str">
        <f ca="1">Cover!J50</f>
        <v/>
      </c>
      <c r="CB3" s="330" t="str">
        <f ca="1">Cover!J51</f>
        <v/>
      </c>
      <c r="CC3" s="330" t="str">
        <f ca="1">Cover!J52</f>
        <v/>
      </c>
      <c r="CD3" s="330" t="str">
        <f ca="1">Cover!J53</f>
        <v/>
      </c>
      <c r="CE3" s="330" t="str">
        <f ca="1">Cover!J54</f>
        <v/>
      </c>
      <c r="CF3" s="330" t="str">
        <f ca="1">Cover!J55</f>
        <v/>
      </c>
      <c r="CG3" s="330" t="str">
        <f ca="1">Cover!J56</f>
        <v/>
      </c>
      <c r="CH3" s="331" t="str">
        <f>Cover!D59</f>
        <v>Structural</v>
      </c>
      <c r="CI3" s="333">
        <f ca="1">Cover!D60</f>
        <v>0</v>
      </c>
      <c r="CJ3" s="330">
        <f ca="1">Cover!D69</f>
        <v>0</v>
      </c>
      <c r="CK3" s="330">
        <f ca="1">Cover!D70</f>
        <v>0</v>
      </c>
      <c r="CL3" s="330">
        <f ca="1">Cover!D71</f>
        <v>0</v>
      </c>
      <c r="CM3" s="330">
        <f ca="1">Cover!D72</f>
        <v>0</v>
      </c>
      <c r="CN3" s="330">
        <f ca="1">Cover!D73</f>
        <v>0</v>
      </c>
      <c r="CO3" s="330">
        <f ca="1">Cover!D74</f>
        <v>0</v>
      </c>
      <c r="CP3" s="330">
        <f ca="1">Cover!D75</f>
        <v>0</v>
      </c>
      <c r="CQ3" s="330">
        <f ca="1">Cover!D76</f>
        <v>0</v>
      </c>
      <c r="CR3" s="330">
        <f ca="1">Cover!D77</f>
        <v>0</v>
      </c>
      <c r="CS3" s="330">
        <f ca="1">Cover!D78</f>
        <v>0</v>
      </c>
      <c r="CT3" s="330">
        <f ca="1">Cover!D79</f>
        <v>0</v>
      </c>
      <c r="CU3" s="331" t="str">
        <f>Cover!E59</f>
        <v>Mechanical</v>
      </c>
      <c r="CV3" s="333">
        <f ca="1">Cover!E60</f>
        <v>0</v>
      </c>
      <c r="CW3" s="330">
        <f ca="1">Cover!E69</f>
        <v>0</v>
      </c>
      <c r="CX3" s="330">
        <f ca="1">Cover!E70</f>
        <v>0</v>
      </c>
      <c r="CY3" s="330">
        <f ca="1">Cover!E71</f>
        <v>0</v>
      </c>
      <c r="CZ3" s="330">
        <f ca="1">Cover!E72</f>
        <v>0</v>
      </c>
      <c r="DA3" s="330">
        <f ca="1">Cover!E73</f>
        <v>0</v>
      </c>
      <c r="DB3" s="330">
        <f ca="1">Cover!E74</f>
        <v>0</v>
      </c>
      <c r="DC3" s="330">
        <f ca="1">Cover!E75</f>
        <v>0</v>
      </c>
      <c r="DD3" s="330">
        <f ca="1">Cover!E76</f>
        <v>0</v>
      </c>
      <c r="DE3" s="330">
        <f ca="1">Cover!E77</f>
        <v>0</v>
      </c>
      <c r="DF3" s="330">
        <f ca="1">Cover!E78</f>
        <v>0</v>
      </c>
      <c r="DG3" s="330">
        <f ca="1">Cover!E79</f>
        <v>0</v>
      </c>
      <c r="DH3" s="331" t="str">
        <f>Cover!F59</f>
        <v>Electrical</v>
      </c>
      <c r="DI3" s="333">
        <f ca="1">Cover!F60</f>
        <v>0</v>
      </c>
      <c r="DJ3" s="330">
        <f ca="1">Cover!F69</f>
        <v>0</v>
      </c>
      <c r="DK3" s="330">
        <f ca="1">Cover!F70</f>
        <v>0</v>
      </c>
      <c r="DL3" s="330">
        <f ca="1">Cover!F71</f>
        <v>0</v>
      </c>
      <c r="DM3" s="330">
        <f ca="1">Cover!F72</f>
        <v>0</v>
      </c>
      <c r="DN3" s="330">
        <f ca="1">Cover!F73</f>
        <v>0</v>
      </c>
      <c r="DO3" s="330">
        <f ca="1">Cover!F74</f>
        <v>0</v>
      </c>
      <c r="DP3" s="330">
        <f ca="1">Cover!F75</f>
        <v>0</v>
      </c>
      <c r="DQ3" s="330">
        <f ca="1">Cover!F76</f>
        <v>0</v>
      </c>
      <c r="DR3" s="330">
        <f ca="1">Cover!F77</f>
        <v>0</v>
      </c>
      <c r="DS3" s="330">
        <f ca="1">Cover!F78</f>
        <v>0</v>
      </c>
      <c r="DT3" s="330">
        <f ca="1">Cover!F79</f>
        <v>0</v>
      </c>
      <c r="DU3" s="331" t="str">
        <f>Cover!G59</f>
        <v>Public Health</v>
      </c>
      <c r="DV3" s="333">
        <f ca="1">Cover!G60</f>
        <v>0</v>
      </c>
      <c r="DW3" s="330">
        <f ca="1">Cover!G69</f>
        <v>0</v>
      </c>
      <c r="DX3" s="330">
        <f ca="1">Cover!G70</f>
        <v>0</v>
      </c>
      <c r="DY3" s="330">
        <f ca="1">Cover!G71</f>
        <v>0</v>
      </c>
      <c r="DZ3" s="330">
        <f ca="1">Cover!G72</f>
        <v>0</v>
      </c>
      <c r="EA3" s="330">
        <f ca="1">Cover!G73</f>
        <v>0</v>
      </c>
      <c r="EB3" s="330">
        <f ca="1">Cover!G74</f>
        <v>0</v>
      </c>
      <c r="EC3" s="330">
        <f ca="1">Cover!G75</f>
        <v>0</v>
      </c>
      <c r="ED3" s="330">
        <f ca="1">Cover!G76</f>
        <v>0</v>
      </c>
      <c r="EE3" s="330">
        <f ca="1">Cover!G77</f>
        <v>0</v>
      </c>
      <c r="EF3" s="330">
        <f ca="1">Cover!G78</f>
        <v>0</v>
      </c>
      <c r="EG3" s="330">
        <f ca="1">Cover!G79</f>
        <v>0</v>
      </c>
      <c r="EH3" s="331" t="str">
        <f>Cover!H59</f>
        <v/>
      </c>
      <c r="EI3" s="333">
        <f ca="1">Cover!H60</f>
        <v>0</v>
      </c>
      <c r="EJ3" s="330" t="str">
        <f ca="1">Cover!H69</f>
        <v/>
      </c>
      <c r="EK3" s="330" t="str">
        <f ca="1">Cover!H70</f>
        <v/>
      </c>
      <c r="EL3" s="330" t="str">
        <f ca="1">Cover!H71</f>
        <v/>
      </c>
      <c r="EM3" s="330" t="str">
        <f ca="1">Cover!H72</f>
        <v/>
      </c>
      <c r="EN3" s="330" t="str">
        <f ca="1">Cover!H73</f>
        <v/>
      </c>
      <c r="EO3" s="330" t="str">
        <f ca="1">Cover!H74</f>
        <v/>
      </c>
      <c r="EP3" s="330" t="str">
        <f ca="1">Cover!H75</f>
        <v/>
      </c>
      <c r="EQ3" s="330" t="str">
        <f ca="1">Cover!H76</f>
        <v/>
      </c>
      <c r="ER3" s="330" t="str">
        <f ca="1">Cover!H77</f>
        <v/>
      </c>
      <c r="ES3" s="330" t="str">
        <f ca="1">Cover!H78</f>
        <v/>
      </c>
      <c r="ET3" s="330" t="str">
        <f ca="1">Cover!H79</f>
        <v/>
      </c>
      <c r="EU3" s="331" t="str">
        <f>Cover!I59</f>
        <v/>
      </c>
      <c r="EV3" s="333">
        <f ca="1">Cover!I60</f>
        <v>0</v>
      </c>
      <c r="EW3" s="330" t="str">
        <f ca="1">Cover!I69</f>
        <v/>
      </c>
      <c r="EX3" s="330" t="str">
        <f ca="1">Cover!I70</f>
        <v/>
      </c>
      <c r="EY3" s="330" t="str">
        <f ca="1">Cover!I71</f>
        <v/>
      </c>
      <c r="EZ3" s="330" t="str">
        <f ca="1">Cover!I72</f>
        <v/>
      </c>
      <c r="FA3" s="330" t="str">
        <f ca="1">Cover!I73</f>
        <v/>
      </c>
      <c r="FB3" s="330" t="str">
        <f ca="1">Cover!I74</f>
        <v/>
      </c>
      <c r="FC3" s="330" t="str">
        <f ca="1">Cover!I75</f>
        <v/>
      </c>
      <c r="FD3" s="330" t="str">
        <f ca="1">Cover!I76</f>
        <v/>
      </c>
      <c r="FE3" s="330" t="str">
        <f ca="1">Cover!I77</f>
        <v/>
      </c>
      <c r="FF3" s="330" t="str">
        <f ca="1">Cover!I78</f>
        <v/>
      </c>
      <c r="FG3" s="330" t="str">
        <f ca="1">Cover!I79</f>
        <v/>
      </c>
      <c r="FH3" s="331" t="str">
        <f>Cover!J59</f>
        <v/>
      </c>
      <c r="FI3" s="333">
        <f ca="1">Cover!J60</f>
        <v>0</v>
      </c>
      <c r="FJ3" s="330" t="str">
        <f ca="1">Cover!J69</f>
        <v/>
      </c>
      <c r="FK3" s="330" t="str">
        <f ca="1">Cover!J70</f>
        <v/>
      </c>
      <c r="FL3" s="330" t="str">
        <f ca="1">Cover!J71</f>
        <v/>
      </c>
      <c r="FM3" s="330" t="str">
        <f ca="1">Cover!J72</f>
        <v/>
      </c>
      <c r="FN3" s="330" t="str">
        <f ca="1">Cover!J73</f>
        <v/>
      </c>
      <c r="FO3" s="330" t="str">
        <f ca="1">Cover!J74</f>
        <v/>
      </c>
      <c r="FP3" s="330" t="str">
        <f ca="1">Cover!J75</f>
        <v/>
      </c>
      <c r="FQ3" s="330" t="str">
        <f ca="1">Cover!J76</f>
        <v/>
      </c>
      <c r="FR3" s="330" t="str">
        <f ca="1">Cover!J77</f>
        <v/>
      </c>
      <c r="FS3" s="330" t="str">
        <f ca="1">Cover!J78</f>
        <v/>
      </c>
      <c r="FT3" s="330" t="str">
        <f ca="1">Cover!J79</f>
        <v/>
      </c>
      <c r="FU3" s="331" t="str">
        <f>Cover!D82</f>
        <v/>
      </c>
      <c r="FV3" s="333">
        <f ca="1">Cover!D83</f>
        <v>0</v>
      </c>
      <c r="FW3" s="330" t="str">
        <f ca="1">Cover!D92</f>
        <v/>
      </c>
      <c r="FX3" s="330" t="str">
        <f ca="1">Cover!D93</f>
        <v/>
      </c>
      <c r="FY3" s="330" t="str">
        <f ca="1">Cover!D94</f>
        <v/>
      </c>
      <c r="FZ3" s="330" t="str">
        <f ca="1">Cover!D95</f>
        <v/>
      </c>
      <c r="GA3" s="330" t="str">
        <f ca="1">Cover!D96</f>
        <v/>
      </c>
      <c r="GB3" s="330" t="str">
        <f ca="1">Cover!D97</f>
        <v/>
      </c>
      <c r="GC3" s="330" t="str">
        <f ca="1">Cover!D98</f>
        <v/>
      </c>
      <c r="GD3" s="330" t="str">
        <f ca="1">Cover!D99</f>
        <v/>
      </c>
      <c r="GE3" s="330" t="str">
        <f ca="1">Cover!D100</f>
        <v/>
      </c>
      <c r="GF3" s="330" t="str">
        <f ca="1">Cover!D101</f>
        <v/>
      </c>
      <c r="GG3" s="330" t="str">
        <f ca="1">Cover!D102</f>
        <v/>
      </c>
      <c r="GH3" s="331" t="str">
        <f>Cover!E82</f>
        <v/>
      </c>
      <c r="GI3" s="333">
        <f ca="1">Cover!E83</f>
        <v>0</v>
      </c>
      <c r="GJ3" s="330" t="str">
        <f ca="1">Cover!E92</f>
        <v/>
      </c>
      <c r="GK3" s="330" t="str">
        <f ca="1">Cover!E93</f>
        <v/>
      </c>
      <c r="GL3" s="330" t="str">
        <f ca="1">Cover!E94</f>
        <v/>
      </c>
      <c r="GM3" s="330" t="str">
        <f ca="1">Cover!E95</f>
        <v/>
      </c>
      <c r="GN3" s="330" t="str">
        <f ca="1">Cover!E96</f>
        <v/>
      </c>
      <c r="GO3" s="330" t="str">
        <f ca="1">Cover!E97</f>
        <v/>
      </c>
      <c r="GP3" s="330" t="str">
        <f ca="1">Cover!E98</f>
        <v/>
      </c>
      <c r="GQ3" s="330" t="str">
        <f ca="1">Cover!E99</f>
        <v/>
      </c>
      <c r="GR3" s="330" t="str">
        <f ca="1">Cover!E100</f>
        <v/>
      </c>
      <c r="GS3" s="330" t="str">
        <f ca="1">Cover!E101</f>
        <v/>
      </c>
      <c r="GT3" s="330" t="str">
        <f ca="1">Cover!E102</f>
        <v/>
      </c>
      <c r="GU3" s="331" t="str">
        <f>Cover!F82</f>
        <v/>
      </c>
      <c r="GV3" s="333">
        <f ca="1">Cover!F83</f>
        <v>0</v>
      </c>
      <c r="GW3" s="330" t="str">
        <f ca="1">Cover!F92</f>
        <v/>
      </c>
      <c r="GX3" s="330" t="str">
        <f ca="1">Cover!F93</f>
        <v/>
      </c>
      <c r="GY3" s="330" t="str">
        <f ca="1">Cover!F94</f>
        <v/>
      </c>
      <c r="GZ3" s="330" t="str">
        <f ca="1">Cover!F95</f>
        <v/>
      </c>
      <c r="HA3" s="330" t="str">
        <f ca="1">Cover!F96</f>
        <v/>
      </c>
      <c r="HB3" s="330" t="str">
        <f ca="1">Cover!F97</f>
        <v/>
      </c>
      <c r="HC3" s="330" t="str">
        <f ca="1">Cover!F98</f>
        <v/>
      </c>
      <c r="HD3" s="330" t="str">
        <f ca="1">Cover!F99</f>
        <v/>
      </c>
      <c r="HE3" s="330" t="str">
        <f ca="1">Cover!F100</f>
        <v/>
      </c>
      <c r="HF3" s="330" t="str">
        <f ca="1">Cover!F101</f>
        <v/>
      </c>
      <c r="HG3" s="330" t="str">
        <f ca="1">Cover!F102</f>
        <v/>
      </c>
      <c r="HH3" s="331" t="str">
        <f>Cover!G82</f>
        <v/>
      </c>
      <c r="HI3" s="333">
        <f ca="1">Cover!G83</f>
        <v>0</v>
      </c>
      <c r="HJ3" s="330" t="str">
        <f ca="1">Cover!G92</f>
        <v/>
      </c>
      <c r="HK3" s="330" t="str">
        <f ca="1">Cover!G93</f>
        <v/>
      </c>
      <c r="HL3" s="330" t="str">
        <f ca="1">Cover!G94</f>
        <v/>
      </c>
      <c r="HM3" s="330" t="str">
        <f ca="1">Cover!G95</f>
        <v/>
      </c>
      <c r="HN3" s="330" t="str">
        <f ca="1">Cover!G96</f>
        <v/>
      </c>
      <c r="HO3" s="330" t="str">
        <f ca="1">Cover!G97</f>
        <v/>
      </c>
      <c r="HP3" s="330" t="str">
        <f ca="1">Cover!G98</f>
        <v/>
      </c>
      <c r="HQ3" s="330" t="str">
        <f ca="1">Cover!G99</f>
        <v/>
      </c>
      <c r="HR3" s="330" t="str">
        <f ca="1">Cover!G100</f>
        <v/>
      </c>
      <c r="HS3" s="330" t="str">
        <f ca="1">Cover!G101</f>
        <v/>
      </c>
      <c r="HT3" s="330" t="str">
        <f ca="1">Cover!G102</f>
        <v/>
      </c>
      <c r="HU3" s="331" t="str">
        <f>Cover!H82</f>
        <v/>
      </c>
      <c r="HV3" s="333">
        <f ca="1">Cover!H83</f>
        <v>0</v>
      </c>
      <c r="HW3" s="330" t="str">
        <f ca="1">Cover!H92</f>
        <v/>
      </c>
      <c r="HX3" s="330" t="str">
        <f ca="1">Cover!H93</f>
        <v/>
      </c>
      <c r="HY3" s="330" t="str">
        <f ca="1">Cover!H94</f>
        <v/>
      </c>
      <c r="HZ3" s="330" t="str">
        <f ca="1">Cover!H95</f>
        <v/>
      </c>
      <c r="IA3" s="330" t="str">
        <f ca="1">Cover!H96</f>
        <v/>
      </c>
      <c r="IB3" s="330" t="str">
        <f ca="1">Cover!H97</f>
        <v/>
      </c>
      <c r="IC3" s="330" t="str">
        <f ca="1">Cover!H98</f>
        <v/>
      </c>
      <c r="ID3" s="330" t="str">
        <f ca="1">Cover!H99</f>
        <v/>
      </c>
      <c r="IE3" s="330" t="str">
        <f ca="1">Cover!H100</f>
        <v/>
      </c>
      <c r="IF3" s="330" t="str">
        <f ca="1">Cover!H101</f>
        <v/>
      </c>
      <c r="IG3" s="330" t="str">
        <f ca="1">Cover!H102</f>
        <v/>
      </c>
      <c r="IH3" s="331" t="str">
        <f>Cover!I82</f>
        <v/>
      </c>
      <c r="II3" s="333">
        <f ca="1">Cover!I83</f>
        <v>0</v>
      </c>
      <c r="IJ3" s="330" t="str">
        <f ca="1">Cover!I92</f>
        <v/>
      </c>
      <c r="IK3" s="330" t="str">
        <f ca="1">Cover!I93</f>
        <v/>
      </c>
      <c r="IL3" s="330" t="str">
        <f ca="1">Cover!I94</f>
        <v/>
      </c>
      <c r="IM3" s="330" t="str">
        <f ca="1">Cover!I95</f>
        <v/>
      </c>
      <c r="IN3" s="330" t="str">
        <f ca="1">Cover!I96</f>
        <v/>
      </c>
      <c r="IO3" s="330" t="str">
        <f ca="1">Cover!I97</f>
        <v/>
      </c>
      <c r="IP3" s="330" t="str">
        <f ca="1">Cover!I98</f>
        <v/>
      </c>
      <c r="IQ3" s="330" t="str">
        <f ca="1">Cover!I99</f>
        <v/>
      </c>
      <c r="IR3" s="330" t="str">
        <f ca="1">Cover!I100</f>
        <v/>
      </c>
      <c r="IS3" s="330" t="str">
        <f ca="1">Cover!I101</f>
        <v/>
      </c>
      <c r="IT3" s="330" t="str">
        <f ca="1">Cover!I102</f>
        <v/>
      </c>
      <c r="IU3" s="331" t="str">
        <f>Cover!J82</f>
        <v/>
      </c>
      <c r="IV3" s="333">
        <f ca="1">Cover!J83</f>
        <v>0</v>
      </c>
      <c r="IW3" s="330" t="str">
        <f ca="1">Cover!J92</f>
        <v/>
      </c>
      <c r="IX3" s="330" t="str">
        <f ca="1">Cover!J93</f>
        <v/>
      </c>
      <c r="IY3" s="330" t="str">
        <f ca="1">Cover!J94</f>
        <v/>
      </c>
      <c r="IZ3" s="330" t="str">
        <f ca="1">Cover!J95</f>
        <v/>
      </c>
      <c r="JA3" s="330" t="str">
        <f ca="1">Cover!J96</f>
        <v/>
      </c>
      <c r="JB3" s="330" t="str">
        <f ca="1">Cover!J97</f>
        <v/>
      </c>
      <c r="JC3" s="330" t="str">
        <f ca="1">Cover!J98</f>
        <v/>
      </c>
      <c r="JD3" s="330" t="str">
        <f ca="1">Cover!J99</f>
        <v/>
      </c>
      <c r="JE3" s="330" t="str">
        <f ca="1">Cover!J100</f>
        <v/>
      </c>
      <c r="JF3" s="330" t="str">
        <f ca="1">Cover!J101</f>
        <v/>
      </c>
      <c r="JG3" s="330" t="str">
        <f ca="1">Cover!J102</f>
        <v/>
      </c>
      <c r="JH3" s="331" t="str">
        <f>Cover!D105</f>
        <v/>
      </c>
      <c r="JI3" s="334">
        <f ca="1">Cover!D106</f>
        <v>0</v>
      </c>
      <c r="JJ3" s="333" t="str">
        <f ca="1">Cover!D115</f>
        <v/>
      </c>
      <c r="JK3" s="330" t="str">
        <f ca="1">Cover!D116</f>
        <v/>
      </c>
      <c r="JL3" s="330" t="str">
        <f ca="1">Cover!D117</f>
        <v/>
      </c>
      <c r="JM3" s="330" t="str">
        <f ca="1">Cover!D118</f>
        <v/>
      </c>
      <c r="JN3" s="330" t="str">
        <f ca="1">Cover!D119</f>
        <v/>
      </c>
      <c r="JO3" s="330" t="str">
        <f ca="1">Cover!D120</f>
        <v/>
      </c>
      <c r="JP3" s="330" t="str">
        <f ca="1">Cover!D121</f>
        <v/>
      </c>
      <c r="JQ3" s="330" t="str">
        <f ca="1">Cover!D122</f>
        <v/>
      </c>
      <c r="JR3" s="330" t="str">
        <f ca="1">Cover!D123</f>
        <v/>
      </c>
      <c r="JS3" s="330" t="str">
        <f ca="1">Cover!D124</f>
        <v/>
      </c>
      <c r="JT3" s="330" t="str">
        <f ca="1">Cover!D125</f>
        <v/>
      </c>
      <c r="JU3" s="331" t="str">
        <f>Cover!E105</f>
        <v/>
      </c>
      <c r="JV3" s="334">
        <f ca="1">Cover!E106</f>
        <v>0</v>
      </c>
      <c r="JW3" s="333" t="str">
        <f ca="1">Cover!E115</f>
        <v/>
      </c>
      <c r="JX3" s="330" t="str">
        <f ca="1">Cover!E116</f>
        <v/>
      </c>
      <c r="JY3" s="330" t="str">
        <f ca="1">Cover!E117</f>
        <v/>
      </c>
      <c r="JZ3" s="330" t="str">
        <f ca="1">Cover!E118</f>
        <v/>
      </c>
      <c r="KA3" s="330" t="str">
        <f ca="1">Cover!E119</f>
        <v/>
      </c>
      <c r="KB3" s="330" t="str">
        <f ca="1">Cover!E120</f>
        <v/>
      </c>
      <c r="KC3" s="330" t="str">
        <f ca="1">Cover!E121</f>
        <v/>
      </c>
      <c r="KD3" s="330" t="str">
        <f ca="1">Cover!E122</f>
        <v/>
      </c>
      <c r="KE3" s="330" t="str">
        <f ca="1">Cover!E123</f>
        <v/>
      </c>
      <c r="KF3" s="330" t="str">
        <f ca="1">Cover!E124</f>
        <v/>
      </c>
      <c r="KG3" s="330" t="str">
        <f ca="1">Cover!E125</f>
        <v/>
      </c>
      <c r="KH3" s="331" t="str">
        <f>Cover!F105</f>
        <v/>
      </c>
      <c r="KI3" s="334">
        <f ca="1">Cover!F106</f>
        <v>0</v>
      </c>
      <c r="KJ3" s="333" t="str">
        <f ca="1">Cover!F115</f>
        <v/>
      </c>
      <c r="KK3" s="330" t="str">
        <f ca="1">Cover!F116</f>
        <v/>
      </c>
      <c r="KL3" s="330" t="str">
        <f ca="1">Cover!F117</f>
        <v/>
      </c>
      <c r="KM3" s="330" t="str">
        <f ca="1">Cover!F118</f>
        <v/>
      </c>
      <c r="KN3" s="330" t="str">
        <f ca="1">Cover!F119</f>
        <v/>
      </c>
      <c r="KO3" s="330" t="str">
        <f ca="1">Cover!F120</f>
        <v/>
      </c>
      <c r="KP3" s="330" t="str">
        <f ca="1">Cover!F121</f>
        <v/>
      </c>
      <c r="KQ3" s="330" t="str">
        <f ca="1">Cover!F122</f>
        <v/>
      </c>
      <c r="KR3" s="330" t="str">
        <f ca="1">Cover!F123</f>
        <v/>
      </c>
      <c r="KS3" s="330" t="str">
        <f ca="1">Cover!F124</f>
        <v/>
      </c>
      <c r="KT3" s="330" t="str">
        <f ca="1">Cover!F125</f>
        <v/>
      </c>
      <c r="KU3" s="331" t="str">
        <f>Cover!G105</f>
        <v/>
      </c>
      <c r="KV3" s="334">
        <f ca="1">Cover!G106</f>
        <v>0</v>
      </c>
      <c r="KW3" s="333" t="str">
        <f ca="1">Cover!G115</f>
        <v/>
      </c>
      <c r="KX3" s="330" t="str">
        <f ca="1">Cover!G116</f>
        <v/>
      </c>
      <c r="KY3" s="330" t="str">
        <f ca="1">Cover!G117</f>
        <v/>
      </c>
      <c r="KZ3" s="330" t="str">
        <f ca="1">Cover!G118</f>
        <v/>
      </c>
      <c r="LA3" s="330" t="str">
        <f ca="1">Cover!G119</f>
        <v/>
      </c>
      <c r="LB3" s="330" t="str">
        <f ca="1">Cover!G120</f>
        <v/>
      </c>
      <c r="LC3" s="330" t="str">
        <f ca="1">Cover!G121</f>
        <v/>
      </c>
      <c r="LD3" s="330" t="str">
        <f ca="1">Cover!G122</f>
        <v/>
      </c>
      <c r="LE3" s="330" t="str">
        <f ca="1">Cover!G123</f>
        <v/>
      </c>
      <c r="LF3" s="330" t="str">
        <f ca="1">Cover!G124</f>
        <v/>
      </c>
      <c r="LG3" s="330" t="str">
        <f ca="1">Cover!G125</f>
        <v/>
      </c>
      <c r="LH3" s="331" t="str">
        <f>Cover!H105</f>
        <v/>
      </c>
      <c r="LI3" s="334">
        <f ca="1">Cover!H106</f>
        <v>0</v>
      </c>
      <c r="LJ3" s="333" t="str">
        <f ca="1">Cover!H115</f>
        <v/>
      </c>
      <c r="LK3" s="330" t="str">
        <f ca="1">Cover!H116</f>
        <v/>
      </c>
      <c r="LL3" s="330" t="str">
        <f ca="1">Cover!H117</f>
        <v/>
      </c>
      <c r="LM3" s="330" t="str">
        <f ca="1">Cover!H118</f>
        <v/>
      </c>
      <c r="LN3" s="330" t="str">
        <f ca="1">Cover!H119</f>
        <v/>
      </c>
      <c r="LO3" s="330" t="str">
        <f ca="1">Cover!H120</f>
        <v/>
      </c>
      <c r="LP3" s="330" t="str">
        <f ca="1">Cover!H121</f>
        <v/>
      </c>
      <c r="LQ3" s="330" t="str">
        <f ca="1">Cover!H122</f>
        <v/>
      </c>
      <c r="LR3" s="330" t="str">
        <f ca="1">Cover!H123</f>
        <v/>
      </c>
      <c r="LS3" s="330" t="str">
        <f ca="1">Cover!H124</f>
        <v/>
      </c>
      <c r="LT3" s="330" t="str">
        <f ca="1">Cover!H125</f>
        <v/>
      </c>
      <c r="LU3" s="331" t="str">
        <f>Cover!I105</f>
        <v/>
      </c>
      <c r="LV3" s="334">
        <f ca="1">Cover!I106</f>
        <v>0</v>
      </c>
      <c r="LW3" s="333" t="str">
        <f ca="1">Cover!I115</f>
        <v/>
      </c>
      <c r="LX3" s="330" t="str">
        <f ca="1">Cover!I116</f>
        <v/>
      </c>
      <c r="LY3" s="330" t="str">
        <f ca="1">Cover!I117</f>
        <v/>
      </c>
      <c r="LZ3" s="330" t="str">
        <f ca="1">Cover!I118</f>
        <v/>
      </c>
      <c r="MA3" s="330" t="str">
        <f ca="1">Cover!I119</f>
        <v/>
      </c>
      <c r="MB3" s="330" t="str">
        <f ca="1">Cover!I120</f>
        <v/>
      </c>
      <c r="MC3" s="330" t="str">
        <f ca="1">Cover!I121</f>
        <v/>
      </c>
      <c r="MD3" s="330" t="str">
        <f ca="1">Cover!I122</f>
        <v/>
      </c>
      <c r="ME3" s="330" t="str">
        <f ca="1">Cover!I123</f>
        <v/>
      </c>
      <c r="MF3" s="330" t="str">
        <f ca="1">Cover!I124</f>
        <v/>
      </c>
      <c r="MG3" s="330" t="str">
        <f ca="1">Cover!I125</f>
        <v/>
      </c>
      <c r="MH3" s="331" t="str">
        <f>Cover!J105</f>
        <v/>
      </c>
      <c r="MI3" s="334">
        <f ca="1">Cover!J106</f>
        <v>0</v>
      </c>
      <c r="MJ3" s="333" t="str">
        <f ca="1">Cover!J115</f>
        <v/>
      </c>
      <c r="MK3" s="330" t="str">
        <f ca="1">Cover!J116</f>
        <v/>
      </c>
      <c r="ML3" s="330" t="str">
        <f ca="1">Cover!J117</f>
        <v/>
      </c>
      <c r="MM3" s="330" t="str">
        <f ca="1">Cover!J118</f>
        <v/>
      </c>
      <c r="MN3" s="330" t="str">
        <f ca="1">Cover!J119</f>
        <v/>
      </c>
      <c r="MO3" s="330" t="str">
        <f ca="1">Cover!J120</f>
        <v/>
      </c>
      <c r="MP3" s="330" t="str">
        <f ca="1">Cover!J121</f>
        <v/>
      </c>
      <c r="MQ3" s="330" t="str">
        <f ca="1">Cover!J122</f>
        <v/>
      </c>
      <c r="MR3" s="330" t="str">
        <f ca="1">Cover!J123</f>
        <v/>
      </c>
      <c r="MS3" s="330" t="str">
        <f ca="1">Cover!J124</f>
        <v/>
      </c>
      <c r="MT3" s="330" t="str">
        <f ca="1">Cover!J125</f>
        <v/>
      </c>
    </row>
    <row r="4" spans="1:358" x14ac:dyDescent="0.2">
      <c r="A4" s="335"/>
      <c r="V4" s="335"/>
      <c r="W4" s="335"/>
      <c r="X4" s="335"/>
      <c r="Y4" s="335"/>
      <c r="Z4" s="335"/>
      <c r="AA4" s="335"/>
      <c r="AB4" s="335"/>
      <c r="AC4" s="335"/>
      <c r="AD4" s="335"/>
    </row>
    <row r="5" spans="1:358" x14ac:dyDescent="0.2">
      <c r="W5" s="335"/>
      <c r="AE5" s="335"/>
    </row>
    <row r="6" spans="1:358" x14ac:dyDescent="0.2">
      <c r="S6" s="335"/>
      <c r="W6" s="335"/>
      <c r="AH6" s="336"/>
      <c r="JH6" s="6" t="str">
        <f ca="1">Cover!D117</f>
        <v/>
      </c>
    </row>
    <row r="7" spans="1:358" x14ac:dyDescent="0.2">
      <c r="S7" s="335"/>
      <c r="JH7" s="6" t="str">
        <f ca="1">Cover!D118</f>
        <v/>
      </c>
    </row>
    <row r="8" spans="1:358" x14ac:dyDescent="0.2">
      <c r="S8" s="335"/>
      <c r="JH8" s="6" t="str">
        <f ca="1">Cover!D119</f>
        <v/>
      </c>
    </row>
    <row r="9" spans="1:358" x14ac:dyDescent="0.2">
      <c r="D9" s="369"/>
      <c r="S9" s="335"/>
      <c r="JH9" s="6" t="str">
        <f ca="1">Cover!D120</f>
        <v/>
      </c>
    </row>
    <row r="10" spans="1:358" x14ac:dyDescent="0.2">
      <c r="S10" s="335"/>
      <c r="JH10" s="6" t="str">
        <f ca="1">Cover!D121</f>
        <v/>
      </c>
    </row>
    <row r="11" spans="1:358" x14ac:dyDescent="0.2">
      <c r="S11" s="335"/>
      <c r="JH11" s="6" t="str">
        <f ca="1">Cover!D122</f>
        <v/>
      </c>
    </row>
    <row r="12" spans="1:358" x14ac:dyDescent="0.2">
      <c r="S12" s="335"/>
      <c r="JH12" s="6" t="str">
        <f ca="1">Cover!D123</f>
        <v/>
      </c>
    </row>
    <row r="13" spans="1:358" x14ac:dyDescent="0.2">
      <c r="S13" s="335"/>
      <c r="JH13" s="6" t="str">
        <f ca="1">Cover!D124</f>
        <v/>
      </c>
    </row>
    <row r="14" spans="1:358" x14ac:dyDescent="0.2">
      <c r="S14" s="335"/>
      <c r="JH14" s="6" t="str">
        <f ca="1">Cover!D125</f>
        <v/>
      </c>
    </row>
    <row r="15" spans="1:358" x14ac:dyDescent="0.2">
      <c r="S15" s="335"/>
    </row>
  </sheetData>
  <mergeCells count="29">
    <mergeCell ref="DU1:EG1"/>
    <mergeCell ref="A1:M1"/>
    <mergeCell ref="P1:Q1"/>
    <mergeCell ref="R1:T1"/>
    <mergeCell ref="U1:AG1"/>
    <mergeCell ref="AH1:AT1"/>
    <mergeCell ref="AU1:BG1"/>
    <mergeCell ref="BH1:BT1"/>
    <mergeCell ref="BU1:CG1"/>
    <mergeCell ref="CH1:CT1"/>
    <mergeCell ref="CU1:DG1"/>
    <mergeCell ref="DH1:DT1"/>
    <mergeCell ref="JU1:KG1"/>
    <mergeCell ref="EH1:ET1"/>
    <mergeCell ref="EU1:FG1"/>
    <mergeCell ref="FH1:FT1"/>
    <mergeCell ref="FU1:GG1"/>
    <mergeCell ref="GH1:GT1"/>
    <mergeCell ref="GU1:HG1"/>
    <mergeCell ref="HH1:HT1"/>
    <mergeCell ref="HU1:IG1"/>
    <mergeCell ref="IH1:IT1"/>
    <mergeCell ref="IU1:JG1"/>
    <mergeCell ref="JH1:JT1"/>
    <mergeCell ref="KH1:KT1"/>
    <mergeCell ref="KU1:LG1"/>
    <mergeCell ref="LH1:LT1"/>
    <mergeCell ref="LU1:MG1"/>
    <mergeCell ref="MH1:MT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tabColor rgb="FFFFC000"/>
  </sheetPr>
  <dimension ref="A1:AC29"/>
  <sheetViews>
    <sheetView workbookViewId="0">
      <selection activeCell="I22" sqref="I22"/>
    </sheetView>
  </sheetViews>
  <sheetFormatPr defaultColWidth="9.125" defaultRowHeight="12.9" x14ac:dyDescent="0.2"/>
  <cols>
    <col min="1" max="1" width="9.125" style="6"/>
    <col min="2" max="2" width="10.125" style="6" bestFit="1" customWidth="1"/>
    <col min="3" max="3" width="9.125" style="6"/>
    <col min="4" max="29" width="4.875" style="6" customWidth="1"/>
    <col min="30" max="16384" width="9.125" style="6"/>
  </cols>
  <sheetData>
    <row r="1" spans="1:29" ht="14.3" x14ac:dyDescent="0.25">
      <c r="A1" s="329" t="s">
        <v>215</v>
      </c>
      <c r="B1" s="337" t="s">
        <v>560</v>
      </c>
      <c r="C1" s="6" t="s">
        <v>561</v>
      </c>
      <c r="D1" s="6" t="s">
        <v>562</v>
      </c>
      <c r="E1" s="6" t="s">
        <v>563</v>
      </c>
      <c r="F1" s="338" t="s">
        <v>564</v>
      </c>
      <c r="G1" s="338" t="s">
        <v>565</v>
      </c>
      <c r="H1" s="338" t="s">
        <v>566</v>
      </c>
      <c r="I1" s="338" t="s">
        <v>567</v>
      </c>
      <c r="J1" s="338" t="s">
        <v>568</v>
      </c>
      <c r="K1" s="338" t="s">
        <v>569</v>
      </c>
      <c r="L1" s="338" t="s">
        <v>570</v>
      </c>
      <c r="M1" s="338" t="s">
        <v>571</v>
      </c>
      <c r="N1" s="338" t="s">
        <v>572</v>
      </c>
      <c r="O1" s="338" t="s">
        <v>573</v>
      </c>
      <c r="P1" s="338" t="s">
        <v>574</v>
      </c>
      <c r="Q1" s="338" t="s">
        <v>575</v>
      </c>
      <c r="R1" s="338" t="s">
        <v>576</v>
      </c>
      <c r="S1" s="338" t="s">
        <v>577</v>
      </c>
      <c r="T1" s="338" t="s">
        <v>578</v>
      </c>
      <c r="U1" s="338" t="s">
        <v>579</v>
      </c>
      <c r="V1" s="338" t="s">
        <v>580</v>
      </c>
      <c r="W1" s="338" t="s">
        <v>581</v>
      </c>
      <c r="X1" s="338" t="s">
        <v>582</v>
      </c>
      <c r="Y1" s="338" t="s">
        <v>583</v>
      </c>
      <c r="Z1" s="338" t="s">
        <v>584</v>
      </c>
      <c r="AA1" s="338" t="s">
        <v>585</v>
      </c>
      <c r="AB1" s="338" t="s">
        <v>586</v>
      </c>
      <c r="AC1" s="338" t="s">
        <v>587</v>
      </c>
    </row>
    <row r="2" spans="1:29" x14ac:dyDescent="0.2">
      <c r="A2" s="330" t="str">
        <f ca="1">Cover!$F$2</f>
        <v>123456</v>
      </c>
      <c r="B2" s="332">
        <f>Cover!$J$3</f>
        <v>44100</v>
      </c>
      <c r="C2" s="6" t="s">
        <v>588</v>
      </c>
      <c r="D2" s="6" t="str">
        <f>Cover!D36</f>
        <v>Project</v>
      </c>
      <c r="E2" s="6" t="str">
        <f>Cover!G36</f>
        <v>Architecture</v>
      </c>
      <c r="F2" s="338" t="str">
        <f>Cover!H36</f>
        <v/>
      </c>
      <c r="G2" s="338" t="str">
        <f>Cover!I36</f>
        <v/>
      </c>
      <c r="H2" s="338" t="str">
        <f>Cover!J36</f>
        <v/>
      </c>
      <c r="I2" s="338" t="str">
        <f>Cover!D59</f>
        <v>Structural</v>
      </c>
      <c r="J2" s="338" t="str">
        <f>Cover!E59</f>
        <v>Mechanical</v>
      </c>
      <c r="K2" s="338" t="str">
        <f>Cover!F59</f>
        <v>Electrical</v>
      </c>
      <c r="L2" s="338" t="str">
        <f>Cover!G59</f>
        <v>Public Health</v>
      </c>
      <c r="M2" s="338" t="str">
        <f>Cover!H59</f>
        <v/>
      </c>
      <c r="N2" s="338" t="str">
        <f>Cover!I59</f>
        <v/>
      </c>
      <c r="O2" s="338" t="str">
        <f>Cover!J59</f>
        <v/>
      </c>
      <c r="P2" s="338" t="str">
        <f>Cover!D82</f>
        <v/>
      </c>
      <c r="Q2" s="338" t="str">
        <f>Cover!E82</f>
        <v/>
      </c>
      <c r="R2" s="338" t="str">
        <f>Cover!F82</f>
        <v/>
      </c>
      <c r="S2" s="338" t="str">
        <f>Cover!G82</f>
        <v/>
      </c>
      <c r="T2" s="338" t="str">
        <f>Cover!H82</f>
        <v/>
      </c>
      <c r="U2" s="338" t="str">
        <f>Cover!I82</f>
        <v/>
      </c>
      <c r="V2" s="338" t="str">
        <f>Cover!J82</f>
        <v/>
      </c>
      <c r="W2" s="338" t="str">
        <f>Cover!D105</f>
        <v/>
      </c>
      <c r="X2" s="338" t="str">
        <f>Cover!E105</f>
        <v/>
      </c>
      <c r="Y2" s="338" t="str">
        <f>Cover!F105</f>
        <v/>
      </c>
      <c r="Z2" s="338" t="str">
        <f>Cover!G105</f>
        <v/>
      </c>
      <c r="AA2" s="338" t="str">
        <f>Cover!H105</f>
        <v/>
      </c>
      <c r="AB2" s="338" t="str">
        <f>Cover!I105</f>
        <v/>
      </c>
      <c r="AC2" s="338" t="str">
        <f>Cover!J105</f>
        <v/>
      </c>
    </row>
    <row r="3" spans="1:29" x14ac:dyDescent="0.2">
      <c r="A3" s="330" t="str">
        <f ca="1">Cover!$F$2</f>
        <v>123456</v>
      </c>
      <c r="B3" s="332">
        <f>Cover!$J$3</f>
        <v>44100</v>
      </c>
      <c r="C3" s="6" t="s">
        <v>589</v>
      </c>
      <c r="D3" s="336">
        <f ca="1">Cover!D37</f>
        <v>0</v>
      </c>
      <c r="E3" s="336">
        <f ca="1">Cover!G37</f>
        <v>0</v>
      </c>
      <c r="F3" s="339">
        <f ca="1">Cover!H37</f>
        <v>0</v>
      </c>
      <c r="G3" s="339">
        <f ca="1">Cover!I37</f>
        <v>0</v>
      </c>
      <c r="H3" s="339">
        <f ca="1">Cover!J37</f>
        <v>0</v>
      </c>
      <c r="I3" s="339">
        <f ca="1">Cover!D60</f>
        <v>0</v>
      </c>
      <c r="J3" s="339">
        <f ca="1">Cover!E60</f>
        <v>0</v>
      </c>
      <c r="K3" s="339">
        <f ca="1">Cover!F60</f>
        <v>0</v>
      </c>
      <c r="L3" s="339">
        <f ca="1">Cover!G60</f>
        <v>0</v>
      </c>
      <c r="M3" s="339">
        <f ca="1">Cover!H60</f>
        <v>0</v>
      </c>
      <c r="N3" s="339">
        <f ca="1">Cover!I60</f>
        <v>0</v>
      </c>
      <c r="O3" s="339">
        <f ca="1">Cover!J60</f>
        <v>0</v>
      </c>
      <c r="P3" s="339">
        <f ca="1">Cover!D83</f>
        <v>0</v>
      </c>
      <c r="Q3" s="339">
        <f ca="1">Cover!E83</f>
        <v>0</v>
      </c>
      <c r="R3" s="339">
        <f ca="1">Cover!F83</f>
        <v>0</v>
      </c>
      <c r="S3" s="339">
        <f ca="1">Cover!G83</f>
        <v>0</v>
      </c>
      <c r="T3" s="339">
        <f ca="1">Cover!H83</f>
        <v>0</v>
      </c>
      <c r="U3" s="339">
        <f ca="1">Cover!I83</f>
        <v>0</v>
      </c>
      <c r="V3" s="339">
        <f ca="1">Cover!J83</f>
        <v>0</v>
      </c>
      <c r="W3" s="339">
        <f ca="1">Cover!D106</f>
        <v>0</v>
      </c>
      <c r="X3" s="339">
        <f ca="1">Cover!E106</f>
        <v>0</v>
      </c>
      <c r="Y3" s="339">
        <f ca="1">Cover!F106</f>
        <v>0</v>
      </c>
      <c r="Z3" s="339">
        <f ca="1">Cover!G106</f>
        <v>0</v>
      </c>
      <c r="AA3" s="339">
        <f ca="1">Cover!H106</f>
        <v>0</v>
      </c>
      <c r="AB3" s="339">
        <f ca="1">Cover!I106</f>
        <v>0</v>
      </c>
      <c r="AC3" s="339">
        <f ca="1">Cover!J106</f>
        <v>0</v>
      </c>
    </row>
    <row r="4" spans="1:29" x14ac:dyDescent="0.2">
      <c r="A4" s="330" t="str">
        <f ca="1">Cover!$F$2</f>
        <v>123456</v>
      </c>
      <c r="B4" s="332">
        <f>Cover!$J$3</f>
        <v>44100</v>
      </c>
      <c r="C4" s="6">
        <v>1</v>
      </c>
      <c r="D4" s="330">
        <f>Cover!D46</f>
        <v>0</v>
      </c>
      <c r="E4" s="335">
        <f ca="1">Cover!G46</f>
        <v>0</v>
      </c>
      <c r="F4" s="335" t="str">
        <f ca="1">Cover!H46</f>
        <v/>
      </c>
      <c r="G4" s="335" t="str">
        <f ca="1">Cover!I46</f>
        <v/>
      </c>
      <c r="H4" s="335" t="str">
        <f ca="1">Cover!J46</f>
        <v/>
      </c>
      <c r="I4" s="335">
        <f ca="1">Cover!D69</f>
        <v>0</v>
      </c>
      <c r="J4" s="335">
        <f ca="1">Cover!E69</f>
        <v>0</v>
      </c>
      <c r="K4" s="335">
        <f ca="1">Cover!F69</f>
        <v>0</v>
      </c>
      <c r="L4" s="335">
        <f ca="1">Cover!G69</f>
        <v>0</v>
      </c>
      <c r="M4" s="335" t="str">
        <f ca="1">Cover!H69</f>
        <v/>
      </c>
      <c r="N4" s="335" t="str">
        <f ca="1">Cover!I69</f>
        <v/>
      </c>
      <c r="O4" s="335" t="str">
        <f ca="1">Cover!J69</f>
        <v/>
      </c>
      <c r="P4" s="335" t="str">
        <f ca="1">Cover!D92</f>
        <v/>
      </c>
      <c r="Q4" s="335" t="str">
        <f ca="1">Cover!E92</f>
        <v/>
      </c>
      <c r="R4" s="335" t="str">
        <f ca="1">Cover!F92</f>
        <v/>
      </c>
      <c r="S4" s="335" t="str">
        <f ca="1">Cover!G92</f>
        <v/>
      </c>
      <c r="T4" s="335" t="str">
        <f ca="1">Cover!H92</f>
        <v/>
      </c>
      <c r="U4" s="335" t="str">
        <f ca="1">Cover!I92</f>
        <v/>
      </c>
      <c r="V4" s="335" t="str">
        <f ca="1">Cover!J92</f>
        <v/>
      </c>
      <c r="W4" s="335" t="str">
        <f ca="1">Cover!D115</f>
        <v/>
      </c>
      <c r="X4" s="335" t="str">
        <f ca="1">Cover!E115</f>
        <v/>
      </c>
      <c r="Y4" s="335" t="str">
        <f ca="1">Cover!F115</f>
        <v/>
      </c>
      <c r="Z4" s="335" t="str">
        <f ca="1">Cover!G115</f>
        <v/>
      </c>
      <c r="AA4" s="335" t="str">
        <f ca="1">Cover!H115</f>
        <v/>
      </c>
      <c r="AB4" s="335" t="str">
        <f ca="1">Cover!I115</f>
        <v/>
      </c>
      <c r="AC4" s="335" t="str">
        <f ca="1">Cover!J115</f>
        <v/>
      </c>
    </row>
    <row r="5" spans="1:29" x14ac:dyDescent="0.2">
      <c r="A5" s="330" t="str">
        <f ca="1">Cover!$F$2</f>
        <v>123456</v>
      </c>
      <c r="B5" s="332">
        <f>Cover!$J$3</f>
        <v>44100</v>
      </c>
      <c r="C5" s="6">
        <v>2</v>
      </c>
      <c r="D5" s="335">
        <f>Cover!D47</f>
        <v>0</v>
      </c>
      <c r="E5" s="335">
        <f ca="1">Cover!G47</f>
        <v>0</v>
      </c>
      <c r="F5" s="335" t="str">
        <f ca="1">Cover!H47</f>
        <v/>
      </c>
      <c r="G5" s="335" t="str">
        <f ca="1">Cover!I47</f>
        <v/>
      </c>
      <c r="H5" s="335" t="str">
        <f ca="1">Cover!J47</f>
        <v/>
      </c>
      <c r="I5" s="335">
        <f ca="1">Cover!D70</f>
        <v>0</v>
      </c>
      <c r="J5" s="335">
        <f ca="1">Cover!E70</f>
        <v>0</v>
      </c>
      <c r="K5" s="335">
        <f ca="1">Cover!F70</f>
        <v>0</v>
      </c>
      <c r="L5" s="335">
        <f ca="1">Cover!G70</f>
        <v>0</v>
      </c>
      <c r="M5" s="335" t="str">
        <f ca="1">Cover!H70</f>
        <v/>
      </c>
      <c r="N5" s="335" t="str">
        <f ca="1">Cover!I70</f>
        <v/>
      </c>
      <c r="O5" s="335" t="str">
        <f ca="1">Cover!J70</f>
        <v/>
      </c>
      <c r="P5" s="335" t="str">
        <f ca="1">Cover!D93</f>
        <v/>
      </c>
      <c r="Q5" s="335" t="str">
        <f ca="1">Cover!E93</f>
        <v/>
      </c>
      <c r="R5" s="335" t="str">
        <f ca="1">Cover!F93</f>
        <v/>
      </c>
      <c r="S5" s="335" t="str">
        <f ca="1">Cover!G93</f>
        <v/>
      </c>
      <c r="T5" s="335" t="str">
        <f ca="1">Cover!H93</f>
        <v/>
      </c>
      <c r="U5" s="335" t="str">
        <f ca="1">Cover!I93</f>
        <v/>
      </c>
      <c r="V5" s="335" t="str">
        <f ca="1">Cover!J93</f>
        <v/>
      </c>
      <c r="W5" s="335" t="str">
        <f ca="1">Cover!D116</f>
        <v/>
      </c>
      <c r="X5" s="335" t="str">
        <f ca="1">Cover!E116</f>
        <v/>
      </c>
      <c r="Y5" s="335" t="str">
        <f ca="1">Cover!F116</f>
        <v/>
      </c>
      <c r="Z5" s="335" t="str">
        <f ca="1">Cover!G116</f>
        <v/>
      </c>
      <c r="AA5" s="335" t="str">
        <f ca="1">Cover!H116</f>
        <v/>
      </c>
      <c r="AB5" s="335" t="str">
        <f ca="1">Cover!I116</f>
        <v/>
      </c>
      <c r="AC5" s="335" t="str">
        <f ca="1">Cover!J116</f>
        <v/>
      </c>
    </row>
    <row r="6" spans="1:29" x14ac:dyDescent="0.2">
      <c r="A6" s="330" t="str">
        <f ca="1">Cover!$F$2</f>
        <v>123456</v>
      </c>
      <c r="B6" s="332">
        <f>Cover!$J$3</f>
        <v>44100</v>
      </c>
      <c r="C6" s="6">
        <v>3</v>
      </c>
      <c r="D6" s="335">
        <f>Cover!D48</f>
        <v>0</v>
      </c>
      <c r="E6" s="335">
        <f ca="1">Cover!G48</f>
        <v>0</v>
      </c>
      <c r="F6" s="335" t="str">
        <f ca="1">Cover!H48</f>
        <v/>
      </c>
      <c r="G6" s="335" t="str">
        <f ca="1">Cover!I48</f>
        <v/>
      </c>
      <c r="H6" s="335" t="str">
        <f ca="1">Cover!J48</f>
        <v/>
      </c>
      <c r="I6" s="335">
        <f ca="1">Cover!D71</f>
        <v>0</v>
      </c>
      <c r="J6" s="335">
        <f ca="1">Cover!E71</f>
        <v>0</v>
      </c>
      <c r="K6" s="335">
        <f ca="1">Cover!F71</f>
        <v>0</v>
      </c>
      <c r="L6" s="335">
        <f ca="1">Cover!G71</f>
        <v>0</v>
      </c>
      <c r="M6" s="335" t="str">
        <f ca="1">Cover!H71</f>
        <v/>
      </c>
      <c r="N6" s="335" t="str">
        <f ca="1">Cover!I71</f>
        <v/>
      </c>
      <c r="O6" s="335" t="str">
        <f ca="1">Cover!J71</f>
        <v/>
      </c>
      <c r="P6" s="335" t="str">
        <f ca="1">Cover!D94</f>
        <v/>
      </c>
      <c r="Q6" s="335" t="str">
        <f ca="1">Cover!E94</f>
        <v/>
      </c>
      <c r="R6" s="335" t="str">
        <f ca="1">Cover!F94</f>
        <v/>
      </c>
      <c r="S6" s="335" t="str">
        <f ca="1">Cover!G94</f>
        <v/>
      </c>
      <c r="T6" s="335" t="str">
        <f ca="1">Cover!H94</f>
        <v/>
      </c>
      <c r="U6" s="335" t="str">
        <f ca="1">Cover!I94</f>
        <v/>
      </c>
      <c r="V6" s="335" t="str">
        <f ca="1">Cover!J94</f>
        <v/>
      </c>
      <c r="W6" s="335" t="str">
        <f ca="1">Cover!D117</f>
        <v/>
      </c>
      <c r="X6" s="335" t="str">
        <f ca="1">Cover!E117</f>
        <v/>
      </c>
      <c r="Y6" s="335" t="str">
        <f ca="1">Cover!F117</f>
        <v/>
      </c>
      <c r="Z6" s="335" t="str">
        <f ca="1">Cover!G117</f>
        <v/>
      </c>
      <c r="AA6" s="335" t="str">
        <f ca="1">Cover!H117</f>
        <v/>
      </c>
      <c r="AB6" s="335" t="str">
        <f ca="1">Cover!I117</f>
        <v/>
      </c>
      <c r="AC6" s="335" t="str">
        <f ca="1">Cover!J117</f>
        <v/>
      </c>
    </row>
    <row r="7" spans="1:29" x14ac:dyDescent="0.2">
      <c r="A7" s="330" t="str">
        <f ca="1">Cover!$F$2</f>
        <v>123456</v>
      </c>
      <c r="B7" s="332">
        <f>Cover!$J$3</f>
        <v>44100</v>
      </c>
      <c r="C7" s="6">
        <v>4</v>
      </c>
      <c r="D7" s="335">
        <f>Cover!D49</f>
        <v>0</v>
      </c>
      <c r="E7" s="335">
        <f ca="1">Cover!G49</f>
        <v>0</v>
      </c>
      <c r="F7" s="335" t="str">
        <f ca="1">Cover!H49</f>
        <v/>
      </c>
      <c r="G7" s="335" t="str">
        <f ca="1">Cover!I49</f>
        <v/>
      </c>
      <c r="H7" s="335" t="str">
        <f ca="1">Cover!J49</f>
        <v/>
      </c>
      <c r="I7" s="335">
        <f ca="1">Cover!D72</f>
        <v>0</v>
      </c>
      <c r="J7" s="335">
        <f ca="1">Cover!E72</f>
        <v>0</v>
      </c>
      <c r="K7" s="335">
        <f ca="1">Cover!F72</f>
        <v>0</v>
      </c>
      <c r="L7" s="335">
        <f ca="1">Cover!G72</f>
        <v>0</v>
      </c>
      <c r="M7" s="335" t="str">
        <f ca="1">Cover!H72</f>
        <v/>
      </c>
      <c r="N7" s="335" t="str">
        <f ca="1">Cover!I72</f>
        <v/>
      </c>
      <c r="O7" s="335" t="str">
        <f ca="1">Cover!J72</f>
        <v/>
      </c>
      <c r="P7" s="335" t="str">
        <f ca="1">Cover!D95</f>
        <v/>
      </c>
      <c r="Q7" s="335" t="str">
        <f ca="1">Cover!E95</f>
        <v/>
      </c>
      <c r="R7" s="335" t="str">
        <f ca="1">Cover!F95</f>
        <v/>
      </c>
      <c r="S7" s="335" t="str">
        <f ca="1">Cover!G95</f>
        <v/>
      </c>
      <c r="T7" s="335" t="str">
        <f ca="1">Cover!H95</f>
        <v/>
      </c>
      <c r="U7" s="335" t="str">
        <f ca="1">Cover!I95</f>
        <v/>
      </c>
      <c r="V7" s="335" t="str">
        <f ca="1">Cover!J95</f>
        <v/>
      </c>
      <c r="W7" s="335" t="str">
        <f ca="1">Cover!D118</f>
        <v/>
      </c>
      <c r="X7" s="335" t="str">
        <f ca="1">Cover!E118</f>
        <v/>
      </c>
      <c r="Y7" s="335" t="str">
        <f ca="1">Cover!F118</f>
        <v/>
      </c>
      <c r="Z7" s="335" t="str">
        <f ca="1">Cover!G118</f>
        <v/>
      </c>
      <c r="AA7" s="335" t="str">
        <f ca="1">Cover!H118</f>
        <v/>
      </c>
      <c r="AB7" s="335" t="str">
        <f ca="1">Cover!I118</f>
        <v/>
      </c>
      <c r="AC7" s="335" t="str">
        <f ca="1">Cover!J118</f>
        <v/>
      </c>
    </row>
    <row r="8" spans="1:29" x14ac:dyDescent="0.2">
      <c r="A8" s="330" t="str">
        <f ca="1">Cover!$F$2</f>
        <v>123456</v>
      </c>
      <c r="B8" s="332">
        <f>Cover!$J$3</f>
        <v>44100</v>
      </c>
      <c r="C8" s="6">
        <v>5</v>
      </c>
      <c r="D8" s="335">
        <f>Cover!D50</f>
        <v>0</v>
      </c>
      <c r="E8" s="335">
        <f ca="1">Cover!G50</f>
        <v>0</v>
      </c>
      <c r="F8" s="335" t="str">
        <f ca="1">Cover!H50</f>
        <v/>
      </c>
      <c r="G8" s="335" t="str">
        <f ca="1">Cover!I50</f>
        <v/>
      </c>
      <c r="H8" s="335" t="str">
        <f ca="1">Cover!J50</f>
        <v/>
      </c>
      <c r="I8" s="335">
        <f ca="1">Cover!D73</f>
        <v>0</v>
      </c>
      <c r="J8" s="335">
        <f ca="1">Cover!E73</f>
        <v>0</v>
      </c>
      <c r="K8" s="335">
        <f ca="1">Cover!F73</f>
        <v>0</v>
      </c>
      <c r="L8" s="335">
        <f ca="1">Cover!G73</f>
        <v>0</v>
      </c>
      <c r="M8" s="335" t="str">
        <f ca="1">Cover!H73</f>
        <v/>
      </c>
      <c r="N8" s="335" t="str">
        <f ca="1">Cover!I73</f>
        <v/>
      </c>
      <c r="O8" s="335" t="str">
        <f ca="1">Cover!J73</f>
        <v/>
      </c>
      <c r="P8" s="335" t="str">
        <f ca="1">Cover!D96</f>
        <v/>
      </c>
      <c r="Q8" s="335" t="str">
        <f ca="1">Cover!E96</f>
        <v/>
      </c>
      <c r="R8" s="335" t="str">
        <f ca="1">Cover!F96</f>
        <v/>
      </c>
      <c r="S8" s="335" t="str">
        <f ca="1">Cover!G96</f>
        <v/>
      </c>
      <c r="T8" s="335" t="str">
        <f ca="1">Cover!H96</f>
        <v/>
      </c>
      <c r="U8" s="335" t="str">
        <f ca="1">Cover!I96</f>
        <v/>
      </c>
      <c r="V8" s="335" t="str">
        <f ca="1">Cover!J96</f>
        <v/>
      </c>
      <c r="W8" s="335" t="str">
        <f ca="1">Cover!D119</f>
        <v/>
      </c>
      <c r="X8" s="335" t="str">
        <f ca="1">Cover!E119</f>
        <v/>
      </c>
      <c r="Y8" s="335" t="str">
        <f ca="1">Cover!F119</f>
        <v/>
      </c>
      <c r="Z8" s="335" t="str">
        <f ca="1">Cover!G119</f>
        <v/>
      </c>
      <c r="AA8" s="335" t="str">
        <f ca="1">Cover!H119</f>
        <v/>
      </c>
      <c r="AB8" s="335" t="str">
        <f ca="1">Cover!I119</f>
        <v/>
      </c>
      <c r="AC8" s="335" t="str">
        <f ca="1">Cover!J119</f>
        <v/>
      </c>
    </row>
    <row r="9" spans="1:29" x14ac:dyDescent="0.2">
      <c r="A9" s="330" t="str">
        <f ca="1">Cover!$F$2</f>
        <v>123456</v>
      </c>
      <c r="B9" s="332">
        <f>Cover!$J$3</f>
        <v>44100</v>
      </c>
      <c r="C9" s="6">
        <v>6</v>
      </c>
      <c r="D9" s="335">
        <f>Cover!D51</f>
        <v>0</v>
      </c>
      <c r="E9" s="335">
        <f ca="1">Cover!G51</f>
        <v>0</v>
      </c>
      <c r="F9" s="335" t="str">
        <f ca="1">Cover!H51</f>
        <v/>
      </c>
      <c r="G9" s="335" t="str">
        <f ca="1">Cover!I51</f>
        <v/>
      </c>
      <c r="H9" s="335" t="str">
        <f ca="1">Cover!J51</f>
        <v/>
      </c>
      <c r="I9" s="335">
        <f ca="1">Cover!D74</f>
        <v>0</v>
      </c>
      <c r="J9" s="335">
        <f ca="1">Cover!E74</f>
        <v>0</v>
      </c>
      <c r="K9" s="335">
        <f ca="1">Cover!F74</f>
        <v>0</v>
      </c>
      <c r="L9" s="335">
        <f ca="1">Cover!G74</f>
        <v>0</v>
      </c>
      <c r="M9" s="335" t="str">
        <f ca="1">Cover!H74</f>
        <v/>
      </c>
      <c r="N9" s="335" t="str">
        <f ca="1">Cover!I74</f>
        <v/>
      </c>
      <c r="O9" s="335" t="str">
        <f ca="1">Cover!J74</f>
        <v/>
      </c>
      <c r="P9" s="335" t="str">
        <f ca="1">Cover!D97</f>
        <v/>
      </c>
      <c r="Q9" s="335" t="str">
        <f ca="1">Cover!E97</f>
        <v/>
      </c>
      <c r="R9" s="335" t="str">
        <f ca="1">Cover!F97</f>
        <v/>
      </c>
      <c r="S9" s="335" t="str">
        <f ca="1">Cover!G97</f>
        <v/>
      </c>
      <c r="T9" s="335" t="str">
        <f ca="1">Cover!H97</f>
        <v/>
      </c>
      <c r="U9" s="335" t="str">
        <f ca="1">Cover!I97</f>
        <v/>
      </c>
      <c r="V9" s="335" t="str">
        <f ca="1">Cover!J97</f>
        <v/>
      </c>
      <c r="W9" s="335" t="str">
        <f ca="1">Cover!D120</f>
        <v/>
      </c>
      <c r="X9" s="335" t="str">
        <f ca="1">Cover!E120</f>
        <v/>
      </c>
      <c r="Y9" s="335" t="str">
        <f ca="1">Cover!F120</f>
        <v/>
      </c>
      <c r="Z9" s="335" t="str">
        <f ca="1">Cover!G120</f>
        <v/>
      </c>
      <c r="AA9" s="335" t="str">
        <f ca="1">Cover!H120</f>
        <v/>
      </c>
      <c r="AB9" s="335" t="str">
        <f ca="1">Cover!I120</f>
        <v/>
      </c>
      <c r="AC9" s="335" t="str">
        <f ca="1">Cover!J120</f>
        <v/>
      </c>
    </row>
    <row r="10" spans="1:29" x14ac:dyDescent="0.2">
      <c r="A10" s="330" t="str">
        <f ca="1">Cover!$F$2</f>
        <v>123456</v>
      </c>
      <c r="B10" s="332">
        <f>Cover!$J$3</f>
        <v>44100</v>
      </c>
      <c r="C10" s="6">
        <v>7</v>
      </c>
      <c r="D10" s="335">
        <f>Cover!D52</f>
        <v>0</v>
      </c>
      <c r="E10" s="335">
        <f ca="1">Cover!G52</f>
        <v>0</v>
      </c>
      <c r="F10" s="335" t="str">
        <f ca="1">Cover!H52</f>
        <v/>
      </c>
      <c r="G10" s="335" t="str">
        <f ca="1">Cover!I52</f>
        <v/>
      </c>
      <c r="H10" s="335" t="str">
        <f ca="1">Cover!J52</f>
        <v/>
      </c>
      <c r="I10" s="335">
        <f ca="1">Cover!D75</f>
        <v>0</v>
      </c>
      <c r="J10" s="335">
        <f ca="1">Cover!E75</f>
        <v>0</v>
      </c>
      <c r="K10" s="335">
        <f ca="1">Cover!F75</f>
        <v>0</v>
      </c>
      <c r="L10" s="335">
        <f ca="1">Cover!G75</f>
        <v>0</v>
      </c>
      <c r="M10" s="335" t="str">
        <f ca="1">Cover!H75</f>
        <v/>
      </c>
      <c r="N10" s="335" t="str">
        <f ca="1">Cover!I75</f>
        <v/>
      </c>
      <c r="O10" s="335" t="str">
        <f ca="1">Cover!J75</f>
        <v/>
      </c>
      <c r="P10" s="335" t="str">
        <f ca="1">Cover!D98</f>
        <v/>
      </c>
      <c r="Q10" s="335" t="str">
        <f ca="1">Cover!E98</f>
        <v/>
      </c>
      <c r="R10" s="335" t="str">
        <f ca="1">Cover!F98</f>
        <v/>
      </c>
      <c r="S10" s="335" t="str">
        <f ca="1">Cover!G98</f>
        <v/>
      </c>
      <c r="T10" s="335" t="str">
        <f ca="1">Cover!H98</f>
        <v/>
      </c>
      <c r="U10" s="335" t="str">
        <f ca="1">Cover!I98</f>
        <v/>
      </c>
      <c r="V10" s="335" t="str">
        <f ca="1">Cover!J98</f>
        <v/>
      </c>
      <c r="W10" s="335" t="str">
        <f ca="1">Cover!D121</f>
        <v/>
      </c>
      <c r="X10" s="335" t="str">
        <f ca="1">Cover!E121</f>
        <v/>
      </c>
      <c r="Y10" s="335" t="str">
        <f ca="1">Cover!F121</f>
        <v/>
      </c>
      <c r="Z10" s="335" t="str">
        <f ca="1">Cover!G121</f>
        <v/>
      </c>
      <c r="AA10" s="335" t="str">
        <f ca="1">Cover!H121</f>
        <v/>
      </c>
      <c r="AB10" s="335" t="str">
        <f ca="1">Cover!I121</f>
        <v/>
      </c>
      <c r="AC10" s="335" t="str">
        <f ca="1">Cover!J121</f>
        <v/>
      </c>
    </row>
    <row r="11" spans="1:29" x14ac:dyDescent="0.2">
      <c r="A11" s="330" t="str">
        <f ca="1">Cover!$F$2</f>
        <v>123456</v>
      </c>
      <c r="B11" s="332">
        <f>Cover!$J$3</f>
        <v>44100</v>
      </c>
      <c r="C11" s="6">
        <v>8</v>
      </c>
      <c r="D11" s="335">
        <f>Cover!D53</f>
        <v>0</v>
      </c>
      <c r="E11" s="335">
        <f ca="1">Cover!G53</f>
        <v>0</v>
      </c>
      <c r="F11" s="335" t="str">
        <f ca="1">Cover!H53</f>
        <v/>
      </c>
      <c r="G11" s="335" t="str">
        <f ca="1">Cover!I53</f>
        <v/>
      </c>
      <c r="H11" s="335" t="str">
        <f ca="1">Cover!J53</f>
        <v/>
      </c>
      <c r="I11" s="335">
        <f ca="1">Cover!D76</f>
        <v>0</v>
      </c>
      <c r="J11" s="335">
        <f ca="1">Cover!E76</f>
        <v>0</v>
      </c>
      <c r="K11" s="335">
        <f ca="1">Cover!F76</f>
        <v>0</v>
      </c>
      <c r="L11" s="335">
        <f ca="1">Cover!G76</f>
        <v>0</v>
      </c>
      <c r="M11" s="335" t="str">
        <f ca="1">Cover!H76</f>
        <v/>
      </c>
      <c r="N11" s="335" t="str">
        <f ca="1">Cover!I76</f>
        <v/>
      </c>
      <c r="O11" s="335" t="str">
        <f ca="1">Cover!J76</f>
        <v/>
      </c>
      <c r="P11" s="335" t="str">
        <f ca="1">Cover!D99</f>
        <v/>
      </c>
      <c r="Q11" s="335" t="str">
        <f ca="1">Cover!E99</f>
        <v/>
      </c>
      <c r="R11" s="335" t="str">
        <f ca="1">Cover!F99</f>
        <v/>
      </c>
      <c r="S11" s="335" t="str">
        <f ca="1">Cover!G99</f>
        <v/>
      </c>
      <c r="T11" s="335" t="str">
        <f ca="1">Cover!H99</f>
        <v/>
      </c>
      <c r="U11" s="335" t="str">
        <f ca="1">Cover!I99</f>
        <v/>
      </c>
      <c r="V11" s="335" t="str">
        <f ca="1">Cover!J99</f>
        <v/>
      </c>
      <c r="W11" s="335" t="str">
        <f ca="1">Cover!D122</f>
        <v/>
      </c>
      <c r="X11" s="335" t="str">
        <f ca="1">Cover!E122</f>
        <v/>
      </c>
      <c r="Y11" s="335" t="str">
        <f ca="1">Cover!F122</f>
        <v/>
      </c>
      <c r="Z11" s="335" t="str">
        <f ca="1">Cover!G122</f>
        <v/>
      </c>
      <c r="AA11" s="335" t="str">
        <f ca="1">Cover!H122</f>
        <v/>
      </c>
      <c r="AB11" s="335" t="str">
        <f ca="1">Cover!I122</f>
        <v/>
      </c>
      <c r="AC11" s="335" t="str">
        <f ca="1">Cover!J122</f>
        <v/>
      </c>
    </row>
    <row r="12" spans="1:29" x14ac:dyDescent="0.2">
      <c r="A12" s="330" t="str">
        <f ca="1">Cover!$F$2</f>
        <v>123456</v>
      </c>
      <c r="B12" s="332">
        <f>Cover!$J$3</f>
        <v>44100</v>
      </c>
      <c r="C12" s="6">
        <v>9</v>
      </c>
      <c r="D12" s="335">
        <f>Cover!D54</f>
        <v>0</v>
      </c>
      <c r="E12" s="335">
        <f ca="1">Cover!G54</f>
        <v>0</v>
      </c>
      <c r="F12" s="335" t="str">
        <f ca="1">Cover!H54</f>
        <v/>
      </c>
      <c r="G12" s="335" t="str">
        <f ca="1">Cover!I54</f>
        <v/>
      </c>
      <c r="H12" s="335" t="str">
        <f ca="1">Cover!J54</f>
        <v/>
      </c>
      <c r="I12" s="335">
        <f ca="1">Cover!D77</f>
        <v>0</v>
      </c>
      <c r="J12" s="335">
        <f ca="1">Cover!E77</f>
        <v>0</v>
      </c>
      <c r="K12" s="335">
        <f ca="1">Cover!F77</f>
        <v>0</v>
      </c>
      <c r="L12" s="335">
        <f ca="1">Cover!G77</f>
        <v>0</v>
      </c>
      <c r="M12" s="335" t="str">
        <f ca="1">Cover!H77</f>
        <v/>
      </c>
      <c r="N12" s="335" t="str">
        <f ca="1">Cover!I77</f>
        <v/>
      </c>
      <c r="O12" s="335" t="str">
        <f ca="1">Cover!J77</f>
        <v/>
      </c>
      <c r="P12" s="335" t="str">
        <f ca="1">Cover!D100</f>
        <v/>
      </c>
      <c r="Q12" s="335" t="str">
        <f ca="1">Cover!E100</f>
        <v/>
      </c>
      <c r="R12" s="335" t="str">
        <f ca="1">Cover!F100</f>
        <v/>
      </c>
      <c r="S12" s="335" t="str">
        <f ca="1">Cover!G100</f>
        <v/>
      </c>
      <c r="T12" s="335" t="str">
        <f ca="1">Cover!H100</f>
        <v/>
      </c>
      <c r="U12" s="335" t="str">
        <f ca="1">Cover!I100</f>
        <v/>
      </c>
      <c r="V12" s="335" t="str">
        <f ca="1">Cover!J100</f>
        <v/>
      </c>
      <c r="W12" s="335" t="str">
        <f ca="1">Cover!D123</f>
        <v/>
      </c>
      <c r="X12" s="335" t="str">
        <f ca="1">Cover!E123</f>
        <v/>
      </c>
      <c r="Y12" s="335" t="str">
        <f ca="1">Cover!F123</f>
        <v/>
      </c>
      <c r="Z12" s="335" t="str">
        <f ca="1">Cover!G123</f>
        <v/>
      </c>
      <c r="AA12" s="335" t="str">
        <f ca="1">Cover!H123</f>
        <v/>
      </c>
      <c r="AB12" s="335" t="str">
        <f ca="1">Cover!I123</f>
        <v/>
      </c>
      <c r="AC12" s="335" t="str">
        <f ca="1">Cover!J123</f>
        <v/>
      </c>
    </row>
    <row r="13" spans="1:29" x14ac:dyDescent="0.2">
      <c r="A13" s="330" t="str">
        <f ca="1">Cover!$F$2</f>
        <v>123456</v>
      </c>
      <c r="B13" s="332">
        <f>Cover!$J$3</f>
        <v>44100</v>
      </c>
      <c r="C13" s="6">
        <v>10</v>
      </c>
      <c r="D13" s="335">
        <f>Cover!D55</f>
        <v>0</v>
      </c>
      <c r="E13" s="335">
        <f ca="1">Cover!G55</f>
        <v>0</v>
      </c>
      <c r="F13" s="335" t="str">
        <f ca="1">Cover!H55</f>
        <v/>
      </c>
      <c r="G13" s="335" t="str">
        <f ca="1">Cover!I55</f>
        <v/>
      </c>
      <c r="H13" s="335" t="str">
        <f ca="1">Cover!J55</f>
        <v/>
      </c>
      <c r="I13" s="335">
        <f ca="1">Cover!D78</f>
        <v>0</v>
      </c>
      <c r="J13" s="335">
        <f ca="1">Cover!E78</f>
        <v>0</v>
      </c>
      <c r="K13" s="335">
        <f ca="1">Cover!F78</f>
        <v>0</v>
      </c>
      <c r="L13" s="335">
        <f ca="1">Cover!G78</f>
        <v>0</v>
      </c>
      <c r="M13" s="335" t="str">
        <f ca="1">Cover!H78</f>
        <v/>
      </c>
      <c r="N13" s="335" t="str">
        <f ca="1">Cover!I78</f>
        <v/>
      </c>
      <c r="O13" s="335" t="str">
        <f ca="1">Cover!J78</f>
        <v/>
      </c>
      <c r="P13" s="335" t="str">
        <f ca="1">Cover!D101</f>
        <v/>
      </c>
      <c r="Q13" s="335" t="str">
        <f ca="1">Cover!E101</f>
        <v/>
      </c>
      <c r="R13" s="335" t="str">
        <f ca="1">Cover!F101</f>
        <v/>
      </c>
      <c r="S13" s="335" t="str">
        <f ca="1">Cover!G101</f>
        <v/>
      </c>
      <c r="T13" s="335" t="str">
        <f ca="1">Cover!H101</f>
        <v/>
      </c>
      <c r="U13" s="335" t="str">
        <f ca="1">Cover!I101</f>
        <v/>
      </c>
      <c r="V13" s="335" t="str">
        <f ca="1">Cover!J101</f>
        <v/>
      </c>
      <c r="W13" s="335" t="str">
        <f ca="1">Cover!D124</f>
        <v/>
      </c>
      <c r="X13" s="335" t="str">
        <f ca="1">Cover!E124</f>
        <v/>
      </c>
      <c r="Y13" s="335" t="str">
        <f ca="1">Cover!F124</f>
        <v/>
      </c>
      <c r="Z13" s="335" t="str">
        <f ca="1">Cover!G124</f>
        <v/>
      </c>
      <c r="AA13" s="335" t="str">
        <f ca="1">Cover!H124</f>
        <v/>
      </c>
      <c r="AB13" s="335" t="str">
        <f ca="1">Cover!I124</f>
        <v/>
      </c>
      <c r="AC13" s="335" t="str">
        <f ca="1">Cover!J124</f>
        <v/>
      </c>
    </row>
    <row r="14" spans="1:29" x14ac:dyDescent="0.2">
      <c r="A14" s="330" t="str">
        <f ca="1">Cover!$F$2</f>
        <v>123456</v>
      </c>
      <c r="B14" s="332">
        <f>Cover!$J$3</f>
        <v>44100</v>
      </c>
      <c r="C14" s="6">
        <v>11</v>
      </c>
      <c r="D14" s="335">
        <f>Cover!D56</f>
        <v>0</v>
      </c>
      <c r="E14" s="335">
        <f ca="1">Cover!G56</f>
        <v>0</v>
      </c>
      <c r="F14" s="335" t="str">
        <f ca="1">Cover!H56</f>
        <v/>
      </c>
      <c r="G14" s="335" t="str">
        <f ca="1">Cover!I56</f>
        <v/>
      </c>
      <c r="H14" s="335" t="str">
        <f ca="1">Cover!J56</f>
        <v/>
      </c>
      <c r="I14" s="335">
        <f ca="1">Cover!D79</f>
        <v>0</v>
      </c>
      <c r="J14" s="335">
        <f ca="1">Cover!E79</f>
        <v>0</v>
      </c>
      <c r="K14" s="335">
        <f ca="1">Cover!F79</f>
        <v>0</v>
      </c>
      <c r="L14" s="335">
        <f ca="1">Cover!G79</f>
        <v>0</v>
      </c>
      <c r="M14" s="335" t="str">
        <f ca="1">Cover!H79</f>
        <v/>
      </c>
      <c r="N14" s="335" t="str">
        <f ca="1">Cover!I79</f>
        <v/>
      </c>
      <c r="O14" s="335" t="str">
        <f ca="1">Cover!J79</f>
        <v/>
      </c>
      <c r="P14" s="335" t="str">
        <f ca="1">Cover!D102</f>
        <v/>
      </c>
      <c r="Q14" s="335" t="str">
        <f ca="1">Cover!E102</f>
        <v/>
      </c>
      <c r="R14" s="335" t="str">
        <f ca="1">Cover!F102</f>
        <v/>
      </c>
      <c r="S14" s="335" t="str">
        <f ca="1">Cover!G102</f>
        <v/>
      </c>
      <c r="T14" s="335" t="str">
        <f ca="1">Cover!H102</f>
        <v/>
      </c>
      <c r="U14" s="335" t="str">
        <f ca="1">Cover!I102</f>
        <v/>
      </c>
      <c r="V14" s="335" t="str">
        <f ca="1">Cover!J102</f>
        <v/>
      </c>
      <c r="W14" s="335" t="str">
        <f ca="1">Cover!D125</f>
        <v/>
      </c>
      <c r="X14" s="335" t="str">
        <f ca="1">Cover!E125</f>
        <v/>
      </c>
      <c r="Y14" s="335" t="str">
        <f ca="1">Cover!F125</f>
        <v/>
      </c>
      <c r="Z14" s="335" t="str">
        <f ca="1">Cover!G125</f>
        <v/>
      </c>
      <c r="AA14" s="335" t="str">
        <f ca="1">Cover!H125</f>
        <v/>
      </c>
      <c r="AB14" s="335" t="str">
        <f ca="1">Cover!I125</f>
        <v/>
      </c>
      <c r="AC14" s="335" t="str">
        <f ca="1">Cover!J125</f>
        <v/>
      </c>
    </row>
    <row r="15" spans="1:29" x14ac:dyDescent="0.2">
      <c r="A15" s="330"/>
      <c r="B15" s="330"/>
    </row>
    <row r="16" spans="1:29" x14ac:dyDescent="0.2">
      <c r="A16" s="330"/>
      <c r="B16" s="330"/>
    </row>
    <row r="17" spans="1:3" x14ac:dyDescent="0.2">
      <c r="A17" s="330"/>
      <c r="B17" s="330"/>
    </row>
    <row r="18" spans="1:3" x14ac:dyDescent="0.2">
      <c r="A18" s="330"/>
      <c r="B18" s="330"/>
    </row>
    <row r="19" spans="1:3" x14ac:dyDescent="0.2">
      <c r="A19" s="330"/>
      <c r="B19" s="330"/>
      <c r="C19" s="338"/>
    </row>
    <row r="20" spans="1:3" x14ac:dyDescent="0.2">
      <c r="A20" s="330"/>
      <c r="B20" s="330"/>
      <c r="C20" s="338"/>
    </row>
    <row r="21" spans="1:3" x14ac:dyDescent="0.2">
      <c r="A21" s="330"/>
      <c r="B21" s="330"/>
      <c r="C21" s="338"/>
    </row>
    <row r="22" spans="1:3" x14ac:dyDescent="0.2">
      <c r="A22" s="330"/>
      <c r="B22" s="330"/>
      <c r="C22" s="338"/>
    </row>
    <row r="23" spans="1:3" x14ac:dyDescent="0.2">
      <c r="A23" s="330"/>
      <c r="B23" s="330"/>
      <c r="C23" s="338"/>
    </row>
    <row r="24" spans="1:3" x14ac:dyDescent="0.2">
      <c r="A24" s="330"/>
      <c r="B24" s="330"/>
      <c r="C24" s="338"/>
    </row>
    <row r="25" spans="1:3" x14ac:dyDescent="0.2">
      <c r="A25" s="330"/>
      <c r="B25" s="330"/>
      <c r="C25" s="338"/>
    </row>
    <row r="26" spans="1:3" x14ac:dyDescent="0.2">
      <c r="A26" s="330"/>
      <c r="B26" s="330"/>
      <c r="C26" s="338"/>
    </row>
    <row r="27" spans="1:3" x14ac:dyDescent="0.2">
      <c r="A27" s="330"/>
      <c r="B27" s="330"/>
      <c r="C27" s="338"/>
    </row>
    <row r="28" spans="1:3" x14ac:dyDescent="0.2">
      <c r="A28" s="330"/>
      <c r="B28" s="330"/>
      <c r="C28" s="338"/>
    </row>
    <row r="29" spans="1:3" x14ac:dyDescent="0.2">
      <c r="A29" s="330"/>
      <c r="B29" s="330"/>
      <c r="C29" s="338"/>
    </row>
  </sheetData>
  <sheetProtection algorithmName="SHA-512" hashValue="y8b0NK58BbqpZo8TOGsxvrauGxVnFZk63J1RMOq9NmCRwFNX32l7EYKyYZfKO+ykiF22btp34X7piYFk1lYEPQ==" saltValue="d8V8p/SLhFFxTlCLwHtn0A==" spinCount="100000"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0"/>
    <pageSetUpPr fitToPage="1"/>
  </sheetPr>
  <dimension ref="A1:AE253"/>
  <sheetViews>
    <sheetView showGridLines="0" showRowColHeaders="0" zoomScale="60" zoomScaleNormal="60" zoomScaleSheetLayoutView="80" workbookViewId="0">
      <pane xSplit="1" ySplit="4" topLeftCell="B69" activePane="bottomRight" state="frozen"/>
      <selection pane="topRight"/>
      <selection pane="bottomLeft"/>
      <selection pane="bottomRight" activeCell="F3" sqref="F3:H3"/>
    </sheetView>
  </sheetViews>
  <sheetFormatPr defaultColWidth="0" defaultRowHeight="12.9" zeroHeight="1" x14ac:dyDescent="0.2"/>
  <cols>
    <col min="1" max="1" width="5.125" style="6" customWidth="1"/>
    <col min="2" max="2" width="7.125" style="6" customWidth="1"/>
    <col min="3" max="4" width="21.375" style="1" customWidth="1"/>
    <col min="5" max="5" width="28.125" style="3" customWidth="1"/>
    <col min="6" max="6" width="25.875" style="6" customWidth="1"/>
    <col min="7" max="10" width="21.375" style="6" customWidth="1"/>
    <col min="11" max="11" width="5.125" style="6" customWidth="1"/>
    <col min="12" max="14" width="10.75" style="8" hidden="1" customWidth="1"/>
    <col min="15" max="17" width="10.75" style="6" hidden="1" customWidth="1"/>
    <col min="18" max="25" width="10.75" style="23" hidden="1" customWidth="1"/>
    <col min="26" max="26" width="0.125" style="23" hidden="1" customWidth="1"/>
    <col min="27" max="31" width="3.75" style="23" hidden="1" customWidth="1"/>
    <col min="32" max="16384" width="3.75" style="6" hidden="1"/>
  </cols>
  <sheetData>
    <row r="1" spans="1:31" x14ac:dyDescent="0.2">
      <c r="A1" s="23"/>
      <c r="B1" s="137"/>
      <c r="C1" s="138"/>
      <c r="D1" s="138"/>
      <c r="E1" s="139"/>
      <c r="F1" s="138"/>
      <c r="G1" s="138"/>
      <c r="H1" s="138"/>
      <c r="I1" s="138"/>
      <c r="J1" s="138"/>
      <c r="K1" s="140"/>
      <c r="L1" s="21"/>
      <c r="M1" s="21"/>
      <c r="N1" s="21"/>
      <c r="O1" s="23"/>
      <c r="P1" s="23"/>
      <c r="Q1" s="23"/>
    </row>
    <row r="2" spans="1:31" ht="37.549999999999997" customHeight="1" x14ac:dyDescent="0.2">
      <c r="A2" s="23"/>
      <c r="B2" s="141"/>
      <c r="C2" s="496" t="s">
        <v>639</v>
      </c>
      <c r="D2" s="496"/>
      <c r="E2" s="400" t="s">
        <v>626</v>
      </c>
      <c r="F2" s="326" t="str">
        <f ca="1">TRIM(MID(CELL("Filename",D1),1+SEARCH("[",CELL("Filename",D1),1),Configuration!$E$3))</f>
        <v>123456</v>
      </c>
      <c r="G2" s="21"/>
      <c r="H2" s="21"/>
      <c r="I2" s="136" t="s">
        <v>99</v>
      </c>
      <c r="J2" s="340" t="s">
        <v>794</v>
      </c>
      <c r="K2" s="1"/>
      <c r="L2" s="21"/>
      <c r="M2" s="21"/>
      <c r="N2" s="21"/>
      <c r="O2" s="23"/>
      <c r="P2" s="23"/>
      <c r="Q2" s="23"/>
    </row>
    <row r="3" spans="1:31" ht="37.549999999999997" customHeight="1" x14ac:dyDescent="0.2">
      <c r="A3" s="23"/>
      <c r="B3" s="141"/>
      <c r="C3" s="402" t="s">
        <v>630</v>
      </c>
      <c r="D3" s="401"/>
      <c r="E3" s="400" t="s">
        <v>625</v>
      </c>
      <c r="F3" s="497" t="s">
        <v>631</v>
      </c>
      <c r="G3" s="498"/>
      <c r="H3" s="499"/>
      <c r="I3" s="136" t="s">
        <v>130</v>
      </c>
      <c r="J3" s="324">
        <v>44100</v>
      </c>
      <c r="K3" s="325"/>
      <c r="L3" s="21"/>
      <c r="M3" s="21"/>
      <c r="N3" s="21"/>
      <c r="O3" s="23"/>
      <c r="P3" s="23"/>
      <c r="Q3" s="23"/>
    </row>
    <row r="4" spans="1:31" ht="7.5" customHeight="1" thickBot="1" x14ac:dyDescent="0.25">
      <c r="A4" s="23"/>
      <c r="B4" s="142"/>
      <c r="C4" s="94"/>
      <c r="D4" s="94"/>
      <c r="E4" s="95"/>
      <c r="F4" s="95"/>
      <c r="G4" s="95"/>
      <c r="H4" s="95"/>
      <c r="I4" s="94"/>
      <c r="J4" s="94"/>
      <c r="K4" s="143"/>
      <c r="L4" s="21"/>
      <c r="M4" s="21"/>
      <c r="N4" s="21"/>
      <c r="O4" s="94"/>
      <c r="P4" s="23"/>
      <c r="Q4" s="23"/>
    </row>
    <row r="5" spans="1:31" ht="14.95" customHeight="1" thickBot="1" x14ac:dyDescent="0.25">
      <c r="A5" s="23"/>
      <c r="B5" s="141"/>
      <c r="C5" s="21"/>
      <c r="D5" s="21"/>
      <c r="E5" s="24"/>
      <c r="F5" s="21"/>
      <c r="G5" s="21"/>
      <c r="H5" s="21"/>
      <c r="I5" s="21"/>
      <c r="J5" s="21"/>
      <c r="K5" s="144"/>
      <c r="L5" s="21"/>
      <c r="M5" s="21"/>
      <c r="N5" s="21"/>
      <c r="O5" s="23"/>
      <c r="P5" s="23"/>
      <c r="Q5" s="23"/>
    </row>
    <row r="6" spans="1:31" ht="45" customHeight="1" thickBot="1" x14ac:dyDescent="0.25">
      <c r="A6" s="23"/>
      <c r="B6" s="141"/>
      <c r="C6" s="6"/>
      <c r="D6" s="107" t="s">
        <v>158</v>
      </c>
      <c r="E6" s="298" t="s">
        <v>159</v>
      </c>
      <c r="F6" s="21"/>
      <c r="G6" s="115"/>
      <c r="H6" s="21"/>
      <c r="I6" s="21"/>
      <c r="J6" s="21"/>
      <c r="K6" s="144"/>
      <c r="L6" s="21"/>
      <c r="M6" s="21"/>
      <c r="N6" s="21"/>
      <c r="O6" s="23"/>
      <c r="P6" s="23"/>
      <c r="Q6" s="23"/>
    </row>
    <row r="7" spans="1:31" ht="50.3" customHeight="1" thickBot="1" x14ac:dyDescent="0.25">
      <c r="A7" s="23"/>
      <c r="B7" s="141"/>
      <c r="C7" s="6"/>
      <c r="D7" s="112">
        <f ca="1">IFERROR(SUM(D37:J37)/(N37),0)</f>
        <v>0</v>
      </c>
      <c r="E7" s="299" t="str">
        <f ca="1">IF(SUM(D60:J60,D83:J83,D106:J106)=0,"NA",SUM(D37:J37,D60:J60,D83:J83,D106:J106)/(N37+N60+N83+N106))</f>
        <v>NA</v>
      </c>
      <c r="F7" s="21"/>
      <c r="G7" s="116"/>
      <c r="H7" s="21"/>
      <c r="I7" s="21"/>
      <c r="J7" s="21"/>
      <c r="K7" s="144"/>
      <c r="L7" s="21"/>
      <c r="M7" s="21"/>
      <c r="O7" s="23"/>
      <c r="P7" s="23"/>
      <c r="Q7" s="23"/>
      <c r="S7" s="367"/>
    </row>
    <row r="8" spans="1:31" ht="7.5" customHeight="1" x14ac:dyDescent="0.2">
      <c r="A8" s="23"/>
      <c r="B8" s="141"/>
      <c r="C8" s="21"/>
      <c r="D8" s="21"/>
      <c r="E8" s="98"/>
      <c r="F8" s="21"/>
      <c r="G8" s="97"/>
      <c r="H8" s="97"/>
      <c r="I8" s="21"/>
      <c r="J8" s="21"/>
      <c r="K8" s="144"/>
      <c r="L8" s="21"/>
      <c r="M8" s="21"/>
      <c r="N8" s="21"/>
      <c r="O8" s="23"/>
      <c r="P8" s="23"/>
      <c r="Q8" s="23"/>
    </row>
    <row r="9" spans="1:31" ht="18" customHeight="1" x14ac:dyDescent="0.2">
      <c r="A9" s="23"/>
      <c r="B9" s="141"/>
      <c r="C9" s="117" t="s">
        <v>91</v>
      </c>
      <c r="D9" s="503" t="s">
        <v>756</v>
      </c>
      <c r="E9" s="504"/>
      <c r="F9" s="127"/>
      <c r="G9" s="97"/>
      <c r="H9" s="97"/>
      <c r="I9" s="21"/>
      <c r="J9" s="21"/>
      <c r="K9" s="144"/>
      <c r="L9" s="21"/>
      <c r="M9" s="6"/>
      <c r="N9" s="6"/>
      <c r="R9" s="6"/>
      <c r="S9" s="6"/>
      <c r="T9" s="6"/>
      <c r="U9" s="6"/>
      <c r="V9" s="6"/>
      <c r="W9" s="6"/>
      <c r="X9" s="6"/>
      <c r="Y9" s="6"/>
      <c r="Z9" s="6"/>
    </row>
    <row r="10" spans="1:31" ht="18" customHeight="1" x14ac:dyDescent="0.2">
      <c r="A10" s="23"/>
      <c r="B10" s="141"/>
      <c r="C10" s="117"/>
      <c r="D10" s="473" t="s">
        <v>754</v>
      </c>
      <c r="E10" s="480" t="str">
        <f ca="1">IFERROR(INDIRECT(ADDRESS(1+MATCH(D$9,ProjectStages!A$2:A$9,0),1+MATCH(D10,ProjectStages!B$1:G$1,0),,,"ProjectStages")),"")</f>
        <v>Strategy Definition</v>
      </c>
      <c r="F10" s="127"/>
      <c r="G10" s="97"/>
      <c r="H10" s="97"/>
      <c r="I10" s="21"/>
      <c r="J10" s="21"/>
      <c r="K10" s="144"/>
      <c r="L10" s="21"/>
      <c r="M10" s="6"/>
      <c r="N10" s="6"/>
      <c r="R10" s="6"/>
      <c r="S10" s="6"/>
      <c r="T10" s="6"/>
      <c r="U10" s="6"/>
      <c r="V10" s="6"/>
      <c r="W10" s="6"/>
      <c r="X10" s="6"/>
      <c r="Y10" s="6"/>
      <c r="Z10" s="6"/>
    </row>
    <row r="11" spans="1:31" ht="18" customHeight="1" x14ac:dyDescent="0.2">
      <c r="A11" s="23"/>
      <c r="B11" s="141"/>
      <c r="C11" s="117"/>
      <c r="D11" s="473" t="s">
        <v>156</v>
      </c>
      <c r="E11" s="480" t="str">
        <f ca="1">IFERROR(INDIRECT(ADDRESS(1+MATCH(D$9,ProjectStages!A$2:A$9,0),1+MATCH(D11,ProjectStages!B$1:G$1,0),,,"ProjectStages")),"")</f>
        <v>GRIP1.Output definition</v>
      </c>
      <c r="F11" s="127"/>
      <c r="G11" s="97"/>
      <c r="H11" s="97"/>
      <c r="I11" s="21"/>
      <c r="J11" s="21"/>
      <c r="K11" s="144"/>
      <c r="L11" s="21"/>
      <c r="M11" s="6"/>
      <c r="N11" s="6"/>
      <c r="R11" s="6"/>
      <c r="S11" s="6"/>
      <c r="T11" s="6"/>
      <c r="U11" s="6"/>
      <c r="V11" s="6"/>
      <c r="W11" s="6"/>
      <c r="X11" s="6"/>
      <c r="Y11" s="6"/>
      <c r="Z11" s="6"/>
    </row>
    <row r="12" spans="1:31" ht="18" customHeight="1" x14ac:dyDescent="0.2">
      <c r="A12" s="23"/>
      <c r="B12" s="141"/>
      <c r="C12" s="117"/>
      <c r="D12" s="473" t="s">
        <v>138</v>
      </c>
      <c r="E12" s="480" t="str">
        <f ca="1">IFERROR(INDIRECT(ADDRESS(1+MATCH(D$9,ProjectStages!A$2:A$9,0),1+MATCH(D12,ProjectStages!B$1:G$1,0),,,"ProjectStages")),"")</f>
        <v>Strategy</v>
      </c>
      <c r="F12" s="127"/>
      <c r="G12" s="97"/>
      <c r="H12" s="97"/>
      <c r="I12" s="21"/>
      <c r="J12" s="21"/>
      <c r="K12" s="144"/>
      <c r="L12" s="21"/>
      <c r="M12" s="6"/>
      <c r="N12" s="6"/>
      <c r="R12" s="6"/>
      <c r="S12" s="6"/>
      <c r="T12" s="6"/>
      <c r="U12" s="6"/>
      <c r="V12" s="6"/>
      <c r="W12" s="6"/>
      <c r="X12" s="6"/>
      <c r="Y12" s="6"/>
      <c r="Z12" s="6"/>
    </row>
    <row r="13" spans="1:31" ht="18" customHeight="1" x14ac:dyDescent="0.2">
      <c r="A13" s="23"/>
      <c r="B13" s="141"/>
      <c r="C13" s="117"/>
      <c r="D13" s="473" t="s">
        <v>144</v>
      </c>
      <c r="E13" s="480" t="str">
        <f ca="1">IFERROR(INDIRECT(ADDRESS(1+MATCH(D$9,ProjectStages!A$2:A$9,0),1+MATCH(D13,ProjectStages!B$1:G$1,0),,,"ProjectStages")),"")</f>
        <v>Brief / Prep</v>
      </c>
      <c r="F13" s="127"/>
      <c r="G13" s="97"/>
      <c r="H13" s="97"/>
      <c r="I13" s="21"/>
      <c r="J13" s="21"/>
      <c r="K13" s="144"/>
      <c r="L13" s="21"/>
      <c r="M13" s="6"/>
      <c r="N13" s="6"/>
      <c r="R13" s="6"/>
      <c r="S13" s="6"/>
      <c r="T13" s="6"/>
      <c r="U13" s="6"/>
      <c r="V13" s="6"/>
      <c r="W13" s="6"/>
      <c r="X13" s="6"/>
      <c r="Y13" s="6"/>
      <c r="Z13" s="6"/>
    </row>
    <row r="14" spans="1:31" ht="18" customHeight="1" x14ac:dyDescent="0.2">
      <c r="A14" s="23"/>
      <c r="B14" s="141"/>
      <c r="C14" s="117" t="s">
        <v>100</v>
      </c>
      <c r="D14" s="505" t="str">
        <f ca="1">IF(G37&gt;0,LEFT(G36,3),"")&amp;IF(H37&gt;0,","&amp;LEFT(H36,3),"")&amp;IF(I37&gt;0,","&amp;LEFT(I36,3),"")&amp;IF(J37&gt;0,","&amp;LEFT(J36,3),"")&amp;IF(D60&gt;0,","&amp;LEFT(D59,3),"")&amp;IF(E60&gt;0,","&amp;LEFT(E59,3),"")&amp;IF(F60&gt;0,","&amp;LEFT(F59,3),"")&amp;IF(G60&gt;0,","&amp;LEFT(G59,3),"")&amp;IF(H60&gt;0,","&amp;LEFT(H59,3),"")&amp;IF(I60&gt;0,","&amp;LEFT(I59,3),"")&amp;IF(J60&gt;0,","&amp;LEFT(J59,3),"")&amp;IF(D83&gt;0,","&amp;LEFT(D82,3),"")&amp;IF(E83&gt;0,","&amp;LEFT(E82,3),"")&amp;IF(F83&gt;0,","&amp;LEFT(F82,3),"")&amp;IF(G83&gt;0,","&amp;LEFT(G82,3),"")&amp;IF(H83&gt;0,","&amp;LEFT(H82,3),"")&amp;IF(I83&gt;0,","&amp;LEFT(I82,3),"")&amp;IF(J83&gt;0,","&amp;LEFT(J82,3),"")&amp;IF(D106&gt;0,","&amp;LEFT(D105,3),"")&amp;IF(E106&gt;0,","&amp;LEFT(E105,3),"")&amp;IF(F106&gt;0,","&amp;LEFT(F105,3),"")&amp;IF(G106&gt;0,","&amp;LEFT(G105,3),"")&amp;IF(H106&gt;0,","&amp;LEFT(H105,3),"")&amp;IF(I106&gt;0,","&amp;LEFT(I105,3),"")&amp;IF(J106&gt;0,","&amp;LEFT(J105,3),"")</f>
        <v/>
      </c>
      <c r="E14" s="506"/>
      <c r="F14" s="506"/>
      <c r="G14" s="97"/>
      <c r="H14" s="97"/>
      <c r="I14" s="21"/>
      <c r="J14" s="21"/>
      <c r="K14" s="144"/>
      <c r="L14" s="21"/>
      <c r="M14" s="6"/>
      <c r="N14" s="6" t="s">
        <v>107</v>
      </c>
      <c r="O14" s="6">
        <v>4</v>
      </c>
      <c r="R14" s="6"/>
      <c r="S14" s="6"/>
      <c r="T14" s="6"/>
      <c r="U14" s="6"/>
      <c r="V14" s="6"/>
      <c r="W14" s="6"/>
      <c r="X14" s="6"/>
      <c r="Y14" s="6"/>
      <c r="Z14" s="6"/>
    </row>
    <row r="15" spans="1:31" ht="14.95" customHeight="1" x14ac:dyDescent="0.2">
      <c r="A15" s="23"/>
      <c r="B15" s="141"/>
      <c r="C15" s="117" t="s">
        <v>612</v>
      </c>
      <c r="D15" s="502" t="s">
        <v>632</v>
      </c>
      <c r="E15" s="501"/>
      <c r="F15" s="21"/>
      <c r="G15" s="97"/>
      <c r="H15" s="97"/>
      <c r="I15" s="21"/>
      <c r="J15" s="21"/>
      <c r="K15" s="144"/>
      <c r="L15" s="21"/>
      <c r="M15" s="6"/>
      <c r="N15" s="6"/>
      <c r="R15" s="6"/>
      <c r="S15" s="6"/>
      <c r="T15" s="6"/>
      <c r="U15" s="6"/>
      <c r="V15" s="6"/>
      <c r="W15" s="6"/>
      <c r="X15" s="6"/>
      <c r="Y15" s="6"/>
      <c r="Z15" s="6"/>
    </row>
    <row r="16" spans="1:31" s="417" customFormat="1" ht="30.1" customHeight="1" x14ac:dyDescent="0.35">
      <c r="A16" s="23"/>
      <c r="B16" s="141"/>
      <c r="C16" s="507" t="s">
        <v>623</v>
      </c>
      <c r="D16" s="507"/>
      <c r="E16" s="24"/>
      <c r="F16" s="21"/>
      <c r="G16" s="21"/>
      <c r="H16" s="21"/>
      <c r="I16" s="21"/>
      <c r="J16" s="21"/>
      <c r="K16" s="144"/>
      <c r="L16" s="415"/>
      <c r="AA16" s="416"/>
      <c r="AB16" s="416"/>
      <c r="AC16" s="416"/>
      <c r="AD16" s="416"/>
      <c r="AE16" s="416"/>
    </row>
    <row r="17" spans="1:31" s="417" customFormat="1" ht="7.5" customHeight="1" x14ac:dyDescent="0.2">
      <c r="A17" s="23"/>
      <c r="B17" s="141"/>
      <c r="C17" s="21"/>
      <c r="D17" s="21"/>
      <c r="E17" s="21"/>
      <c r="F17" s="97"/>
      <c r="G17" s="97"/>
      <c r="H17" s="97"/>
      <c r="I17" s="21"/>
      <c r="J17" s="21"/>
      <c r="K17" s="144"/>
      <c r="L17" s="415"/>
      <c r="O17" s="417" t="s">
        <v>79</v>
      </c>
      <c r="AA17" s="416"/>
      <c r="AB17" s="416"/>
      <c r="AC17" s="416"/>
      <c r="AD17" s="416"/>
      <c r="AE17" s="416"/>
    </row>
    <row r="18" spans="1:31" s="417" customFormat="1" ht="14.95" customHeight="1" x14ac:dyDescent="0.2">
      <c r="A18" s="23"/>
      <c r="B18" s="141"/>
      <c r="C18" s="118" t="s">
        <v>624</v>
      </c>
      <c r="D18" s="502" t="s">
        <v>634</v>
      </c>
      <c r="E18" s="501"/>
      <c r="F18" s="97"/>
      <c r="G18" s="8"/>
      <c r="H18" s="97"/>
      <c r="I18" s="21"/>
      <c r="J18" s="21"/>
      <c r="K18" s="144"/>
      <c r="L18" s="415"/>
      <c r="N18" s="479"/>
      <c r="O18" s="417" t="s">
        <v>78</v>
      </c>
      <c r="AA18" s="416"/>
      <c r="AB18" s="416"/>
      <c r="AC18" s="416"/>
      <c r="AD18" s="416"/>
      <c r="AE18" s="416"/>
    </row>
    <row r="19" spans="1:31" s="417" customFormat="1" ht="14.95" customHeight="1" x14ac:dyDescent="0.2">
      <c r="A19" s="23"/>
      <c r="B19" s="141"/>
      <c r="C19" s="119" t="s">
        <v>71</v>
      </c>
      <c r="D19" s="502" t="s">
        <v>627</v>
      </c>
      <c r="E19" s="501"/>
      <c r="F19" s="97"/>
      <c r="G19" s="97"/>
      <c r="H19" s="97"/>
      <c r="I19" s="21"/>
      <c r="J19" s="21"/>
      <c r="K19" s="144"/>
      <c r="L19" s="415"/>
      <c r="N19" s="417" t="s">
        <v>756</v>
      </c>
      <c r="O19" s="417" t="s">
        <v>77</v>
      </c>
      <c r="AA19" s="416"/>
      <c r="AB19" s="416"/>
      <c r="AC19" s="416"/>
      <c r="AD19" s="416"/>
      <c r="AE19" s="416"/>
    </row>
    <row r="20" spans="1:31" s="417" customFormat="1" ht="14.95" customHeight="1" x14ac:dyDescent="0.2">
      <c r="A20" s="23"/>
      <c r="B20" s="141"/>
      <c r="C20" s="118" t="s">
        <v>72</v>
      </c>
      <c r="D20" s="502" t="s">
        <v>627</v>
      </c>
      <c r="E20" s="501"/>
      <c r="F20" s="97"/>
      <c r="G20" s="97"/>
      <c r="H20" s="97"/>
      <c r="I20" s="21"/>
      <c r="J20" s="21"/>
      <c r="K20" s="144"/>
      <c r="L20" s="415"/>
      <c r="N20" s="417" t="s">
        <v>760</v>
      </c>
      <c r="AA20" s="416"/>
      <c r="AB20" s="416"/>
      <c r="AC20" s="416"/>
      <c r="AD20" s="416"/>
      <c r="AE20" s="416"/>
    </row>
    <row r="21" spans="1:31" s="417" customFormat="1" ht="14.95" customHeight="1" x14ac:dyDescent="0.2">
      <c r="A21" s="23"/>
      <c r="B21" s="141"/>
      <c r="C21" s="99"/>
      <c r="D21" s="398"/>
      <c r="E21" s="399"/>
      <c r="F21" s="97"/>
      <c r="G21" s="97"/>
      <c r="H21" s="97"/>
      <c r="I21" s="21"/>
      <c r="J21" s="21"/>
      <c r="K21" s="144"/>
      <c r="L21" s="415"/>
      <c r="N21" s="417" t="s">
        <v>92</v>
      </c>
      <c r="O21" s="417" t="s">
        <v>80</v>
      </c>
      <c r="AA21" s="416"/>
      <c r="AB21" s="416"/>
      <c r="AC21" s="416"/>
      <c r="AD21" s="416"/>
      <c r="AE21" s="416"/>
    </row>
    <row r="22" spans="1:31" s="417" customFormat="1" ht="14.95" customHeight="1" x14ac:dyDescent="0.2">
      <c r="A22" s="23"/>
      <c r="B22" s="141"/>
      <c r="C22" s="120" t="s">
        <v>80</v>
      </c>
      <c r="D22" s="502" t="s">
        <v>633</v>
      </c>
      <c r="E22" s="501"/>
      <c r="F22" s="97"/>
      <c r="G22" s="97"/>
      <c r="H22" s="97"/>
      <c r="I22" s="21"/>
      <c r="J22" s="21"/>
      <c r="K22" s="144"/>
      <c r="L22" s="416"/>
      <c r="N22" s="417" t="s">
        <v>768</v>
      </c>
      <c r="O22" s="417" t="s">
        <v>73</v>
      </c>
      <c r="AA22" s="416"/>
      <c r="AB22" s="416"/>
      <c r="AC22" s="416"/>
      <c r="AD22" s="416"/>
      <c r="AE22" s="416"/>
    </row>
    <row r="23" spans="1:31" s="417" customFormat="1" ht="14.95" customHeight="1" x14ac:dyDescent="0.2">
      <c r="A23" s="23"/>
      <c r="B23" s="141"/>
      <c r="C23" s="120" t="s">
        <v>73</v>
      </c>
      <c r="D23" s="502" t="s">
        <v>628</v>
      </c>
      <c r="E23" s="501"/>
      <c r="F23" s="97"/>
      <c r="G23" s="97"/>
      <c r="H23" s="97"/>
      <c r="I23" s="21"/>
      <c r="J23" s="21"/>
      <c r="K23" s="144"/>
      <c r="L23" s="416"/>
      <c r="N23" s="417" t="s">
        <v>772</v>
      </c>
      <c r="AA23" s="416"/>
      <c r="AB23" s="416"/>
      <c r="AC23" s="416"/>
      <c r="AD23" s="416"/>
      <c r="AE23" s="416"/>
    </row>
    <row r="24" spans="1:31" s="417" customFormat="1" ht="14.95" customHeight="1" x14ac:dyDescent="0.2">
      <c r="A24" s="23"/>
      <c r="B24" s="141"/>
      <c r="C24" s="100"/>
      <c r="D24" s="398"/>
      <c r="E24" s="399"/>
      <c r="F24" s="21"/>
      <c r="G24" s="21"/>
      <c r="H24" s="21"/>
      <c r="I24" s="21"/>
      <c r="J24" s="21"/>
      <c r="K24" s="144"/>
      <c r="L24" s="416"/>
      <c r="N24" s="417" t="s">
        <v>790</v>
      </c>
      <c r="O24" s="417" t="s">
        <v>74</v>
      </c>
      <c r="AA24" s="416"/>
      <c r="AB24" s="416"/>
      <c r="AC24" s="416"/>
      <c r="AD24" s="416"/>
      <c r="AE24" s="416"/>
    </row>
    <row r="25" spans="1:31" s="417" customFormat="1" ht="14.95" customHeight="1" x14ac:dyDescent="0.2">
      <c r="A25" s="23"/>
      <c r="B25" s="141"/>
      <c r="C25" s="120" t="s">
        <v>74</v>
      </c>
      <c r="D25" s="502" t="s">
        <v>650</v>
      </c>
      <c r="E25" s="501"/>
      <c r="F25" s="21"/>
      <c r="G25" s="21"/>
      <c r="H25" s="21"/>
      <c r="I25" s="21"/>
      <c r="J25" s="21"/>
      <c r="K25" s="144"/>
      <c r="L25" s="416"/>
      <c r="N25" s="417" t="s">
        <v>791</v>
      </c>
      <c r="O25" s="417" t="s">
        <v>81</v>
      </c>
      <c r="AA25" s="416"/>
      <c r="AB25" s="416"/>
      <c r="AC25" s="416"/>
      <c r="AD25" s="416"/>
      <c r="AE25" s="416"/>
    </row>
    <row r="26" spans="1:31" s="417" customFormat="1" ht="14.95" customHeight="1" x14ac:dyDescent="0.2">
      <c r="A26" s="23"/>
      <c r="B26" s="141"/>
      <c r="C26" s="120" t="s">
        <v>81</v>
      </c>
      <c r="D26" s="502" t="s">
        <v>629</v>
      </c>
      <c r="E26" s="501"/>
      <c r="F26" s="21"/>
      <c r="G26" s="21"/>
      <c r="H26" s="21"/>
      <c r="I26" s="21"/>
      <c r="J26" s="21"/>
      <c r="K26" s="144"/>
      <c r="L26" s="416"/>
      <c r="N26" s="417" t="s">
        <v>785</v>
      </c>
      <c r="AA26" s="416"/>
      <c r="AB26" s="416"/>
      <c r="AC26" s="416"/>
      <c r="AD26" s="416"/>
      <c r="AE26" s="416"/>
    </row>
    <row r="27" spans="1:31" s="417" customFormat="1" ht="14.95" customHeight="1" x14ac:dyDescent="0.2">
      <c r="A27" s="23"/>
      <c r="B27" s="141"/>
      <c r="C27" s="120"/>
      <c r="D27" s="398"/>
      <c r="E27" s="399"/>
      <c r="F27" s="21"/>
      <c r="G27" s="21"/>
      <c r="H27" s="21"/>
      <c r="I27" s="21"/>
      <c r="J27" s="21"/>
      <c r="K27" s="144"/>
      <c r="L27" s="416"/>
      <c r="O27" s="417" t="s">
        <v>14</v>
      </c>
      <c r="AA27" s="416"/>
      <c r="AB27" s="416"/>
      <c r="AC27" s="416"/>
      <c r="AD27" s="416"/>
      <c r="AE27" s="416"/>
    </row>
    <row r="28" spans="1:31" s="417" customFormat="1" ht="14.95" customHeight="1" x14ac:dyDescent="0.2">
      <c r="A28" s="23"/>
      <c r="B28" s="141"/>
      <c r="C28" s="118" t="s">
        <v>14</v>
      </c>
      <c r="D28" s="502" t="s">
        <v>651</v>
      </c>
      <c r="E28" s="501"/>
      <c r="F28" s="21"/>
      <c r="G28" s="21"/>
      <c r="H28" s="21"/>
      <c r="I28" s="21"/>
      <c r="J28" s="21"/>
      <c r="K28" s="144"/>
      <c r="L28" s="416"/>
      <c r="AA28" s="416"/>
      <c r="AB28" s="416"/>
      <c r="AC28" s="416"/>
      <c r="AD28" s="416"/>
      <c r="AE28" s="416"/>
    </row>
    <row r="29" spans="1:31" s="417" customFormat="1" ht="14.95" customHeight="1" x14ac:dyDescent="0.2">
      <c r="A29" s="23"/>
      <c r="B29" s="141"/>
      <c r="C29" s="100"/>
      <c r="D29" s="398"/>
      <c r="E29" s="399"/>
      <c r="F29" s="21"/>
      <c r="G29" s="21"/>
      <c r="H29" s="21"/>
      <c r="I29" s="21"/>
      <c r="J29" s="21"/>
      <c r="K29" s="144"/>
      <c r="L29" s="416"/>
      <c r="O29" s="417" t="s">
        <v>76</v>
      </c>
      <c r="AA29" s="416"/>
      <c r="AB29" s="416"/>
      <c r="AC29" s="416"/>
      <c r="AD29" s="416"/>
      <c r="AE29" s="416"/>
    </row>
    <row r="30" spans="1:31" s="417" customFormat="1" ht="14.95" customHeight="1" x14ac:dyDescent="0.2">
      <c r="A30" s="23"/>
      <c r="B30" s="141"/>
      <c r="C30" s="120" t="s">
        <v>89</v>
      </c>
      <c r="D30" s="500">
        <v>41640</v>
      </c>
      <c r="E30" s="501"/>
      <c r="F30" s="21"/>
      <c r="G30" s="21"/>
      <c r="H30" s="21"/>
      <c r="I30" s="21"/>
      <c r="J30" s="21"/>
      <c r="K30" s="144"/>
      <c r="L30" s="416"/>
      <c r="O30" s="417" t="s">
        <v>75</v>
      </c>
      <c r="AA30" s="416"/>
      <c r="AB30" s="416"/>
      <c r="AC30" s="416"/>
      <c r="AD30" s="416"/>
      <c r="AE30" s="416"/>
    </row>
    <row r="31" spans="1:31" s="417" customFormat="1" ht="14.95" customHeight="1" x14ac:dyDescent="0.2">
      <c r="A31" s="23"/>
      <c r="B31" s="141"/>
      <c r="C31" s="121" t="s">
        <v>90</v>
      </c>
      <c r="D31" s="500">
        <v>42369</v>
      </c>
      <c r="E31" s="501"/>
      <c r="F31" s="21"/>
      <c r="G31" s="21"/>
      <c r="H31" s="21"/>
      <c r="I31" s="21"/>
      <c r="J31" s="21"/>
      <c r="K31" s="144"/>
      <c r="L31" s="416"/>
      <c r="AA31" s="416"/>
      <c r="AB31" s="416"/>
      <c r="AC31" s="416"/>
      <c r="AD31" s="416"/>
      <c r="AE31" s="416"/>
    </row>
    <row r="32" spans="1:31" s="417" customFormat="1" ht="14.95" customHeight="1" x14ac:dyDescent="0.2">
      <c r="A32" s="23"/>
      <c r="B32" s="141"/>
      <c r="C32" s="21"/>
      <c r="D32" s="21"/>
      <c r="E32" s="21"/>
      <c r="F32" s="21"/>
      <c r="G32" s="21"/>
      <c r="H32" s="21"/>
      <c r="I32" s="21"/>
      <c r="J32" s="21"/>
      <c r="K32" s="144"/>
      <c r="L32" s="416"/>
      <c r="AA32" s="416"/>
      <c r="AB32" s="416"/>
      <c r="AC32" s="416"/>
      <c r="AD32" s="416"/>
      <c r="AE32" s="416"/>
    </row>
    <row r="33" spans="1:31" s="417" customFormat="1" ht="7.5" customHeight="1" x14ac:dyDescent="0.2">
      <c r="A33" s="23"/>
      <c r="B33" s="141"/>
      <c r="C33" s="21"/>
      <c r="D33" s="21"/>
      <c r="E33" s="21"/>
      <c r="F33" s="21"/>
      <c r="G33" s="21"/>
      <c r="H33" s="21"/>
      <c r="I33" s="21"/>
      <c r="J33" s="21"/>
      <c r="K33" s="144"/>
      <c r="L33" s="415"/>
      <c r="AA33" s="416"/>
      <c r="AB33" s="416"/>
      <c r="AC33" s="416"/>
      <c r="AD33" s="416"/>
      <c r="AE33" s="416"/>
    </row>
    <row r="34" spans="1:31" s="417" customFormat="1" ht="7.5" customHeight="1" thickBot="1" x14ac:dyDescent="0.25">
      <c r="A34" s="23"/>
      <c r="B34" s="142"/>
      <c r="C34" s="94"/>
      <c r="D34" s="94"/>
      <c r="E34" s="94"/>
      <c r="F34" s="94"/>
      <c r="G34" s="94"/>
      <c r="H34" s="94"/>
      <c r="I34" s="94"/>
      <c r="J34" s="94"/>
      <c r="K34" s="143"/>
      <c r="L34" s="415"/>
      <c r="AA34" s="416"/>
      <c r="AB34" s="416"/>
      <c r="AC34" s="416"/>
      <c r="AD34" s="416"/>
      <c r="AE34" s="416"/>
    </row>
    <row r="35" spans="1:31" s="417" customFormat="1" ht="7.5" customHeight="1" x14ac:dyDescent="0.2">
      <c r="A35" s="23"/>
      <c r="B35" s="141"/>
      <c r="C35" s="21"/>
      <c r="D35" s="21"/>
      <c r="E35" s="21"/>
      <c r="F35" s="21"/>
      <c r="G35" s="21"/>
      <c r="H35" s="21"/>
      <c r="I35" s="21"/>
      <c r="J35" s="21"/>
      <c r="K35" s="144"/>
      <c r="L35" s="415"/>
      <c r="AA35" s="416"/>
      <c r="AB35" s="416"/>
      <c r="AC35" s="416"/>
      <c r="AD35" s="416"/>
      <c r="AE35" s="416"/>
    </row>
    <row r="36" spans="1:31" s="417" customFormat="1" ht="18.7" customHeight="1" x14ac:dyDescent="0.2">
      <c r="A36" s="23"/>
      <c r="B36" s="141"/>
      <c r="C36" s="21"/>
      <c r="D36" s="125" t="s">
        <v>132</v>
      </c>
      <c r="E36" s="100"/>
      <c r="F36" s="100"/>
      <c r="G36" s="125" t="str">
        <f>IF(ISBLANK(Configuration!B15),"",Configuration!B15)</f>
        <v>Architecture</v>
      </c>
      <c r="H36" s="125" t="str">
        <f>IF(ISBLANK(Configuration!B16),"",Configuration!B16)</f>
        <v/>
      </c>
      <c r="I36" s="125" t="str">
        <f>IF(ISBLANK(Configuration!B17),"",Configuration!B17)</f>
        <v/>
      </c>
      <c r="J36" s="125" t="str">
        <f>IF(ISBLANK(Configuration!B18),"",Configuration!B18)</f>
        <v/>
      </c>
      <c r="K36" s="145"/>
      <c r="L36" s="415"/>
      <c r="AA36" s="416"/>
      <c r="AB36" s="416"/>
      <c r="AC36" s="416"/>
      <c r="AD36" s="416"/>
      <c r="AE36" s="416"/>
    </row>
    <row r="37" spans="1:31" s="417" customFormat="1" ht="30.1" customHeight="1" x14ac:dyDescent="0.2">
      <c r="A37" s="23"/>
      <c r="B37" s="141"/>
      <c r="C37" s="21"/>
      <c r="D37" s="407">
        <f t="shared" ref="D37" ca="1" si="0">IF(ISERROR(INDIRECT("'"&amp;D36&amp;"'!M5")),0,INDIRECT("'"&amp;D36&amp;"'!M5"))</f>
        <v>0</v>
      </c>
      <c r="E37" s="21"/>
      <c r="F37" s="21"/>
      <c r="G37" s="407">
        <f t="shared" ref="G37" ca="1" si="1">IF(ISERROR(INDIRECT("'"&amp;G36&amp;"'!M5")),0,INDIRECT("'"&amp;G36&amp;"'!M5"))</f>
        <v>0</v>
      </c>
      <c r="H37" s="106">
        <f t="shared" ref="H37" ca="1" si="2">IF(ISERROR(INDIRECT("'"&amp;H36&amp;"'!M5")),0,INDIRECT("'"&amp;H36&amp;"'!M5"))</f>
        <v>0</v>
      </c>
      <c r="I37" s="106">
        <f t="shared" ref="I37" ca="1" si="3">IF(ISERROR(INDIRECT("'"&amp;I36&amp;"'!M5")),0,INDIRECT("'"&amp;I36&amp;"'!M5"))</f>
        <v>0</v>
      </c>
      <c r="J37" s="106">
        <f t="shared" ref="J37" ca="1" si="4">IF(ISERROR(INDIRECT("'"&amp;J36&amp;"'!M5")),0,INDIRECT("'"&amp;J36&amp;"'!M5"))</f>
        <v>0</v>
      </c>
      <c r="K37" s="146"/>
      <c r="L37" s="415"/>
      <c r="N37" s="417">
        <f ca="1">COUNTIF(D37:J37,"&gt;0")</f>
        <v>0</v>
      </c>
      <c r="AA37" s="416"/>
      <c r="AB37" s="416"/>
      <c r="AC37" s="416"/>
      <c r="AD37" s="416"/>
      <c r="AE37" s="416"/>
    </row>
    <row r="38" spans="1:31" ht="14.95" customHeight="1" x14ac:dyDescent="0.2">
      <c r="A38" s="23"/>
      <c r="B38" s="141"/>
      <c r="C38" s="21"/>
      <c r="D38" s="21"/>
      <c r="E38" s="21"/>
      <c r="F38" s="21"/>
      <c r="G38" s="21"/>
      <c r="H38" s="21"/>
      <c r="I38" s="21"/>
      <c r="J38" s="21"/>
      <c r="K38" s="144"/>
      <c r="L38" s="21"/>
      <c r="M38" s="6"/>
      <c r="N38" s="6"/>
      <c r="R38" s="6"/>
      <c r="S38" s="6"/>
      <c r="T38" s="6"/>
      <c r="U38" s="6"/>
      <c r="V38" s="6"/>
      <c r="W38" s="6"/>
      <c r="X38" s="6"/>
      <c r="Y38" s="6"/>
      <c r="Z38" s="6"/>
    </row>
    <row r="39" spans="1:31" ht="14.95" customHeight="1" x14ac:dyDescent="0.2">
      <c r="A39" s="23"/>
      <c r="B39" s="141"/>
      <c r="C39" s="21"/>
      <c r="D39" s="21"/>
      <c r="E39" s="21"/>
      <c r="F39" s="21"/>
      <c r="G39" s="21"/>
      <c r="H39" s="21"/>
      <c r="I39" s="21"/>
      <c r="J39" s="21"/>
      <c r="K39" s="144"/>
      <c r="L39" s="21"/>
      <c r="M39" s="6"/>
      <c r="N39" s="6"/>
      <c r="R39" s="6"/>
      <c r="S39" s="6"/>
      <c r="T39" s="6"/>
      <c r="U39" s="6"/>
      <c r="V39" s="6"/>
      <c r="W39" s="6"/>
      <c r="X39" s="6"/>
      <c r="Y39" s="6"/>
      <c r="Z39" s="6"/>
    </row>
    <row r="40" spans="1:31" ht="14.95" customHeight="1" x14ac:dyDescent="0.2">
      <c r="A40" s="23"/>
      <c r="B40" s="141"/>
      <c r="C40" s="21"/>
      <c r="D40" s="21"/>
      <c r="E40" s="21"/>
      <c r="F40" s="21"/>
      <c r="G40" s="21"/>
      <c r="H40" s="21"/>
      <c r="I40" s="21"/>
      <c r="J40" s="21"/>
      <c r="K40" s="144"/>
      <c r="L40" s="21"/>
      <c r="M40" s="6"/>
      <c r="N40" s="6"/>
      <c r="R40" s="6"/>
      <c r="S40" s="6"/>
      <c r="T40" s="6"/>
      <c r="U40" s="6"/>
      <c r="V40" s="6"/>
      <c r="W40" s="6"/>
      <c r="X40" s="6"/>
      <c r="Y40" s="6"/>
      <c r="Z40" s="6"/>
    </row>
    <row r="41" spans="1:31" ht="14.95" customHeight="1" x14ac:dyDescent="0.2">
      <c r="A41" s="23"/>
      <c r="B41" s="141"/>
      <c r="C41" s="21"/>
      <c r="D41" s="21"/>
      <c r="E41" s="21"/>
      <c r="F41" s="21"/>
      <c r="G41" s="21"/>
      <c r="H41" s="21"/>
      <c r="I41" s="21"/>
      <c r="J41" s="21"/>
      <c r="K41" s="144"/>
      <c r="L41" s="21"/>
      <c r="M41" s="6"/>
      <c r="N41" s="6"/>
      <c r="R41" s="6"/>
      <c r="S41" s="6"/>
      <c r="T41" s="6"/>
      <c r="U41" s="6"/>
      <c r="V41" s="6"/>
      <c r="W41" s="6"/>
      <c r="X41" s="6"/>
      <c r="Y41" s="6"/>
      <c r="Z41" s="6"/>
    </row>
    <row r="42" spans="1:31" ht="14.95" customHeight="1" x14ac:dyDescent="0.2">
      <c r="A42" s="23"/>
      <c r="B42" s="141"/>
      <c r="C42" s="21"/>
      <c r="D42" s="21"/>
      <c r="E42" s="21"/>
      <c r="F42" s="21"/>
      <c r="G42" s="21"/>
      <c r="H42" s="21"/>
      <c r="I42" s="21"/>
      <c r="J42" s="21"/>
      <c r="K42" s="144"/>
      <c r="L42" s="21"/>
      <c r="M42" s="6"/>
      <c r="N42" s="6"/>
      <c r="R42" s="6"/>
      <c r="S42" s="6"/>
      <c r="T42" s="6"/>
      <c r="U42" s="6"/>
      <c r="V42" s="6"/>
      <c r="W42" s="6"/>
      <c r="X42" s="6"/>
      <c r="Y42" s="6"/>
      <c r="Z42" s="6"/>
    </row>
    <row r="43" spans="1:31" ht="14.95" customHeight="1" x14ac:dyDescent="0.2">
      <c r="A43" s="23"/>
      <c r="B43" s="141"/>
      <c r="C43" s="21"/>
      <c r="D43" s="21"/>
      <c r="E43" s="21"/>
      <c r="F43" s="21"/>
      <c r="G43" s="21"/>
      <c r="H43" s="21"/>
      <c r="I43" s="21"/>
      <c r="J43" s="21"/>
      <c r="K43" s="144"/>
      <c r="L43" s="21"/>
      <c r="M43" s="6"/>
      <c r="N43" s="6"/>
      <c r="Q43" s="6">
        <v>0.75</v>
      </c>
      <c r="R43" s="6"/>
      <c r="S43" s="6"/>
      <c r="T43" s="6"/>
      <c r="U43" s="6"/>
      <c r="V43" s="6"/>
      <c r="W43" s="6"/>
      <c r="X43" s="6"/>
      <c r="Y43" s="6"/>
      <c r="Z43" s="6"/>
    </row>
    <row r="44" spans="1:31" ht="14.95" customHeight="1" x14ac:dyDescent="0.2">
      <c r="A44" s="23"/>
      <c r="B44" s="141"/>
      <c r="C44" s="21"/>
      <c r="D44" s="21"/>
      <c r="E44" s="414"/>
      <c r="F44" s="21"/>
      <c r="G44" s="21"/>
      <c r="H44" s="21"/>
      <c r="I44" s="21"/>
      <c r="J44" s="21"/>
      <c r="K44" s="144"/>
      <c r="L44" s="21"/>
      <c r="M44" s="6"/>
      <c r="N44" s="6"/>
      <c r="R44" s="6"/>
      <c r="S44" s="6"/>
      <c r="T44" s="6"/>
      <c r="U44" s="6"/>
      <c r="V44" s="6"/>
      <c r="W44" s="6"/>
      <c r="X44" s="6"/>
      <c r="Y44" s="6"/>
      <c r="Z44" s="6"/>
    </row>
    <row r="45" spans="1:31" ht="14.95" customHeight="1" x14ac:dyDescent="0.2">
      <c r="A45" s="23"/>
      <c r="B45" s="141"/>
      <c r="C45" s="21"/>
      <c r="D45" s="21"/>
      <c r="E45" s="414"/>
      <c r="F45" s="21"/>
      <c r="G45" s="21"/>
      <c r="H45" s="21"/>
      <c r="I45" s="21"/>
      <c r="J45" s="21"/>
      <c r="K45" s="144"/>
      <c r="L45" s="21"/>
      <c r="M45" s="6"/>
      <c r="N45" s="6"/>
      <c r="Q45" s="6">
        <f>$Q$43</f>
        <v>0.75</v>
      </c>
      <c r="R45" s="6"/>
      <c r="S45" s="6"/>
      <c r="T45" s="6">
        <f t="shared" ref="T45:W45" si="5">$Q$43</f>
        <v>0.75</v>
      </c>
      <c r="U45" s="6">
        <f t="shared" si="5"/>
        <v>0.75</v>
      </c>
      <c r="V45" s="6">
        <f t="shared" si="5"/>
        <v>0.75</v>
      </c>
      <c r="W45" s="6">
        <f t="shared" si="5"/>
        <v>0.75</v>
      </c>
      <c r="X45" s="6"/>
      <c r="Y45" s="6"/>
      <c r="Z45" s="6"/>
    </row>
    <row r="46" spans="1:31" ht="17.350000000000001" customHeight="1" x14ac:dyDescent="0.25">
      <c r="A46" s="23"/>
      <c r="B46" s="147">
        <v>1</v>
      </c>
      <c r="C46" s="105" t="s">
        <v>83</v>
      </c>
      <c r="D46" s="104">
        <f>Project!L8</f>
        <v>0</v>
      </c>
      <c r="E46" s="148"/>
      <c r="F46" s="103" t="s">
        <v>58</v>
      </c>
      <c r="G46" s="104">
        <f ca="1">IF(ISERROR(INDIRECT("'"&amp;G$36&amp;"'!L8")),"",INDIRECT("'"&amp;G$36&amp;"'!L8"))</f>
        <v>0</v>
      </c>
      <c r="H46" s="104" t="str">
        <f t="shared" ref="H46:J46" ca="1" si="6">IF(ISERROR(INDIRECT("'"&amp;H$36&amp;"'!L8")),"",INDIRECT("'"&amp;H$36&amp;"'!L8"))</f>
        <v/>
      </c>
      <c r="I46" s="104" t="str">
        <f t="shared" ca="1" si="6"/>
        <v/>
      </c>
      <c r="J46" s="104" t="str">
        <f t="shared" ca="1" si="6"/>
        <v/>
      </c>
      <c r="K46" s="149"/>
      <c r="L46" s="21"/>
      <c r="M46" s="6"/>
      <c r="N46" s="6"/>
      <c r="Q46" s="6">
        <f t="shared" ref="Q46:Q56" si="7">IF(D46=0,Q$45+D46,D46)</f>
        <v>0.75</v>
      </c>
      <c r="R46" s="6"/>
      <c r="S46" s="6"/>
      <c r="T46" s="6">
        <f ca="1">IF(G46=0,T$45+G46,G46)</f>
        <v>0.75</v>
      </c>
      <c r="U46" s="6" t="str">
        <f ca="1">IF(H46=0,U$45+H46,H46)</f>
        <v/>
      </c>
      <c r="V46" s="6" t="str">
        <f ca="1">IF(I46=0,V$45+I46,I46)</f>
        <v/>
      </c>
      <c r="W46" s="6" t="str">
        <f ca="1">IF(J46=0,W$45+J46,J46)</f>
        <v/>
      </c>
      <c r="X46" s="6"/>
      <c r="Y46" s="6"/>
      <c r="Z46" s="6"/>
    </row>
    <row r="47" spans="1:31" ht="17.350000000000001" customHeight="1" x14ac:dyDescent="0.25">
      <c r="A47" s="23"/>
      <c r="B47" s="147">
        <v>2</v>
      </c>
      <c r="C47" s="105" t="s">
        <v>87</v>
      </c>
      <c r="D47" s="104">
        <f>Project!L9</f>
        <v>0</v>
      </c>
      <c r="E47" s="148"/>
      <c r="F47" s="103" t="s">
        <v>10</v>
      </c>
      <c r="G47" s="104">
        <f ca="1">IF(ISERROR(INDIRECT("'"&amp;G$36&amp;"'!L9")),"",INDIRECT("'"&amp;G$36&amp;"'!L9"))</f>
        <v>0</v>
      </c>
      <c r="H47" s="104" t="str">
        <f t="shared" ref="H47:J47" ca="1" si="8">IF(ISERROR(INDIRECT("'"&amp;H$36&amp;"'!L9")),"",INDIRECT("'"&amp;H$36&amp;"'!L9"))</f>
        <v/>
      </c>
      <c r="I47" s="104" t="str">
        <f t="shared" ca="1" si="8"/>
        <v/>
      </c>
      <c r="J47" s="104" t="str">
        <f t="shared" ca="1" si="8"/>
        <v/>
      </c>
      <c r="K47" s="149"/>
      <c r="L47" s="21"/>
      <c r="M47" s="6"/>
      <c r="N47" s="6"/>
      <c r="Q47" s="6">
        <f t="shared" si="7"/>
        <v>0.75</v>
      </c>
      <c r="R47" s="6"/>
      <c r="S47" s="6"/>
      <c r="T47" s="6">
        <f t="shared" ref="T47:W56" ca="1" si="9">IF(G47=0,T$45+G47,G47)</f>
        <v>0.75</v>
      </c>
      <c r="U47" s="6" t="str">
        <f t="shared" ca="1" si="9"/>
        <v/>
      </c>
      <c r="V47" s="6" t="str">
        <f t="shared" ca="1" si="9"/>
        <v/>
      </c>
      <c r="W47" s="6" t="str">
        <f t="shared" ca="1" si="9"/>
        <v/>
      </c>
      <c r="X47" s="6"/>
      <c r="Y47" s="6"/>
      <c r="Z47" s="6"/>
    </row>
    <row r="48" spans="1:31" ht="17.350000000000001" customHeight="1" x14ac:dyDescent="0.25">
      <c r="A48" s="23"/>
      <c r="B48" s="147">
        <v>3</v>
      </c>
      <c r="C48" s="105" t="s">
        <v>84</v>
      </c>
      <c r="D48" s="104">
        <f>Project!L10</f>
        <v>0</v>
      </c>
      <c r="E48" s="148"/>
      <c r="F48" s="103" t="s">
        <v>59</v>
      </c>
      <c r="G48" s="104">
        <f ca="1">IF(ISERROR(INDIRECT("'"&amp;G$36&amp;"'!L10")),"",INDIRECT("'"&amp;G$36&amp;"'!L10"))</f>
        <v>0</v>
      </c>
      <c r="H48" s="104" t="str">
        <f t="shared" ref="H48:J48" ca="1" si="10">IF(ISERROR(INDIRECT("'"&amp;H$36&amp;"'!L10")),"",INDIRECT("'"&amp;H$36&amp;"'!L10"))</f>
        <v/>
      </c>
      <c r="I48" s="104" t="str">
        <f t="shared" ca="1" si="10"/>
        <v/>
      </c>
      <c r="J48" s="104" t="str">
        <f t="shared" ca="1" si="10"/>
        <v/>
      </c>
      <c r="K48" s="149"/>
      <c r="L48" s="21"/>
      <c r="M48" s="6"/>
      <c r="N48" s="6"/>
      <c r="Q48" s="6">
        <f t="shared" si="7"/>
        <v>0.75</v>
      </c>
      <c r="R48" s="6"/>
      <c r="S48" s="6"/>
      <c r="T48" s="6">
        <f t="shared" ca="1" si="9"/>
        <v>0.75</v>
      </c>
      <c r="U48" s="6" t="str">
        <f t="shared" ca="1" si="9"/>
        <v/>
      </c>
      <c r="V48" s="6" t="str">
        <f t="shared" ca="1" si="9"/>
        <v/>
      </c>
      <c r="W48" s="6" t="str">
        <f t="shared" ca="1" si="9"/>
        <v/>
      </c>
      <c r="X48" s="6"/>
      <c r="Y48" s="6"/>
      <c r="Z48" s="6"/>
    </row>
    <row r="49" spans="1:26" ht="17.350000000000001" customHeight="1" x14ac:dyDescent="0.25">
      <c r="A49" s="23"/>
      <c r="B49" s="147">
        <v>4</v>
      </c>
      <c r="C49" s="105" t="s">
        <v>590</v>
      </c>
      <c r="D49" s="104">
        <f>Project!L11</f>
        <v>0</v>
      </c>
      <c r="E49" s="148"/>
      <c r="F49" s="103" t="s">
        <v>60</v>
      </c>
      <c r="G49" s="104">
        <f ca="1">IF(ISERROR(INDIRECT("'"&amp;G$36&amp;"'!L11")),"",INDIRECT("'"&amp;G$36&amp;"'!L11"))</f>
        <v>0</v>
      </c>
      <c r="H49" s="104" t="str">
        <f t="shared" ref="H49:J49" ca="1" si="11">IF(ISERROR(INDIRECT("'"&amp;H$36&amp;"'!L11")),"",INDIRECT("'"&amp;H$36&amp;"'!L11"))</f>
        <v/>
      </c>
      <c r="I49" s="104" t="str">
        <f t="shared" ca="1" si="11"/>
        <v/>
      </c>
      <c r="J49" s="104" t="str">
        <f t="shared" ca="1" si="11"/>
        <v/>
      </c>
      <c r="K49" s="149"/>
      <c r="L49" s="21"/>
      <c r="M49" s="6"/>
      <c r="N49" s="6"/>
      <c r="Q49" s="6">
        <f t="shared" si="7"/>
        <v>0.75</v>
      </c>
      <c r="R49" s="6"/>
      <c r="S49" s="6"/>
      <c r="T49" s="6">
        <f t="shared" ca="1" si="9"/>
        <v>0.75</v>
      </c>
      <c r="U49" s="6" t="str">
        <f t="shared" ca="1" si="9"/>
        <v/>
      </c>
      <c r="V49" s="6" t="str">
        <f t="shared" ca="1" si="9"/>
        <v/>
      </c>
      <c r="W49" s="6" t="str">
        <f t="shared" ca="1" si="9"/>
        <v/>
      </c>
      <c r="X49" s="6"/>
      <c r="Y49" s="6"/>
      <c r="Z49" s="6"/>
    </row>
    <row r="50" spans="1:26" ht="17.350000000000001" customHeight="1" x14ac:dyDescent="0.25">
      <c r="A50" s="23"/>
      <c r="B50" s="147">
        <v>5</v>
      </c>
      <c r="C50" s="105" t="s">
        <v>85</v>
      </c>
      <c r="D50" s="104">
        <f>Project!L12</f>
        <v>0</v>
      </c>
      <c r="E50" s="148"/>
      <c r="F50" s="103" t="s">
        <v>61</v>
      </c>
      <c r="G50" s="104">
        <f ca="1">IF(ISERROR(INDIRECT("'"&amp;G$36&amp;"'!L17")),"",INDIRECT("'"&amp;G$36&amp;"'!L17"))</f>
        <v>0</v>
      </c>
      <c r="H50" s="104" t="str">
        <f t="shared" ref="H50:J50" ca="1" si="12">IF(ISERROR(INDIRECT("'"&amp;H$36&amp;"'!L17")),"",INDIRECT("'"&amp;H$36&amp;"'!L17"))</f>
        <v/>
      </c>
      <c r="I50" s="104" t="str">
        <f t="shared" ca="1" si="12"/>
        <v/>
      </c>
      <c r="J50" s="104" t="str">
        <f t="shared" ca="1" si="12"/>
        <v/>
      </c>
      <c r="K50" s="149"/>
      <c r="L50" s="21"/>
      <c r="M50" s="6"/>
      <c r="N50" s="6"/>
      <c r="Q50" s="6">
        <f t="shared" si="7"/>
        <v>0.75</v>
      </c>
      <c r="R50" s="6"/>
      <c r="S50" s="6"/>
      <c r="T50" s="6">
        <f t="shared" ca="1" si="9"/>
        <v>0.75</v>
      </c>
      <c r="U50" s="6" t="str">
        <f t="shared" ca="1" si="9"/>
        <v/>
      </c>
      <c r="V50" s="6" t="str">
        <f t="shared" ca="1" si="9"/>
        <v/>
      </c>
      <c r="W50" s="6" t="str">
        <f t="shared" ca="1" si="9"/>
        <v/>
      </c>
      <c r="X50" s="6"/>
      <c r="Y50" s="6"/>
      <c r="Z50" s="6"/>
    </row>
    <row r="51" spans="1:26" ht="17.350000000000001" customHeight="1" x14ac:dyDescent="0.25">
      <c r="A51" s="23"/>
      <c r="B51" s="147">
        <v>6</v>
      </c>
      <c r="C51" s="105" t="s">
        <v>598</v>
      </c>
      <c r="D51" s="104">
        <f>Project!L13</f>
        <v>0</v>
      </c>
      <c r="E51" s="148"/>
      <c r="F51" s="103" t="s">
        <v>13</v>
      </c>
      <c r="G51" s="104">
        <f ca="1">IF(ISERROR(INDIRECT("'"&amp;G$36&amp;"'!L18")),"",INDIRECT("'"&amp;G$36&amp;"'!L18"))</f>
        <v>0</v>
      </c>
      <c r="H51" s="104" t="str">
        <f t="shared" ref="H51:J51" ca="1" si="13">IF(ISERROR(INDIRECT("'"&amp;H$36&amp;"'!L18")),"",INDIRECT("'"&amp;H$36&amp;"'!L18"))</f>
        <v/>
      </c>
      <c r="I51" s="104" t="str">
        <f t="shared" ca="1" si="13"/>
        <v/>
      </c>
      <c r="J51" s="104" t="str">
        <f t="shared" ca="1" si="13"/>
        <v/>
      </c>
      <c r="K51" s="149"/>
      <c r="L51" s="21"/>
      <c r="M51" s="6"/>
      <c r="N51" s="6"/>
      <c r="Q51" s="6">
        <f t="shared" si="7"/>
        <v>0.75</v>
      </c>
      <c r="R51" s="6"/>
      <c r="S51" s="6"/>
      <c r="T51" s="6">
        <f t="shared" ca="1" si="9"/>
        <v>0.75</v>
      </c>
      <c r="U51" s="6" t="str">
        <f t="shared" ca="1" si="9"/>
        <v/>
      </c>
      <c r="V51" s="6" t="str">
        <f t="shared" ca="1" si="9"/>
        <v/>
      </c>
      <c r="W51" s="6" t="str">
        <f t="shared" ca="1" si="9"/>
        <v/>
      </c>
      <c r="X51" s="6"/>
      <c r="Y51" s="6"/>
      <c r="Z51" s="6"/>
    </row>
    <row r="52" spans="1:26" ht="17.350000000000001" customHeight="1" x14ac:dyDescent="0.25">
      <c r="A52" s="23"/>
      <c r="B52" s="147">
        <v>7</v>
      </c>
      <c r="C52" s="105" t="s">
        <v>9</v>
      </c>
      <c r="D52" s="104">
        <f>Project!L14</f>
        <v>0</v>
      </c>
      <c r="E52" s="148"/>
      <c r="F52" s="103" t="s">
        <v>110</v>
      </c>
      <c r="G52" s="104">
        <f ca="1">IF(ISERROR(INDIRECT("'"&amp;G$36&amp;"'!L19")),"",INDIRECT("'"&amp;G$36&amp;"'!L19"))</f>
        <v>0</v>
      </c>
      <c r="H52" s="104" t="str">
        <f t="shared" ref="H52:J52" ca="1" si="14">IF(ISERROR(INDIRECT("'"&amp;H$36&amp;"'!L19")),"",INDIRECT("'"&amp;H$36&amp;"'!L19"))</f>
        <v/>
      </c>
      <c r="I52" s="104" t="str">
        <f t="shared" ca="1" si="14"/>
        <v/>
      </c>
      <c r="J52" s="104" t="str">
        <f t="shared" ca="1" si="14"/>
        <v/>
      </c>
      <c r="K52" s="149"/>
      <c r="L52" s="21"/>
      <c r="M52" s="6"/>
      <c r="N52" s="6"/>
      <c r="Q52" s="6">
        <f t="shared" si="7"/>
        <v>0.75</v>
      </c>
      <c r="R52" s="6"/>
      <c r="S52" s="6"/>
      <c r="T52" s="6">
        <f t="shared" ca="1" si="9"/>
        <v>0.75</v>
      </c>
      <c r="U52" s="6" t="str">
        <f ca="1">IF(H52=0,U$45+H52,H52)</f>
        <v/>
      </c>
      <c r="V52" s="6" t="str">
        <f t="shared" ca="1" si="9"/>
        <v/>
      </c>
      <c r="W52" s="6" t="str">
        <f t="shared" ca="1" si="9"/>
        <v/>
      </c>
      <c r="X52" s="6"/>
      <c r="Y52" s="6"/>
      <c r="Z52" s="6"/>
    </row>
    <row r="53" spans="1:26" ht="17.350000000000001" customHeight="1" x14ac:dyDescent="0.25">
      <c r="A53" s="23"/>
      <c r="B53" s="147">
        <v>8</v>
      </c>
      <c r="C53" s="105" t="s">
        <v>88</v>
      </c>
      <c r="D53" s="104">
        <f>Project!L15</f>
        <v>0</v>
      </c>
      <c r="E53" s="148"/>
      <c r="F53" s="103" t="s">
        <v>111</v>
      </c>
      <c r="G53" s="104">
        <f ca="1">IF(ISERROR(INDIRECT("'"&amp;G$36&amp;"'!L20")),"",INDIRECT("'"&amp;G$36&amp;"'!L20"))</f>
        <v>0</v>
      </c>
      <c r="H53" s="104" t="str">
        <f t="shared" ref="H53:J53" ca="1" si="15">IF(ISERROR(INDIRECT("'"&amp;H$36&amp;"'!L20")),"",INDIRECT("'"&amp;H$36&amp;"'!L20"))</f>
        <v/>
      </c>
      <c r="I53" s="104" t="str">
        <f t="shared" ca="1" si="15"/>
        <v/>
      </c>
      <c r="J53" s="104" t="str">
        <f t="shared" ca="1" si="15"/>
        <v/>
      </c>
      <c r="K53" s="149"/>
      <c r="L53" s="21"/>
      <c r="M53" s="6"/>
      <c r="N53" s="6"/>
      <c r="Q53" s="6">
        <f t="shared" si="7"/>
        <v>0.75</v>
      </c>
      <c r="R53" s="6"/>
      <c r="S53" s="6"/>
      <c r="T53" s="6">
        <f t="shared" ca="1" si="9"/>
        <v>0.75</v>
      </c>
      <c r="U53" s="6" t="str">
        <f t="shared" ca="1" si="9"/>
        <v/>
      </c>
      <c r="V53" s="6" t="str">
        <f t="shared" ca="1" si="9"/>
        <v/>
      </c>
      <c r="W53" s="6" t="str">
        <f t="shared" ca="1" si="9"/>
        <v/>
      </c>
      <c r="X53" s="6"/>
      <c r="Y53" s="6"/>
      <c r="Z53" s="6"/>
    </row>
    <row r="54" spans="1:26" ht="17.350000000000001" customHeight="1" x14ac:dyDescent="0.25">
      <c r="A54" s="23"/>
      <c r="B54" s="147">
        <v>9</v>
      </c>
      <c r="C54" s="105" t="s">
        <v>86</v>
      </c>
      <c r="D54" s="104">
        <f>Project!L16</f>
        <v>0</v>
      </c>
      <c r="E54" s="148"/>
      <c r="F54" s="103" t="s">
        <v>64</v>
      </c>
      <c r="G54" s="104">
        <f ca="1">IF(ISERROR(INDIRECT("'"&amp;G$36&amp;"'!L21")),"",INDIRECT("'"&amp;G$36&amp;"'!L21"))</f>
        <v>0</v>
      </c>
      <c r="H54" s="104" t="str">
        <f t="shared" ref="H54:J54" ca="1" si="16">IF(ISERROR(INDIRECT("'"&amp;H$36&amp;"'!L21")),"",INDIRECT("'"&amp;H$36&amp;"'!L21"))</f>
        <v/>
      </c>
      <c r="I54" s="104" t="str">
        <f t="shared" ca="1" si="16"/>
        <v/>
      </c>
      <c r="J54" s="104" t="str">
        <f t="shared" ca="1" si="16"/>
        <v/>
      </c>
      <c r="K54" s="149"/>
      <c r="L54" s="21"/>
      <c r="M54" s="6"/>
      <c r="N54" s="6"/>
      <c r="Q54" s="6">
        <f t="shared" si="7"/>
        <v>0.75</v>
      </c>
      <c r="R54" s="6"/>
      <c r="S54" s="6"/>
      <c r="T54" s="6">
        <f t="shared" ca="1" si="9"/>
        <v>0.75</v>
      </c>
      <c r="U54" s="6" t="str">
        <f t="shared" ca="1" si="9"/>
        <v/>
      </c>
      <c r="V54" s="6" t="str">
        <f t="shared" ca="1" si="9"/>
        <v/>
      </c>
      <c r="W54" s="6" t="str">
        <f t="shared" ca="1" si="9"/>
        <v/>
      </c>
      <c r="X54" s="6"/>
      <c r="Y54" s="6"/>
      <c r="Z54" s="6"/>
    </row>
    <row r="55" spans="1:26" ht="17.350000000000001" customHeight="1" x14ac:dyDescent="0.25">
      <c r="A55" s="23"/>
      <c r="B55" s="147">
        <v>10</v>
      </c>
      <c r="C55" s="105" t="s">
        <v>114</v>
      </c>
      <c r="D55" s="104">
        <f>Project!L17</f>
        <v>0</v>
      </c>
      <c r="E55" s="113"/>
      <c r="F55" s="103" t="s">
        <v>65</v>
      </c>
      <c r="G55" s="104">
        <f ca="1">IF(ISERROR(INDIRECT("'"&amp;G$36&amp;"'!L22")),"",INDIRECT("'"&amp;G$36&amp;"'!L22"))</f>
        <v>0</v>
      </c>
      <c r="H55" s="104" t="str">
        <f t="shared" ref="H55:J55" ca="1" si="17">IF(ISERROR(INDIRECT("'"&amp;H$36&amp;"'!L22")),"",INDIRECT("'"&amp;H$36&amp;"'!L22"))</f>
        <v/>
      </c>
      <c r="I55" s="104" t="str">
        <f t="shared" ca="1" si="17"/>
        <v/>
      </c>
      <c r="J55" s="104" t="str">
        <f t="shared" ca="1" si="17"/>
        <v/>
      </c>
      <c r="K55" s="149"/>
      <c r="L55" s="21"/>
      <c r="M55" s="6"/>
      <c r="N55" s="6"/>
      <c r="Q55" s="6">
        <f t="shared" si="7"/>
        <v>0.75</v>
      </c>
      <c r="R55" s="6"/>
      <c r="S55" s="6"/>
      <c r="T55" s="6">
        <f t="shared" ca="1" si="9"/>
        <v>0.75</v>
      </c>
      <c r="U55" s="6" t="str">
        <f t="shared" ca="1" si="9"/>
        <v/>
      </c>
      <c r="V55" s="6" t="str">
        <f t="shared" ca="1" si="9"/>
        <v/>
      </c>
      <c r="W55" s="6" t="str">
        <f t="shared" ca="1" si="9"/>
        <v/>
      </c>
      <c r="X55" s="6"/>
      <c r="Y55" s="6"/>
      <c r="Z55" s="6"/>
    </row>
    <row r="56" spans="1:26" ht="17.350000000000001" customHeight="1" x14ac:dyDescent="0.25">
      <c r="A56" s="23"/>
      <c r="B56" s="147">
        <v>11</v>
      </c>
      <c r="C56" s="105" t="s">
        <v>0</v>
      </c>
      <c r="D56" s="104">
        <f>Project!L18</f>
        <v>0</v>
      </c>
      <c r="E56" s="113"/>
      <c r="F56" s="103" t="s">
        <v>66</v>
      </c>
      <c r="G56" s="104">
        <f ca="1">IF(ISERROR(INDIRECT("'"&amp;G$36&amp;"'!L23")),"",INDIRECT("'"&amp;G$36&amp;"'!L23"))</f>
        <v>0</v>
      </c>
      <c r="H56" s="104" t="str">
        <f t="shared" ref="H56:J56" ca="1" si="18">IF(ISERROR(INDIRECT("'"&amp;H$36&amp;"'!L23")),"",INDIRECT("'"&amp;H$36&amp;"'!L23"))</f>
        <v/>
      </c>
      <c r="I56" s="104" t="str">
        <f t="shared" ca="1" si="18"/>
        <v/>
      </c>
      <c r="J56" s="104" t="str">
        <f t="shared" ca="1" si="18"/>
        <v/>
      </c>
      <c r="K56" s="149"/>
      <c r="L56" s="21"/>
      <c r="M56" s="6"/>
      <c r="N56" s="6"/>
      <c r="Q56" s="6">
        <f t="shared" si="7"/>
        <v>0.75</v>
      </c>
      <c r="R56" s="6"/>
      <c r="S56" s="6"/>
      <c r="T56" s="6">
        <f t="shared" ca="1" si="9"/>
        <v>0.75</v>
      </c>
      <c r="U56" s="6" t="str">
        <f t="shared" ca="1" si="9"/>
        <v/>
      </c>
      <c r="V56" s="6" t="str">
        <f t="shared" ca="1" si="9"/>
        <v/>
      </c>
      <c r="W56" s="6" t="str">
        <f t="shared" ca="1" si="9"/>
        <v/>
      </c>
      <c r="X56" s="6"/>
      <c r="Y56" s="6"/>
      <c r="Z56" s="6"/>
    </row>
    <row r="57" spans="1:26" ht="14.95" customHeight="1" thickBot="1" x14ac:dyDescent="0.25">
      <c r="A57" s="23"/>
      <c r="B57" s="150"/>
      <c r="C57" s="96"/>
      <c r="D57" s="96"/>
      <c r="E57" s="96"/>
      <c r="F57" s="96"/>
      <c r="G57" s="96"/>
      <c r="H57" s="96"/>
      <c r="I57" s="96"/>
      <c r="J57" s="96"/>
      <c r="K57" s="151"/>
      <c r="L57" s="21"/>
      <c r="M57" s="6"/>
      <c r="N57" s="6"/>
      <c r="R57" s="6"/>
      <c r="S57" s="6"/>
      <c r="T57" s="6"/>
      <c r="U57" s="6"/>
      <c r="V57" s="6"/>
      <c r="W57" s="6"/>
      <c r="X57" s="6"/>
      <c r="Y57" s="6"/>
      <c r="Z57" s="6"/>
    </row>
    <row r="58" spans="1:26" ht="14.95" customHeight="1" x14ac:dyDescent="0.2">
      <c r="A58" s="23"/>
      <c r="B58" s="152"/>
      <c r="C58" s="128"/>
      <c r="D58" s="128"/>
      <c r="E58" s="128"/>
      <c r="F58" s="128"/>
      <c r="G58" s="128"/>
      <c r="H58" s="128"/>
      <c r="I58" s="128"/>
      <c r="J58" s="128"/>
      <c r="K58" s="153"/>
      <c r="L58" s="21"/>
      <c r="M58" s="6"/>
      <c r="N58" s="6"/>
      <c r="R58" s="6"/>
      <c r="S58" s="6"/>
      <c r="T58" s="6"/>
      <c r="U58" s="6"/>
      <c r="V58" s="6"/>
      <c r="W58" s="6"/>
      <c r="X58" s="6"/>
      <c r="Y58" s="6"/>
      <c r="Z58" s="6"/>
    </row>
    <row r="59" spans="1:26" ht="18.7" customHeight="1" x14ac:dyDescent="0.2">
      <c r="A59" s="23"/>
      <c r="B59" s="152"/>
      <c r="C59" s="128"/>
      <c r="D59" s="130" t="str">
        <f>IF(ISBLANK(Configuration!$B23),"NOT USED",Configuration!$B23)</f>
        <v>Structural</v>
      </c>
      <c r="E59" s="130" t="str">
        <f>IF(ISBLANK(Configuration!$B24),"",Configuration!$B24)</f>
        <v>Mechanical</v>
      </c>
      <c r="F59" s="130" t="str">
        <f>IF(ISBLANK(Configuration!B25),"",Configuration!B25)</f>
        <v>Electrical</v>
      </c>
      <c r="G59" s="130" t="str">
        <f>IF(ISBLANK(Configuration!B26),"",Configuration!B26)</f>
        <v>Public Health</v>
      </c>
      <c r="H59" s="130" t="str">
        <f>IF(ISBLANK(Configuration!B27),"",Configuration!B27)</f>
        <v/>
      </c>
      <c r="I59" s="130" t="str">
        <f>IF(ISBLANK(Configuration!B28),"",Configuration!B28)</f>
        <v/>
      </c>
      <c r="J59" s="130" t="str">
        <f>IF(ISBLANK(Configuration!B29),"",Configuration!B29)</f>
        <v/>
      </c>
      <c r="K59" s="154"/>
      <c r="L59" s="21"/>
      <c r="M59" s="6"/>
      <c r="N59" s="6"/>
      <c r="R59" s="6"/>
      <c r="S59" s="6"/>
      <c r="T59" s="6"/>
      <c r="U59" s="6"/>
      <c r="V59" s="6"/>
      <c r="W59" s="6"/>
      <c r="X59" s="6"/>
      <c r="Y59" s="6"/>
      <c r="Z59" s="6"/>
    </row>
    <row r="60" spans="1:26" ht="30.1" customHeight="1" x14ac:dyDescent="0.2">
      <c r="A60" s="23"/>
      <c r="B60" s="152"/>
      <c r="C60" s="128"/>
      <c r="D60" s="131">
        <f t="shared" ref="D60" ca="1" si="19">IF(ISERROR(INDIRECT("'"&amp;D59&amp;"'!M5")),0,INDIRECT("'"&amp;D59&amp;"'!M5"))</f>
        <v>0</v>
      </c>
      <c r="E60" s="131">
        <f t="shared" ref="E60:J60" ca="1" si="20">IF(ISERROR(INDIRECT("'"&amp;E59&amp;"'!M5")),0,INDIRECT("'"&amp;E59&amp;"'!M5"))</f>
        <v>0</v>
      </c>
      <c r="F60" s="131">
        <f t="shared" ca="1" si="20"/>
        <v>0</v>
      </c>
      <c r="G60" s="131">
        <f t="shared" ca="1" si="20"/>
        <v>0</v>
      </c>
      <c r="H60" s="131">
        <f t="shared" ca="1" si="20"/>
        <v>0</v>
      </c>
      <c r="I60" s="131">
        <f t="shared" ca="1" si="20"/>
        <v>0</v>
      </c>
      <c r="J60" s="131">
        <f t="shared" ca="1" si="20"/>
        <v>0</v>
      </c>
      <c r="K60" s="155"/>
      <c r="L60" s="21"/>
      <c r="M60" s="6"/>
      <c r="N60" s="6">
        <f ca="1">COUNTIF(D60:J60,"&gt;0")</f>
        <v>0</v>
      </c>
      <c r="R60" s="6"/>
      <c r="S60" s="6"/>
      <c r="T60" s="6"/>
      <c r="U60" s="6"/>
      <c r="V60" s="6"/>
      <c r="W60" s="6"/>
      <c r="X60" s="6"/>
      <c r="Y60" s="6"/>
      <c r="Z60" s="6"/>
    </row>
    <row r="61" spans="1:26" ht="14.95" customHeight="1" x14ac:dyDescent="0.2">
      <c r="A61" s="23"/>
      <c r="B61" s="152"/>
      <c r="C61" s="128"/>
      <c r="D61" s="128"/>
      <c r="E61" s="132"/>
      <c r="F61" s="128"/>
      <c r="G61" s="128"/>
      <c r="H61" s="128"/>
      <c r="I61" s="128"/>
      <c r="J61" s="128"/>
      <c r="K61" s="153"/>
      <c r="L61" s="21"/>
      <c r="M61" s="6"/>
      <c r="N61" s="6"/>
      <c r="R61" s="6"/>
      <c r="S61" s="6"/>
      <c r="T61" s="6"/>
      <c r="U61" s="6"/>
      <c r="V61" s="6"/>
      <c r="W61" s="6"/>
      <c r="X61" s="6"/>
      <c r="Y61" s="6"/>
      <c r="Z61" s="6"/>
    </row>
    <row r="62" spans="1:26" ht="14.95" customHeight="1" x14ac:dyDescent="0.2">
      <c r="A62" s="23"/>
      <c r="B62" s="152"/>
      <c r="C62" s="128"/>
      <c r="D62" s="128"/>
      <c r="E62" s="132"/>
      <c r="F62" s="128"/>
      <c r="G62" s="128"/>
      <c r="H62" s="128"/>
      <c r="I62" s="128"/>
      <c r="J62" s="128"/>
      <c r="K62" s="153"/>
      <c r="L62" s="21"/>
      <c r="M62" s="6"/>
      <c r="N62" s="6"/>
      <c r="R62" s="6"/>
      <c r="S62" s="6"/>
      <c r="T62" s="6"/>
      <c r="U62" s="6"/>
      <c r="V62" s="6"/>
      <c r="W62" s="6"/>
      <c r="X62" s="6"/>
      <c r="Y62" s="6"/>
      <c r="Z62" s="6"/>
    </row>
    <row r="63" spans="1:26" ht="14.95" customHeight="1" x14ac:dyDescent="0.2">
      <c r="A63" s="23"/>
      <c r="B63" s="152"/>
      <c r="C63" s="128"/>
      <c r="D63" s="128"/>
      <c r="E63" s="132"/>
      <c r="F63" s="128"/>
      <c r="G63" s="128"/>
      <c r="H63" s="128"/>
      <c r="I63" s="128"/>
      <c r="J63" s="128"/>
      <c r="K63" s="153"/>
      <c r="L63" s="21"/>
      <c r="M63" s="6"/>
      <c r="N63" s="6"/>
      <c r="R63" s="6"/>
      <c r="S63" s="6"/>
      <c r="T63" s="6"/>
      <c r="U63" s="6"/>
      <c r="V63" s="6"/>
      <c r="W63" s="6"/>
      <c r="X63" s="6"/>
      <c r="Y63" s="6"/>
      <c r="Z63" s="6"/>
    </row>
    <row r="64" spans="1:26" ht="14.95" customHeight="1" x14ac:dyDescent="0.2">
      <c r="A64" s="23"/>
      <c r="B64" s="152"/>
      <c r="C64" s="128"/>
      <c r="D64" s="128"/>
      <c r="E64" s="132"/>
      <c r="F64" s="128"/>
      <c r="G64" s="128"/>
      <c r="H64" s="128"/>
      <c r="I64" s="128"/>
      <c r="J64" s="128"/>
      <c r="K64" s="153"/>
      <c r="L64" s="21"/>
      <c r="M64" s="6"/>
      <c r="N64" s="6"/>
      <c r="R64" s="6"/>
      <c r="S64" s="6"/>
      <c r="T64" s="6"/>
      <c r="U64" s="6"/>
      <c r="V64" s="6"/>
      <c r="W64" s="6"/>
      <c r="X64" s="6"/>
      <c r="Y64" s="6"/>
      <c r="Z64" s="6"/>
    </row>
    <row r="65" spans="1:26" ht="14.95" customHeight="1" x14ac:dyDescent="0.2">
      <c r="A65" s="23"/>
      <c r="B65" s="152"/>
      <c r="C65" s="128"/>
      <c r="D65" s="128"/>
      <c r="E65" s="132"/>
      <c r="F65" s="128"/>
      <c r="G65" s="128"/>
      <c r="H65" s="128"/>
      <c r="I65" s="128"/>
      <c r="J65" s="128"/>
      <c r="K65" s="153"/>
      <c r="L65" s="21"/>
      <c r="M65" s="6"/>
      <c r="N65" s="6"/>
      <c r="R65" s="6"/>
      <c r="S65" s="6"/>
      <c r="T65" s="6"/>
      <c r="U65" s="6"/>
      <c r="V65" s="6"/>
      <c r="W65" s="6"/>
      <c r="X65" s="6"/>
      <c r="Y65" s="6"/>
      <c r="Z65" s="6"/>
    </row>
    <row r="66" spans="1:26" ht="14.95" customHeight="1" x14ac:dyDescent="0.2">
      <c r="A66" s="23"/>
      <c r="B66" s="152"/>
      <c r="C66" s="128"/>
      <c r="D66" s="128"/>
      <c r="E66" s="132"/>
      <c r="F66" s="128"/>
      <c r="G66" s="128"/>
      <c r="H66" s="128"/>
      <c r="I66" s="128"/>
      <c r="J66" s="128"/>
      <c r="K66" s="153"/>
      <c r="L66" s="21"/>
      <c r="M66" s="6"/>
      <c r="N66" s="6"/>
      <c r="R66" s="6"/>
      <c r="S66" s="6"/>
      <c r="T66" s="6"/>
      <c r="U66" s="6"/>
      <c r="V66" s="6"/>
      <c r="W66" s="6"/>
      <c r="X66" s="6"/>
      <c r="Y66" s="6"/>
      <c r="Z66" s="6"/>
    </row>
    <row r="67" spans="1:26" ht="14.95" customHeight="1" x14ac:dyDescent="0.2">
      <c r="A67" s="23"/>
      <c r="B67" s="152"/>
      <c r="C67" s="128"/>
      <c r="D67" s="128"/>
      <c r="E67" s="132"/>
      <c r="F67" s="128"/>
      <c r="G67" s="128"/>
      <c r="H67" s="128"/>
      <c r="I67" s="128"/>
      <c r="J67" s="128"/>
      <c r="K67" s="153"/>
      <c r="L67" s="21"/>
      <c r="M67" s="6"/>
      <c r="N67" s="6"/>
      <c r="R67" s="6"/>
      <c r="S67" s="6"/>
      <c r="T67" s="6"/>
      <c r="U67" s="6"/>
      <c r="V67" s="6"/>
      <c r="W67" s="6"/>
      <c r="X67" s="6"/>
      <c r="Y67" s="6"/>
      <c r="Z67" s="6"/>
    </row>
    <row r="68" spans="1:26" ht="14.95" customHeight="1" x14ac:dyDescent="0.2">
      <c r="A68" s="23"/>
      <c r="B68" s="152"/>
      <c r="C68" s="128"/>
      <c r="D68" s="128"/>
      <c r="E68" s="132"/>
      <c r="F68" s="128"/>
      <c r="G68" s="128"/>
      <c r="H68" s="128"/>
      <c r="I68" s="128"/>
      <c r="J68" s="128"/>
      <c r="K68" s="153"/>
      <c r="L68" s="21"/>
      <c r="M68" s="6"/>
      <c r="N68" s="6"/>
      <c r="Q68" s="6">
        <f>$Q$43</f>
        <v>0.75</v>
      </c>
      <c r="R68" s="6">
        <f t="shared" ref="R68:W68" si="21">$Q$43</f>
        <v>0.75</v>
      </c>
      <c r="S68" s="6">
        <f t="shared" si="21"/>
        <v>0.75</v>
      </c>
      <c r="T68" s="6">
        <f t="shared" si="21"/>
        <v>0.75</v>
      </c>
      <c r="U68" s="6">
        <f t="shared" si="21"/>
        <v>0.75</v>
      </c>
      <c r="V68" s="6">
        <f t="shared" si="21"/>
        <v>0.75</v>
      </c>
      <c r="W68" s="6">
        <f t="shared" si="21"/>
        <v>0.75</v>
      </c>
      <c r="X68" s="6"/>
      <c r="Y68" s="6"/>
      <c r="Z68" s="6"/>
    </row>
    <row r="69" spans="1:26" ht="17.350000000000001" customHeight="1" x14ac:dyDescent="0.25">
      <c r="A69" s="23"/>
      <c r="B69" s="156">
        <v>1</v>
      </c>
      <c r="C69" s="134" t="s">
        <v>58</v>
      </c>
      <c r="D69" s="135">
        <f ca="1">IF(ISERROR(INDIRECT("'"&amp;D$59&amp;"'!L8")),"",INDIRECT("'"&amp;D$59&amp;"'!L8"))</f>
        <v>0</v>
      </c>
      <c r="E69" s="135">
        <f t="shared" ref="E69:J69" ca="1" si="22">IF(ISERROR(INDIRECT("'"&amp;E$59&amp;"'!L8")),"",INDIRECT("'"&amp;E$59&amp;"'!L8"))</f>
        <v>0</v>
      </c>
      <c r="F69" s="135">
        <f t="shared" ca="1" si="22"/>
        <v>0</v>
      </c>
      <c r="G69" s="135">
        <f t="shared" ca="1" si="22"/>
        <v>0</v>
      </c>
      <c r="H69" s="135" t="str">
        <f t="shared" ca="1" si="22"/>
        <v/>
      </c>
      <c r="I69" s="135" t="str">
        <f t="shared" ca="1" si="22"/>
        <v/>
      </c>
      <c r="J69" s="135" t="str">
        <f t="shared" ca="1" si="22"/>
        <v/>
      </c>
      <c r="K69" s="157"/>
      <c r="L69" s="21"/>
      <c r="M69" s="6"/>
      <c r="N69" s="6"/>
      <c r="Q69" s="6">
        <f t="shared" ref="Q69:Q79" ca="1" si="23">IF(D69=0,Q$68+D69,D69)</f>
        <v>0.75</v>
      </c>
      <c r="R69" s="6">
        <f t="shared" ref="R69:W79" ca="1" si="24">IF(E69=0,R$68+E69,E69)</f>
        <v>0.75</v>
      </c>
      <c r="S69" s="6">
        <f t="shared" ca="1" si="24"/>
        <v>0.75</v>
      </c>
      <c r="T69" s="6">
        <f t="shared" ca="1" si="24"/>
        <v>0.75</v>
      </c>
      <c r="U69" s="6" t="str">
        <f t="shared" ca="1" si="24"/>
        <v/>
      </c>
      <c r="V69" s="6" t="str">
        <f t="shared" ca="1" si="24"/>
        <v/>
      </c>
      <c r="W69" s="6" t="str">
        <f t="shared" ca="1" si="24"/>
        <v/>
      </c>
      <c r="X69" s="6"/>
      <c r="Y69" s="6"/>
      <c r="Z69" s="6"/>
    </row>
    <row r="70" spans="1:26" ht="17.350000000000001" customHeight="1" x14ac:dyDescent="0.25">
      <c r="A70" s="23"/>
      <c r="B70" s="156">
        <v>2</v>
      </c>
      <c r="C70" s="134" t="s">
        <v>10</v>
      </c>
      <c r="D70" s="135">
        <f ca="1">IF(ISERROR(INDIRECT("'"&amp;D$59&amp;"'!L9")),"",INDIRECT("'"&amp;D$59&amp;"'!L9"))</f>
        <v>0</v>
      </c>
      <c r="E70" s="135">
        <f t="shared" ref="E70:J70" ca="1" si="25">IF(ISERROR(INDIRECT("'"&amp;E$59&amp;"'!L9")),"",INDIRECT("'"&amp;E$59&amp;"'!L9"))</f>
        <v>0</v>
      </c>
      <c r="F70" s="135">
        <f t="shared" ca="1" si="25"/>
        <v>0</v>
      </c>
      <c r="G70" s="135">
        <f t="shared" ca="1" si="25"/>
        <v>0</v>
      </c>
      <c r="H70" s="135" t="str">
        <f t="shared" ca="1" si="25"/>
        <v/>
      </c>
      <c r="I70" s="135" t="str">
        <f t="shared" ca="1" si="25"/>
        <v/>
      </c>
      <c r="J70" s="135" t="str">
        <f t="shared" ca="1" si="25"/>
        <v/>
      </c>
      <c r="K70" s="157"/>
      <c r="L70" s="21"/>
      <c r="M70" s="6"/>
      <c r="N70" s="6"/>
      <c r="Q70" s="6">
        <f t="shared" ca="1" si="23"/>
        <v>0.75</v>
      </c>
      <c r="R70" s="6">
        <f t="shared" ca="1" si="24"/>
        <v>0.75</v>
      </c>
      <c r="S70" s="6">
        <f t="shared" ca="1" si="24"/>
        <v>0.75</v>
      </c>
      <c r="T70" s="6">
        <f t="shared" ca="1" si="24"/>
        <v>0.75</v>
      </c>
      <c r="U70" s="6" t="str">
        <f t="shared" ca="1" si="24"/>
        <v/>
      </c>
      <c r="V70" s="6" t="str">
        <f t="shared" ca="1" si="24"/>
        <v/>
      </c>
      <c r="W70" s="6" t="str">
        <f t="shared" ca="1" si="24"/>
        <v/>
      </c>
      <c r="X70" s="6"/>
      <c r="Y70" s="6"/>
      <c r="Z70" s="6"/>
    </row>
    <row r="71" spans="1:26" ht="17.350000000000001" customHeight="1" x14ac:dyDescent="0.25">
      <c r="A71" s="23"/>
      <c r="B71" s="156">
        <v>3</v>
      </c>
      <c r="C71" s="134" t="s">
        <v>59</v>
      </c>
      <c r="D71" s="135">
        <f ca="1">IF(ISERROR(INDIRECT("'"&amp;D$59&amp;"'!L10")),"",INDIRECT("'"&amp;D$59&amp;"'!L10"))</f>
        <v>0</v>
      </c>
      <c r="E71" s="135">
        <f t="shared" ref="E71:J71" ca="1" si="26">IF(ISERROR(INDIRECT("'"&amp;E$59&amp;"'!L10")),"",INDIRECT("'"&amp;E$59&amp;"'!L10"))</f>
        <v>0</v>
      </c>
      <c r="F71" s="135">
        <f t="shared" ca="1" si="26"/>
        <v>0</v>
      </c>
      <c r="G71" s="135">
        <f t="shared" ca="1" si="26"/>
        <v>0</v>
      </c>
      <c r="H71" s="135" t="str">
        <f t="shared" ca="1" si="26"/>
        <v/>
      </c>
      <c r="I71" s="135" t="str">
        <f t="shared" ca="1" si="26"/>
        <v/>
      </c>
      <c r="J71" s="135" t="str">
        <f t="shared" ca="1" si="26"/>
        <v/>
      </c>
      <c r="K71" s="157"/>
      <c r="L71" s="21"/>
      <c r="M71" s="6"/>
      <c r="N71" s="6"/>
      <c r="Q71" s="6">
        <f t="shared" ca="1" si="23"/>
        <v>0.75</v>
      </c>
      <c r="R71" s="6">
        <f t="shared" ca="1" si="24"/>
        <v>0.75</v>
      </c>
      <c r="S71" s="6">
        <f t="shared" ca="1" si="24"/>
        <v>0.75</v>
      </c>
      <c r="T71" s="6">
        <f t="shared" ca="1" si="24"/>
        <v>0.75</v>
      </c>
      <c r="U71" s="6" t="str">
        <f t="shared" ca="1" si="24"/>
        <v/>
      </c>
      <c r="V71" s="6" t="str">
        <f t="shared" ca="1" si="24"/>
        <v/>
      </c>
      <c r="W71" s="6" t="str">
        <f t="shared" ca="1" si="24"/>
        <v/>
      </c>
      <c r="X71" s="6"/>
      <c r="Y71" s="6"/>
      <c r="Z71" s="6"/>
    </row>
    <row r="72" spans="1:26" ht="17.350000000000001" customHeight="1" x14ac:dyDescent="0.25">
      <c r="A72" s="23"/>
      <c r="B72" s="156">
        <v>4</v>
      </c>
      <c r="C72" s="134" t="s">
        <v>60</v>
      </c>
      <c r="D72" s="135">
        <f ca="1">IF(ISERROR(INDIRECT("'"&amp;D$59&amp;"'!L11")),"",INDIRECT("'"&amp;D$59&amp;"'!L11"))</f>
        <v>0</v>
      </c>
      <c r="E72" s="135">
        <f t="shared" ref="E72:J72" ca="1" si="27">IF(ISERROR(INDIRECT("'"&amp;E$59&amp;"'!L11")),"",INDIRECT("'"&amp;E$59&amp;"'!L11"))</f>
        <v>0</v>
      </c>
      <c r="F72" s="135">
        <f t="shared" ca="1" si="27"/>
        <v>0</v>
      </c>
      <c r="G72" s="135">
        <f t="shared" ca="1" si="27"/>
        <v>0</v>
      </c>
      <c r="H72" s="135" t="str">
        <f t="shared" ca="1" si="27"/>
        <v/>
      </c>
      <c r="I72" s="135" t="str">
        <f t="shared" ca="1" si="27"/>
        <v/>
      </c>
      <c r="J72" s="135" t="str">
        <f t="shared" ca="1" si="27"/>
        <v/>
      </c>
      <c r="K72" s="157"/>
      <c r="L72" s="21"/>
      <c r="M72" s="6"/>
      <c r="N72" s="6"/>
      <c r="Q72" s="6">
        <f t="shared" ca="1" si="23"/>
        <v>0.75</v>
      </c>
      <c r="R72" s="6">
        <f t="shared" ca="1" si="24"/>
        <v>0.75</v>
      </c>
      <c r="S72" s="6">
        <f t="shared" ca="1" si="24"/>
        <v>0.75</v>
      </c>
      <c r="T72" s="6">
        <f t="shared" ca="1" si="24"/>
        <v>0.75</v>
      </c>
      <c r="U72" s="6" t="str">
        <f t="shared" ca="1" si="24"/>
        <v/>
      </c>
      <c r="V72" s="6" t="str">
        <f t="shared" ca="1" si="24"/>
        <v/>
      </c>
      <c r="W72" s="6" t="str">
        <f t="shared" ca="1" si="24"/>
        <v/>
      </c>
      <c r="X72" s="6"/>
      <c r="Y72" s="6"/>
      <c r="Z72" s="6"/>
    </row>
    <row r="73" spans="1:26" ht="17.350000000000001" customHeight="1" x14ac:dyDescent="0.25">
      <c r="A73" s="23"/>
      <c r="B73" s="156">
        <v>5</v>
      </c>
      <c r="C73" s="134" t="s">
        <v>61</v>
      </c>
      <c r="D73" s="135">
        <f ca="1">IF(ISERROR(INDIRECT("'"&amp;D$59&amp;"'!L17")),"",INDIRECT("'"&amp;D$59&amp;"'!L17"))</f>
        <v>0</v>
      </c>
      <c r="E73" s="135">
        <f t="shared" ref="E73:J73" ca="1" si="28">IF(ISERROR(INDIRECT("'"&amp;E$59&amp;"'!L17")),"",INDIRECT("'"&amp;E$59&amp;"'!L17"))</f>
        <v>0</v>
      </c>
      <c r="F73" s="135">
        <f t="shared" ca="1" si="28"/>
        <v>0</v>
      </c>
      <c r="G73" s="135">
        <f t="shared" ca="1" si="28"/>
        <v>0</v>
      </c>
      <c r="H73" s="135" t="str">
        <f t="shared" ca="1" si="28"/>
        <v/>
      </c>
      <c r="I73" s="135" t="str">
        <f t="shared" ca="1" si="28"/>
        <v/>
      </c>
      <c r="J73" s="135" t="str">
        <f t="shared" ca="1" si="28"/>
        <v/>
      </c>
      <c r="K73" s="157"/>
      <c r="L73" s="21"/>
      <c r="M73" s="6"/>
      <c r="N73" s="6"/>
      <c r="Q73" s="6">
        <f t="shared" ca="1" si="23"/>
        <v>0.75</v>
      </c>
      <c r="R73" s="6">
        <f t="shared" ca="1" si="24"/>
        <v>0.75</v>
      </c>
      <c r="S73" s="6">
        <f t="shared" ca="1" si="24"/>
        <v>0.75</v>
      </c>
      <c r="T73" s="6">
        <f t="shared" ca="1" si="24"/>
        <v>0.75</v>
      </c>
      <c r="U73" s="6" t="str">
        <f t="shared" ca="1" si="24"/>
        <v/>
      </c>
      <c r="V73" s="6" t="str">
        <f t="shared" ca="1" si="24"/>
        <v/>
      </c>
      <c r="W73" s="6" t="str">
        <f t="shared" ca="1" si="24"/>
        <v/>
      </c>
      <c r="X73" s="6"/>
      <c r="Y73" s="6"/>
      <c r="Z73" s="6"/>
    </row>
    <row r="74" spans="1:26" ht="17.350000000000001" customHeight="1" x14ac:dyDescent="0.25">
      <c r="A74" s="23"/>
      <c r="B74" s="156">
        <v>6</v>
      </c>
      <c r="C74" s="134" t="s">
        <v>13</v>
      </c>
      <c r="D74" s="135">
        <f ca="1">IF(ISERROR(INDIRECT("'"&amp;D$59&amp;"'!L18")),"",INDIRECT("'"&amp;D$59&amp;"'!L18"))</f>
        <v>0</v>
      </c>
      <c r="E74" s="135">
        <f t="shared" ref="E74:J74" ca="1" si="29">IF(ISERROR(INDIRECT("'"&amp;E$59&amp;"'!L18")),"",INDIRECT("'"&amp;E$59&amp;"'!L18"))</f>
        <v>0</v>
      </c>
      <c r="F74" s="135">
        <f t="shared" ca="1" si="29"/>
        <v>0</v>
      </c>
      <c r="G74" s="135">
        <f t="shared" ca="1" si="29"/>
        <v>0</v>
      </c>
      <c r="H74" s="135" t="str">
        <f t="shared" ca="1" si="29"/>
        <v/>
      </c>
      <c r="I74" s="135" t="str">
        <f t="shared" ca="1" si="29"/>
        <v/>
      </c>
      <c r="J74" s="135" t="str">
        <f t="shared" ca="1" si="29"/>
        <v/>
      </c>
      <c r="K74" s="157"/>
      <c r="L74" s="21"/>
      <c r="M74" s="6"/>
      <c r="N74" s="6"/>
      <c r="Q74" s="6">
        <f t="shared" ca="1" si="23"/>
        <v>0.75</v>
      </c>
      <c r="R74" s="6">
        <f t="shared" ca="1" si="24"/>
        <v>0.75</v>
      </c>
      <c r="S74" s="6">
        <f t="shared" ca="1" si="24"/>
        <v>0.75</v>
      </c>
      <c r="T74" s="6">
        <f t="shared" ca="1" si="24"/>
        <v>0.75</v>
      </c>
      <c r="U74" s="6" t="str">
        <f t="shared" ca="1" si="24"/>
        <v/>
      </c>
      <c r="V74" s="6" t="str">
        <f t="shared" ca="1" si="24"/>
        <v/>
      </c>
      <c r="W74" s="6" t="str">
        <f t="shared" ca="1" si="24"/>
        <v/>
      </c>
      <c r="X74" s="6"/>
      <c r="Y74" s="6"/>
      <c r="Z74" s="6"/>
    </row>
    <row r="75" spans="1:26" s="21" customFormat="1" ht="17.350000000000001" customHeight="1" x14ac:dyDescent="0.25">
      <c r="A75" s="23"/>
      <c r="B75" s="156">
        <v>7</v>
      </c>
      <c r="C75" s="134" t="s">
        <v>62</v>
      </c>
      <c r="D75" s="135">
        <f ca="1">IF(ISERROR(INDIRECT("'"&amp;D$59&amp;"'!L19")),"",INDIRECT("'"&amp;D$59&amp;"'!L19"))</f>
        <v>0</v>
      </c>
      <c r="E75" s="135">
        <f t="shared" ref="E75:J75" ca="1" si="30">IF(ISERROR(INDIRECT("'"&amp;E$59&amp;"'!L19")),"",INDIRECT("'"&amp;E$59&amp;"'!L19"))</f>
        <v>0</v>
      </c>
      <c r="F75" s="135">
        <f t="shared" ca="1" si="30"/>
        <v>0</v>
      </c>
      <c r="G75" s="135">
        <f t="shared" ca="1" si="30"/>
        <v>0</v>
      </c>
      <c r="H75" s="135" t="str">
        <f t="shared" ca="1" si="30"/>
        <v/>
      </c>
      <c r="I75" s="135" t="str">
        <f t="shared" ca="1" si="30"/>
        <v/>
      </c>
      <c r="J75" s="135" t="str">
        <f t="shared" ca="1" si="30"/>
        <v/>
      </c>
      <c r="K75" s="157"/>
      <c r="M75" s="6"/>
      <c r="N75" s="6"/>
      <c r="O75" s="6"/>
      <c r="P75" s="6"/>
      <c r="Q75" s="6">
        <f t="shared" ca="1" si="23"/>
        <v>0.75</v>
      </c>
      <c r="R75" s="6">
        <f t="shared" ca="1" si="24"/>
        <v>0.75</v>
      </c>
      <c r="S75" s="6">
        <f t="shared" ca="1" si="24"/>
        <v>0.75</v>
      </c>
      <c r="T75" s="6">
        <f t="shared" ca="1" si="24"/>
        <v>0.75</v>
      </c>
      <c r="U75" s="6" t="str">
        <f t="shared" ca="1" si="24"/>
        <v/>
      </c>
      <c r="V75" s="6" t="str">
        <f t="shared" ca="1" si="24"/>
        <v/>
      </c>
      <c r="W75" s="6" t="str">
        <f t="shared" ca="1" si="24"/>
        <v/>
      </c>
      <c r="X75" s="6"/>
      <c r="Y75" s="6"/>
      <c r="Z75" s="6"/>
    </row>
    <row r="76" spans="1:26" s="21" customFormat="1" ht="17.350000000000001" customHeight="1" x14ac:dyDescent="0.25">
      <c r="A76" s="23"/>
      <c r="B76" s="156">
        <v>8</v>
      </c>
      <c r="C76" s="134" t="s">
        <v>63</v>
      </c>
      <c r="D76" s="135">
        <f ca="1">IF(ISERROR(INDIRECT("'"&amp;D$59&amp;"'!L20")),"",INDIRECT("'"&amp;D$59&amp;"'!L20"))</f>
        <v>0</v>
      </c>
      <c r="E76" s="135">
        <f t="shared" ref="E76:J76" ca="1" si="31">IF(ISERROR(INDIRECT("'"&amp;E$59&amp;"'!L20")),"",INDIRECT("'"&amp;E$59&amp;"'!L20"))</f>
        <v>0</v>
      </c>
      <c r="F76" s="135">
        <f t="shared" ca="1" si="31"/>
        <v>0</v>
      </c>
      <c r="G76" s="135">
        <f t="shared" ca="1" si="31"/>
        <v>0</v>
      </c>
      <c r="H76" s="135" t="str">
        <f t="shared" ca="1" si="31"/>
        <v/>
      </c>
      <c r="I76" s="135" t="str">
        <f t="shared" ca="1" si="31"/>
        <v/>
      </c>
      <c r="J76" s="135" t="str">
        <f t="shared" ca="1" si="31"/>
        <v/>
      </c>
      <c r="K76" s="157"/>
      <c r="M76" s="6"/>
      <c r="N76" s="6"/>
      <c r="O76" s="6"/>
      <c r="P76" s="6"/>
      <c r="Q76" s="6">
        <f t="shared" ca="1" si="23"/>
        <v>0.75</v>
      </c>
      <c r="R76" s="6">
        <f t="shared" ca="1" si="24"/>
        <v>0.75</v>
      </c>
      <c r="S76" s="6">
        <f t="shared" ca="1" si="24"/>
        <v>0.75</v>
      </c>
      <c r="T76" s="6">
        <f t="shared" ca="1" si="24"/>
        <v>0.75</v>
      </c>
      <c r="U76" s="6" t="str">
        <f t="shared" ca="1" si="24"/>
        <v/>
      </c>
      <c r="V76" s="6" t="str">
        <f t="shared" ca="1" si="24"/>
        <v/>
      </c>
      <c r="W76" s="6" t="str">
        <f t="shared" ca="1" si="24"/>
        <v/>
      </c>
      <c r="X76" s="6"/>
      <c r="Y76" s="6"/>
      <c r="Z76" s="6"/>
    </row>
    <row r="77" spans="1:26" s="21" customFormat="1" ht="17.350000000000001" customHeight="1" x14ac:dyDescent="0.25">
      <c r="A77" s="23"/>
      <c r="B77" s="156">
        <v>9</v>
      </c>
      <c r="C77" s="134" t="s">
        <v>64</v>
      </c>
      <c r="D77" s="135">
        <f ca="1">IF(ISERROR(INDIRECT("'"&amp;D$59&amp;"'!L21")),"",INDIRECT("'"&amp;D$59&amp;"'!L21"))</f>
        <v>0</v>
      </c>
      <c r="E77" s="135">
        <f t="shared" ref="E77:J77" ca="1" si="32">IF(ISERROR(INDIRECT("'"&amp;E$59&amp;"'!L21")),"",INDIRECT("'"&amp;E$59&amp;"'!L21"))</f>
        <v>0</v>
      </c>
      <c r="F77" s="135">
        <f t="shared" ca="1" si="32"/>
        <v>0</v>
      </c>
      <c r="G77" s="135">
        <f t="shared" ca="1" si="32"/>
        <v>0</v>
      </c>
      <c r="H77" s="135" t="str">
        <f t="shared" ca="1" si="32"/>
        <v/>
      </c>
      <c r="I77" s="135" t="str">
        <f t="shared" ca="1" si="32"/>
        <v/>
      </c>
      <c r="J77" s="135" t="str">
        <f t="shared" ca="1" si="32"/>
        <v/>
      </c>
      <c r="K77" s="157"/>
      <c r="M77" s="6"/>
      <c r="N77" s="6"/>
      <c r="O77" s="6"/>
      <c r="P77" s="6"/>
      <c r="Q77" s="6">
        <f t="shared" ca="1" si="23"/>
        <v>0.75</v>
      </c>
      <c r="R77" s="6">
        <f t="shared" ca="1" si="24"/>
        <v>0.75</v>
      </c>
      <c r="S77" s="6">
        <f t="shared" ca="1" si="24"/>
        <v>0.75</v>
      </c>
      <c r="T77" s="6">
        <f t="shared" ca="1" si="24"/>
        <v>0.75</v>
      </c>
      <c r="U77" s="6" t="str">
        <f t="shared" ca="1" si="24"/>
        <v/>
      </c>
      <c r="V77" s="6" t="str">
        <f t="shared" ca="1" si="24"/>
        <v/>
      </c>
      <c r="W77" s="6" t="str">
        <f t="shared" ca="1" si="24"/>
        <v/>
      </c>
      <c r="X77" s="6"/>
      <c r="Y77" s="6"/>
      <c r="Z77" s="6"/>
    </row>
    <row r="78" spans="1:26" s="21" customFormat="1" ht="17.350000000000001" customHeight="1" x14ac:dyDescent="0.25">
      <c r="A78" s="23"/>
      <c r="B78" s="156">
        <v>10</v>
      </c>
      <c r="C78" s="134" t="s">
        <v>65</v>
      </c>
      <c r="D78" s="135">
        <f ca="1">IF(ISERROR(INDIRECT("'"&amp;D$59&amp;"'!L22")),"",INDIRECT("'"&amp;D$59&amp;"'!L22"))</f>
        <v>0</v>
      </c>
      <c r="E78" s="135">
        <f t="shared" ref="E78:J78" ca="1" si="33">IF(ISERROR(INDIRECT("'"&amp;E$59&amp;"'!L22")),"",INDIRECT("'"&amp;E$59&amp;"'!L22"))</f>
        <v>0</v>
      </c>
      <c r="F78" s="135">
        <f t="shared" ca="1" si="33"/>
        <v>0</v>
      </c>
      <c r="G78" s="135">
        <f t="shared" ca="1" si="33"/>
        <v>0</v>
      </c>
      <c r="H78" s="135" t="str">
        <f t="shared" ca="1" si="33"/>
        <v/>
      </c>
      <c r="I78" s="135" t="str">
        <f t="shared" ca="1" si="33"/>
        <v/>
      </c>
      <c r="J78" s="135" t="str">
        <f t="shared" ca="1" si="33"/>
        <v/>
      </c>
      <c r="K78" s="157"/>
      <c r="M78" s="6"/>
      <c r="N78" s="6"/>
      <c r="O78" s="6"/>
      <c r="P78" s="6"/>
      <c r="Q78" s="6">
        <f t="shared" ca="1" si="23"/>
        <v>0.75</v>
      </c>
      <c r="R78" s="6">
        <f t="shared" ca="1" si="24"/>
        <v>0.75</v>
      </c>
      <c r="S78" s="6">
        <f t="shared" ca="1" si="24"/>
        <v>0.75</v>
      </c>
      <c r="T78" s="6">
        <f t="shared" ca="1" si="24"/>
        <v>0.75</v>
      </c>
      <c r="U78" s="6" t="str">
        <f t="shared" ca="1" si="24"/>
        <v/>
      </c>
      <c r="V78" s="6" t="str">
        <f t="shared" ca="1" si="24"/>
        <v/>
      </c>
      <c r="W78" s="6" t="str">
        <f t="shared" ca="1" si="24"/>
        <v/>
      </c>
      <c r="X78" s="6"/>
      <c r="Y78" s="6"/>
      <c r="Z78" s="6"/>
    </row>
    <row r="79" spans="1:26" s="21" customFormat="1" ht="17.350000000000001" customHeight="1" x14ac:dyDescent="0.25">
      <c r="A79" s="23"/>
      <c r="B79" s="156">
        <v>11</v>
      </c>
      <c r="C79" s="134" t="s">
        <v>66</v>
      </c>
      <c r="D79" s="135">
        <f ca="1">IF(ISERROR(INDIRECT("'"&amp;D$59&amp;"'!L23")),"",INDIRECT("'"&amp;D$59&amp;"'!L23"))</f>
        <v>0</v>
      </c>
      <c r="E79" s="135">
        <f t="shared" ref="E79:J79" ca="1" si="34">IF(ISERROR(INDIRECT("'"&amp;E$59&amp;"'!L23")),"",INDIRECT("'"&amp;E$59&amp;"'!L23"))</f>
        <v>0</v>
      </c>
      <c r="F79" s="135">
        <f t="shared" ca="1" si="34"/>
        <v>0</v>
      </c>
      <c r="G79" s="135">
        <f t="shared" ca="1" si="34"/>
        <v>0</v>
      </c>
      <c r="H79" s="135" t="str">
        <f t="shared" ca="1" si="34"/>
        <v/>
      </c>
      <c r="I79" s="135" t="str">
        <f t="shared" ca="1" si="34"/>
        <v/>
      </c>
      <c r="J79" s="135" t="str">
        <f t="shared" ca="1" si="34"/>
        <v/>
      </c>
      <c r="K79" s="157"/>
      <c r="M79" s="6"/>
      <c r="N79" s="6"/>
      <c r="O79" s="6"/>
      <c r="P79" s="6"/>
      <c r="Q79" s="6">
        <f t="shared" ca="1" si="23"/>
        <v>0.75</v>
      </c>
      <c r="R79" s="6">
        <f t="shared" ca="1" si="24"/>
        <v>0.75</v>
      </c>
      <c r="S79" s="6">
        <f t="shared" ca="1" si="24"/>
        <v>0.75</v>
      </c>
      <c r="T79" s="6">
        <f t="shared" ca="1" si="24"/>
        <v>0.75</v>
      </c>
      <c r="U79" s="6" t="str">
        <f t="shared" ca="1" si="24"/>
        <v/>
      </c>
      <c r="V79" s="6" t="str">
        <f t="shared" ca="1" si="24"/>
        <v/>
      </c>
      <c r="W79" s="6" t="str">
        <f t="shared" ca="1" si="24"/>
        <v/>
      </c>
      <c r="X79" s="6"/>
      <c r="Y79" s="6"/>
      <c r="Z79" s="6"/>
    </row>
    <row r="80" spans="1:26" s="21" customFormat="1" ht="14.95" customHeight="1" thickBot="1" x14ac:dyDescent="0.25">
      <c r="A80" s="23"/>
      <c r="B80" s="158"/>
      <c r="C80" s="133"/>
      <c r="D80" s="133"/>
      <c r="E80" s="133"/>
      <c r="F80" s="133"/>
      <c r="G80" s="133"/>
      <c r="H80" s="133"/>
      <c r="I80" s="133"/>
      <c r="J80" s="133"/>
      <c r="K80" s="159"/>
      <c r="M80" s="6"/>
      <c r="N80" s="6"/>
      <c r="O80" s="6"/>
      <c r="P80" s="6"/>
      <c r="Q80" s="6"/>
      <c r="R80" s="6"/>
      <c r="S80" s="6"/>
      <c r="T80" s="6"/>
      <c r="U80" s="6"/>
      <c r="V80" s="6"/>
      <c r="W80" s="6"/>
      <c r="X80" s="6"/>
      <c r="Y80" s="6"/>
      <c r="Z80" s="6"/>
    </row>
    <row r="81" spans="1:26" s="21" customFormat="1" ht="14.95" customHeight="1" x14ac:dyDescent="0.2">
      <c r="A81" s="23"/>
      <c r="B81" s="152"/>
      <c r="C81" s="128"/>
      <c r="D81" s="128"/>
      <c r="E81" s="128"/>
      <c r="F81" s="128"/>
      <c r="G81" s="128"/>
      <c r="H81" s="128"/>
      <c r="I81" s="128"/>
      <c r="J81" s="128"/>
      <c r="K81" s="153"/>
      <c r="M81" s="6"/>
      <c r="N81" s="6"/>
      <c r="O81" s="6"/>
      <c r="P81" s="6"/>
      <c r="Q81" s="6"/>
      <c r="R81" s="6"/>
      <c r="S81" s="6"/>
      <c r="T81" s="6"/>
      <c r="U81" s="6"/>
      <c r="V81" s="6"/>
      <c r="W81" s="6"/>
      <c r="X81" s="6"/>
      <c r="Y81" s="6"/>
      <c r="Z81" s="6"/>
    </row>
    <row r="82" spans="1:26" s="21" customFormat="1" ht="18.7" customHeight="1" x14ac:dyDescent="0.2">
      <c r="A82" s="23"/>
      <c r="B82" s="152"/>
      <c r="C82" s="128"/>
      <c r="D82" s="130" t="str">
        <f>IF(ISBLANK(Configuration!$D23),"",Configuration!$D23)</f>
        <v/>
      </c>
      <c r="E82" s="130" t="str">
        <f>IF(ISBLANK(Configuration!$D24),"",Configuration!$D24)</f>
        <v/>
      </c>
      <c r="F82" s="130" t="str">
        <f>IF(ISBLANK(Configuration!$D25),"",Configuration!$D25)</f>
        <v/>
      </c>
      <c r="G82" s="130" t="str">
        <f>IF(ISBLANK(Configuration!$D26),"",Configuration!$D26)</f>
        <v/>
      </c>
      <c r="H82" s="130" t="str">
        <f>IF(ISBLANK(Configuration!$D27),"",Configuration!$D27)</f>
        <v/>
      </c>
      <c r="I82" s="130" t="str">
        <f>IF(ISBLANK(Configuration!$D28),"",Configuration!$D28)</f>
        <v/>
      </c>
      <c r="J82" s="130" t="str">
        <f>IF(ISBLANK(Configuration!$D29),"",Configuration!$D29)</f>
        <v/>
      </c>
      <c r="K82" s="154"/>
      <c r="M82" s="6"/>
      <c r="N82" s="6"/>
      <c r="O82" s="6"/>
      <c r="P82" s="6"/>
      <c r="Q82" s="6"/>
      <c r="R82" s="6"/>
      <c r="S82" s="6"/>
      <c r="T82" s="6"/>
      <c r="U82" s="6"/>
      <c r="V82" s="6"/>
      <c r="W82" s="6"/>
      <c r="X82" s="6"/>
      <c r="Y82" s="6"/>
      <c r="Z82" s="6"/>
    </row>
    <row r="83" spans="1:26" s="21" customFormat="1" ht="30.1" customHeight="1" x14ac:dyDescent="0.2">
      <c r="A83" s="23"/>
      <c r="B83" s="152"/>
      <c r="C83" s="128"/>
      <c r="D83" s="131">
        <f t="shared" ref="D83:G83" ca="1" si="35">IF(ISERROR(INDIRECT("'"&amp;D82&amp;"'!M5")),0,INDIRECT("'"&amp;D82&amp;"'!M5"))</f>
        <v>0</v>
      </c>
      <c r="E83" s="131">
        <f t="shared" ca="1" si="35"/>
        <v>0</v>
      </c>
      <c r="F83" s="131">
        <f t="shared" ca="1" si="35"/>
        <v>0</v>
      </c>
      <c r="G83" s="131">
        <f t="shared" ca="1" si="35"/>
        <v>0</v>
      </c>
      <c r="H83" s="131">
        <f t="shared" ref="H83:J83" ca="1" si="36">IF(ISERROR(INDIRECT("'"&amp;H82&amp;"'!M5")),0,INDIRECT("'"&amp;H82&amp;"'!M5"))</f>
        <v>0</v>
      </c>
      <c r="I83" s="131">
        <f t="shared" ca="1" si="36"/>
        <v>0</v>
      </c>
      <c r="J83" s="131">
        <f t="shared" ca="1" si="36"/>
        <v>0</v>
      </c>
      <c r="K83" s="155"/>
      <c r="M83" s="6"/>
      <c r="N83" s="6">
        <f ca="1">COUNTIF(D83:J83,"&gt;0")</f>
        <v>0</v>
      </c>
      <c r="O83" s="6"/>
      <c r="P83" s="6"/>
      <c r="Q83" s="6"/>
      <c r="R83" s="6"/>
      <c r="S83" s="6"/>
      <c r="T83" s="6"/>
      <c r="U83" s="6"/>
      <c r="V83" s="6"/>
      <c r="W83" s="6"/>
      <c r="X83" s="6"/>
      <c r="Y83" s="6"/>
      <c r="Z83" s="6"/>
    </row>
    <row r="84" spans="1:26" s="21" customFormat="1" ht="14.95" customHeight="1" x14ac:dyDescent="0.2">
      <c r="A84" s="23"/>
      <c r="B84" s="152"/>
      <c r="C84" s="128"/>
      <c r="D84" s="128"/>
      <c r="E84" s="128"/>
      <c r="F84" s="128"/>
      <c r="G84" s="128"/>
      <c r="H84" s="128"/>
      <c r="I84" s="128"/>
      <c r="J84" s="128"/>
      <c r="K84" s="153"/>
      <c r="M84" s="6"/>
      <c r="N84" s="6"/>
      <c r="O84" s="6"/>
      <c r="P84" s="6"/>
      <c r="Q84" s="6"/>
      <c r="R84" s="6"/>
      <c r="S84" s="6"/>
      <c r="T84" s="6"/>
      <c r="U84" s="6"/>
      <c r="V84" s="6"/>
      <c r="W84" s="6"/>
      <c r="X84" s="6"/>
      <c r="Y84" s="6"/>
      <c r="Z84" s="6"/>
    </row>
    <row r="85" spans="1:26" s="21" customFormat="1" ht="14.95" customHeight="1" x14ac:dyDescent="0.2">
      <c r="A85" s="23"/>
      <c r="B85" s="152"/>
      <c r="C85" s="128"/>
      <c r="D85" s="128"/>
      <c r="E85" s="128"/>
      <c r="F85" s="128"/>
      <c r="G85" s="128"/>
      <c r="H85" s="128"/>
      <c r="I85" s="128"/>
      <c r="J85" s="128"/>
      <c r="K85" s="153"/>
      <c r="M85" s="6"/>
      <c r="N85" s="6"/>
      <c r="O85" s="6"/>
      <c r="P85" s="6"/>
      <c r="Q85" s="6"/>
      <c r="R85" s="6"/>
      <c r="S85" s="6"/>
      <c r="T85" s="6"/>
      <c r="U85" s="6"/>
      <c r="V85" s="6"/>
      <c r="W85" s="6"/>
      <c r="X85" s="6"/>
      <c r="Y85" s="6"/>
      <c r="Z85" s="6"/>
    </row>
    <row r="86" spans="1:26" s="21" customFormat="1" ht="14.95" customHeight="1" x14ac:dyDescent="0.2">
      <c r="A86" s="23"/>
      <c r="B86" s="152"/>
      <c r="C86" s="128"/>
      <c r="D86" s="128"/>
      <c r="E86" s="128"/>
      <c r="F86" s="128"/>
      <c r="G86" s="128"/>
      <c r="H86" s="128"/>
      <c r="I86" s="128"/>
      <c r="J86" s="128"/>
      <c r="K86" s="153"/>
      <c r="M86" s="6"/>
      <c r="N86" s="6"/>
      <c r="O86" s="6"/>
      <c r="P86" s="6"/>
      <c r="Q86" s="6"/>
      <c r="R86" s="6"/>
      <c r="S86" s="6"/>
      <c r="T86" s="6"/>
      <c r="U86" s="6"/>
      <c r="V86" s="6"/>
      <c r="W86" s="6"/>
      <c r="X86" s="6"/>
      <c r="Y86" s="6"/>
      <c r="Z86" s="6"/>
    </row>
    <row r="87" spans="1:26" s="21" customFormat="1" ht="14.95" customHeight="1" x14ac:dyDescent="0.2">
      <c r="A87" s="23"/>
      <c r="B87" s="152"/>
      <c r="C87" s="128"/>
      <c r="D87" s="128"/>
      <c r="E87" s="128"/>
      <c r="F87" s="128"/>
      <c r="G87" s="128"/>
      <c r="H87" s="128"/>
      <c r="I87" s="128"/>
      <c r="J87" s="128"/>
      <c r="K87" s="153"/>
      <c r="M87" s="6"/>
      <c r="N87" s="6"/>
      <c r="O87" s="6"/>
      <c r="P87" s="6"/>
      <c r="Q87" s="6"/>
      <c r="R87" s="6"/>
      <c r="S87" s="6"/>
      <c r="T87" s="6"/>
      <c r="U87" s="6"/>
      <c r="V87" s="6"/>
      <c r="W87" s="6"/>
      <c r="X87" s="6"/>
      <c r="Y87" s="6"/>
      <c r="Z87" s="6"/>
    </row>
    <row r="88" spans="1:26" s="21" customFormat="1" ht="14.95" customHeight="1" x14ac:dyDescent="0.2">
      <c r="A88" s="23"/>
      <c r="B88" s="152"/>
      <c r="C88" s="128"/>
      <c r="D88" s="128"/>
      <c r="E88" s="128"/>
      <c r="F88" s="128"/>
      <c r="G88" s="128"/>
      <c r="H88" s="128"/>
      <c r="I88" s="128"/>
      <c r="J88" s="128"/>
      <c r="K88" s="153"/>
      <c r="M88" s="6"/>
      <c r="N88" s="6"/>
      <c r="O88" s="6"/>
      <c r="P88" s="6"/>
      <c r="Q88" s="6"/>
      <c r="R88" s="6"/>
      <c r="S88" s="6"/>
      <c r="T88" s="6"/>
      <c r="U88" s="6"/>
      <c r="V88" s="6"/>
      <c r="W88" s="6"/>
      <c r="X88" s="6"/>
      <c r="Y88" s="6"/>
      <c r="Z88" s="6"/>
    </row>
    <row r="89" spans="1:26" s="21" customFormat="1" ht="14.95" customHeight="1" x14ac:dyDescent="0.2">
      <c r="A89" s="23"/>
      <c r="B89" s="152"/>
      <c r="C89" s="128"/>
      <c r="D89" s="128"/>
      <c r="E89" s="128"/>
      <c r="F89" s="128"/>
      <c r="G89" s="128"/>
      <c r="H89" s="128"/>
      <c r="I89" s="128"/>
      <c r="J89" s="128"/>
      <c r="K89" s="153"/>
      <c r="M89" s="6"/>
      <c r="N89" s="6"/>
      <c r="O89" s="6"/>
      <c r="P89" s="6"/>
      <c r="Q89" s="6"/>
      <c r="R89" s="6"/>
      <c r="S89" s="6"/>
      <c r="T89" s="6"/>
      <c r="U89" s="6"/>
      <c r="V89" s="6"/>
      <c r="W89" s="6"/>
      <c r="X89" s="6"/>
      <c r="Y89" s="6"/>
      <c r="Z89" s="6"/>
    </row>
    <row r="90" spans="1:26" s="21" customFormat="1" ht="14.95" customHeight="1" x14ac:dyDescent="0.2">
      <c r="A90" s="23"/>
      <c r="B90" s="152"/>
      <c r="C90" s="128"/>
      <c r="D90" s="128"/>
      <c r="E90" s="128"/>
      <c r="F90" s="128"/>
      <c r="G90" s="128"/>
      <c r="H90" s="128"/>
      <c r="I90" s="128"/>
      <c r="J90" s="128"/>
      <c r="K90" s="153"/>
      <c r="M90" s="6"/>
      <c r="N90" s="6"/>
      <c r="O90" s="6"/>
      <c r="P90" s="6"/>
      <c r="Q90" s="6"/>
      <c r="R90" s="6"/>
      <c r="S90" s="6"/>
      <c r="T90" s="6"/>
      <c r="U90" s="6"/>
      <c r="V90" s="6"/>
      <c r="W90" s="6"/>
      <c r="X90" s="6"/>
      <c r="Y90" s="6"/>
      <c r="Z90" s="6"/>
    </row>
    <row r="91" spans="1:26" s="21" customFormat="1" ht="14.95" customHeight="1" x14ac:dyDescent="0.2">
      <c r="A91" s="23"/>
      <c r="B91" s="152"/>
      <c r="C91" s="128"/>
      <c r="D91" s="128"/>
      <c r="E91" s="128"/>
      <c r="F91" s="128"/>
      <c r="G91" s="128"/>
      <c r="H91" s="128"/>
      <c r="I91" s="128"/>
      <c r="J91" s="128"/>
      <c r="K91" s="153"/>
      <c r="M91" s="6"/>
      <c r="N91" s="6"/>
      <c r="O91" s="6"/>
      <c r="P91" s="6"/>
      <c r="Q91" s="6">
        <f>$Q$43</f>
        <v>0.75</v>
      </c>
      <c r="R91" s="6">
        <f t="shared" ref="R91:W91" si="37">$Q$43</f>
        <v>0.75</v>
      </c>
      <c r="S91" s="6">
        <f t="shared" si="37"/>
        <v>0.75</v>
      </c>
      <c r="T91" s="6">
        <f t="shared" si="37"/>
        <v>0.75</v>
      </c>
      <c r="U91" s="6">
        <f t="shared" si="37"/>
        <v>0.75</v>
      </c>
      <c r="V91" s="6">
        <f t="shared" si="37"/>
        <v>0.75</v>
      </c>
      <c r="W91" s="6">
        <f t="shared" si="37"/>
        <v>0.75</v>
      </c>
      <c r="X91" s="6"/>
      <c r="Y91" s="6"/>
      <c r="Z91" s="6"/>
    </row>
    <row r="92" spans="1:26" s="21" customFormat="1" ht="17.350000000000001" customHeight="1" x14ac:dyDescent="0.25">
      <c r="A92" s="23"/>
      <c r="B92" s="156">
        <v>1</v>
      </c>
      <c r="C92" s="134" t="s">
        <v>58</v>
      </c>
      <c r="D92" s="135" t="str">
        <f ca="1">IF(ISERROR(INDIRECT("'"&amp;D$82&amp;"'!L8")),"",INDIRECT("'"&amp;D$82&amp;"'!L8"))</f>
        <v/>
      </c>
      <c r="E92" s="135" t="str">
        <f t="shared" ref="E92:J92" ca="1" si="38">IF(ISERROR(INDIRECT("'"&amp;E$82&amp;"'!L8")),"",INDIRECT("'"&amp;E$82&amp;"'!L8"))</f>
        <v/>
      </c>
      <c r="F92" s="135" t="str">
        <f t="shared" ca="1" si="38"/>
        <v/>
      </c>
      <c r="G92" s="135" t="str">
        <f t="shared" ca="1" si="38"/>
        <v/>
      </c>
      <c r="H92" s="135" t="str">
        <f t="shared" ca="1" si="38"/>
        <v/>
      </c>
      <c r="I92" s="135" t="str">
        <f t="shared" ca="1" si="38"/>
        <v/>
      </c>
      <c r="J92" s="135" t="str">
        <f t="shared" ca="1" si="38"/>
        <v/>
      </c>
      <c r="K92" s="157"/>
      <c r="M92" s="6"/>
      <c r="N92" s="6"/>
      <c r="O92" s="6"/>
      <c r="P92" s="6"/>
      <c r="Q92" s="6" t="str">
        <f t="shared" ref="Q92:Q102" ca="1" si="39">IF(D92=0,Q$91+D92,D92)</f>
        <v/>
      </c>
      <c r="R92" s="6" t="str">
        <f t="shared" ref="R92:W102" ca="1" si="40">IF(E92=0,R$91+E92,E92)</f>
        <v/>
      </c>
      <c r="S92" s="6" t="str">
        <f t="shared" ca="1" si="40"/>
        <v/>
      </c>
      <c r="T92" s="6" t="str">
        <f t="shared" ca="1" si="40"/>
        <v/>
      </c>
      <c r="U92" s="6" t="str">
        <f t="shared" ca="1" si="40"/>
        <v/>
      </c>
      <c r="V92" s="6" t="str">
        <f t="shared" ca="1" si="40"/>
        <v/>
      </c>
      <c r="W92" s="6" t="str">
        <f t="shared" ca="1" si="40"/>
        <v/>
      </c>
      <c r="X92" s="6"/>
      <c r="Y92" s="6"/>
      <c r="Z92" s="6"/>
    </row>
    <row r="93" spans="1:26" s="21" customFormat="1" ht="17.350000000000001" customHeight="1" x14ac:dyDescent="0.25">
      <c r="A93" s="23"/>
      <c r="B93" s="156">
        <v>2</v>
      </c>
      <c r="C93" s="134" t="s">
        <v>10</v>
      </c>
      <c r="D93" s="135" t="str">
        <f ca="1">IF(ISERROR(INDIRECT("'"&amp;D$82&amp;"'!L9")),"",INDIRECT("'"&amp;D$82&amp;"'!L9"))</f>
        <v/>
      </c>
      <c r="E93" s="135" t="str">
        <f t="shared" ref="E93:J93" ca="1" si="41">IF(ISERROR(INDIRECT("'"&amp;E$82&amp;"'!L9")),"",INDIRECT("'"&amp;E$82&amp;"'!L9"))</f>
        <v/>
      </c>
      <c r="F93" s="135" t="str">
        <f t="shared" ca="1" si="41"/>
        <v/>
      </c>
      <c r="G93" s="135" t="str">
        <f t="shared" ca="1" si="41"/>
        <v/>
      </c>
      <c r="H93" s="135" t="str">
        <f t="shared" ca="1" si="41"/>
        <v/>
      </c>
      <c r="I93" s="135" t="str">
        <f t="shared" ca="1" si="41"/>
        <v/>
      </c>
      <c r="J93" s="135" t="str">
        <f t="shared" ca="1" si="41"/>
        <v/>
      </c>
      <c r="K93" s="157"/>
      <c r="M93" s="6"/>
      <c r="N93" s="6"/>
      <c r="O93" s="6"/>
      <c r="P93" s="6"/>
      <c r="Q93" s="6" t="str">
        <f t="shared" ca="1" si="39"/>
        <v/>
      </c>
      <c r="R93" s="6" t="str">
        <f t="shared" ca="1" si="40"/>
        <v/>
      </c>
      <c r="S93" s="6" t="str">
        <f t="shared" ca="1" si="40"/>
        <v/>
      </c>
      <c r="T93" s="6" t="str">
        <f t="shared" ca="1" si="40"/>
        <v/>
      </c>
      <c r="U93" s="6" t="str">
        <f t="shared" ca="1" si="40"/>
        <v/>
      </c>
      <c r="V93" s="6" t="str">
        <f t="shared" ca="1" si="40"/>
        <v/>
      </c>
      <c r="W93" s="6" t="str">
        <f t="shared" ca="1" si="40"/>
        <v/>
      </c>
      <c r="X93" s="6"/>
      <c r="Y93" s="6"/>
      <c r="Z93" s="6"/>
    </row>
    <row r="94" spans="1:26" s="21" customFormat="1" ht="17.350000000000001" customHeight="1" x14ac:dyDescent="0.25">
      <c r="A94" s="23"/>
      <c r="B94" s="156">
        <v>3</v>
      </c>
      <c r="C94" s="134" t="s">
        <v>59</v>
      </c>
      <c r="D94" s="135" t="str">
        <f ca="1">IF(ISERROR(INDIRECT("'"&amp;D$82&amp;"'!L10")),"",INDIRECT("'"&amp;D$82&amp;"'!L10"))</f>
        <v/>
      </c>
      <c r="E94" s="135" t="str">
        <f t="shared" ref="E94:J94" ca="1" si="42">IF(ISERROR(INDIRECT("'"&amp;E$82&amp;"'!L10")),"",INDIRECT("'"&amp;E$82&amp;"'!L10"))</f>
        <v/>
      </c>
      <c r="F94" s="135" t="str">
        <f t="shared" ca="1" si="42"/>
        <v/>
      </c>
      <c r="G94" s="135" t="str">
        <f t="shared" ca="1" si="42"/>
        <v/>
      </c>
      <c r="H94" s="135" t="str">
        <f t="shared" ca="1" si="42"/>
        <v/>
      </c>
      <c r="I94" s="135" t="str">
        <f t="shared" ca="1" si="42"/>
        <v/>
      </c>
      <c r="J94" s="135" t="str">
        <f t="shared" ca="1" si="42"/>
        <v/>
      </c>
      <c r="K94" s="157"/>
      <c r="M94" s="6"/>
      <c r="N94" s="6"/>
      <c r="O94" s="6"/>
      <c r="P94" s="6"/>
      <c r="Q94" s="6" t="str">
        <f t="shared" ca="1" si="39"/>
        <v/>
      </c>
      <c r="R94" s="6" t="str">
        <f t="shared" ca="1" si="40"/>
        <v/>
      </c>
      <c r="S94" s="6" t="str">
        <f t="shared" ca="1" si="40"/>
        <v/>
      </c>
      <c r="T94" s="6" t="str">
        <f t="shared" ca="1" si="40"/>
        <v/>
      </c>
      <c r="U94" s="6" t="str">
        <f t="shared" ca="1" si="40"/>
        <v/>
      </c>
      <c r="V94" s="6" t="str">
        <f t="shared" ca="1" si="40"/>
        <v/>
      </c>
      <c r="W94" s="6" t="str">
        <f t="shared" ca="1" si="40"/>
        <v/>
      </c>
      <c r="X94" s="6"/>
      <c r="Y94" s="6"/>
      <c r="Z94" s="6"/>
    </row>
    <row r="95" spans="1:26" s="21" customFormat="1" ht="17.350000000000001" customHeight="1" x14ac:dyDescent="0.25">
      <c r="A95" s="23"/>
      <c r="B95" s="156">
        <v>4</v>
      </c>
      <c r="C95" s="134" t="s">
        <v>60</v>
      </c>
      <c r="D95" s="135" t="str">
        <f ca="1">IF(ISERROR(INDIRECT("'"&amp;D$82&amp;"'!L11")),"",INDIRECT("'"&amp;D$82&amp;"'!L11"))</f>
        <v/>
      </c>
      <c r="E95" s="135" t="str">
        <f t="shared" ref="E95:J95" ca="1" si="43">IF(ISERROR(INDIRECT("'"&amp;E$82&amp;"'!L11")),"",INDIRECT("'"&amp;E$82&amp;"'!L11"))</f>
        <v/>
      </c>
      <c r="F95" s="135" t="str">
        <f t="shared" ca="1" si="43"/>
        <v/>
      </c>
      <c r="G95" s="135" t="str">
        <f t="shared" ca="1" si="43"/>
        <v/>
      </c>
      <c r="H95" s="135" t="str">
        <f t="shared" ca="1" si="43"/>
        <v/>
      </c>
      <c r="I95" s="135" t="str">
        <f t="shared" ca="1" si="43"/>
        <v/>
      </c>
      <c r="J95" s="135" t="str">
        <f t="shared" ca="1" si="43"/>
        <v/>
      </c>
      <c r="K95" s="157"/>
      <c r="M95" s="6"/>
      <c r="N95" s="6"/>
      <c r="O95" s="6"/>
      <c r="P95" s="6"/>
      <c r="Q95" s="6" t="str">
        <f t="shared" ca="1" si="39"/>
        <v/>
      </c>
      <c r="R95" s="6" t="str">
        <f t="shared" ca="1" si="40"/>
        <v/>
      </c>
      <c r="S95" s="6" t="str">
        <f t="shared" ca="1" si="40"/>
        <v/>
      </c>
      <c r="T95" s="6" t="str">
        <f t="shared" ca="1" si="40"/>
        <v/>
      </c>
      <c r="U95" s="6" t="str">
        <f t="shared" ca="1" si="40"/>
        <v/>
      </c>
      <c r="V95" s="6" t="str">
        <f t="shared" ca="1" si="40"/>
        <v/>
      </c>
      <c r="W95" s="6" t="str">
        <f t="shared" ca="1" si="40"/>
        <v/>
      </c>
      <c r="X95" s="6"/>
      <c r="Y95" s="6"/>
      <c r="Z95" s="6"/>
    </row>
    <row r="96" spans="1:26" s="21" customFormat="1" ht="17.350000000000001" customHeight="1" x14ac:dyDescent="0.25">
      <c r="A96" s="23"/>
      <c r="B96" s="156">
        <v>5</v>
      </c>
      <c r="C96" s="134" t="s">
        <v>61</v>
      </c>
      <c r="D96" s="135" t="str">
        <f ca="1">IF(ISERROR(INDIRECT("'"&amp;D$82&amp;"'!L17")),"",INDIRECT("'"&amp;D$82&amp;"'!L17"))</f>
        <v/>
      </c>
      <c r="E96" s="135" t="str">
        <f t="shared" ref="E96:J96" ca="1" si="44">IF(ISERROR(INDIRECT("'"&amp;E$82&amp;"'!L17")),"",INDIRECT("'"&amp;E$82&amp;"'!L17"))</f>
        <v/>
      </c>
      <c r="F96" s="135" t="str">
        <f t="shared" ca="1" si="44"/>
        <v/>
      </c>
      <c r="G96" s="135" t="str">
        <f t="shared" ca="1" si="44"/>
        <v/>
      </c>
      <c r="H96" s="135" t="str">
        <f t="shared" ca="1" si="44"/>
        <v/>
      </c>
      <c r="I96" s="135" t="str">
        <f t="shared" ca="1" si="44"/>
        <v/>
      </c>
      <c r="J96" s="135" t="str">
        <f t="shared" ca="1" si="44"/>
        <v/>
      </c>
      <c r="K96" s="157"/>
      <c r="M96" s="6"/>
      <c r="N96" s="6"/>
      <c r="O96" s="6"/>
      <c r="P96" s="6"/>
      <c r="Q96" s="6" t="str">
        <f t="shared" ca="1" si="39"/>
        <v/>
      </c>
      <c r="R96" s="6" t="str">
        <f t="shared" ca="1" si="40"/>
        <v/>
      </c>
      <c r="S96" s="6" t="str">
        <f t="shared" ca="1" si="40"/>
        <v/>
      </c>
      <c r="T96" s="6" t="str">
        <f t="shared" ca="1" si="40"/>
        <v/>
      </c>
      <c r="U96" s="6" t="str">
        <f t="shared" ca="1" si="40"/>
        <v/>
      </c>
      <c r="V96" s="6" t="str">
        <f t="shared" ca="1" si="40"/>
        <v/>
      </c>
      <c r="W96" s="6" t="str">
        <f t="shared" ca="1" si="40"/>
        <v/>
      </c>
      <c r="X96" s="6"/>
      <c r="Y96" s="6"/>
      <c r="Z96" s="6"/>
    </row>
    <row r="97" spans="1:26" s="21" customFormat="1" ht="17.350000000000001" customHeight="1" x14ac:dyDescent="0.25">
      <c r="A97" s="23"/>
      <c r="B97" s="156">
        <v>6</v>
      </c>
      <c r="C97" s="134" t="s">
        <v>13</v>
      </c>
      <c r="D97" s="135" t="str">
        <f ca="1">IF(ISERROR(INDIRECT("'"&amp;D$82&amp;"'!L18")),"",INDIRECT("'"&amp;D$82&amp;"'!L18"))</f>
        <v/>
      </c>
      <c r="E97" s="135" t="str">
        <f t="shared" ref="E97:J97" ca="1" si="45">IF(ISERROR(INDIRECT("'"&amp;E$82&amp;"'!L18")),"",INDIRECT("'"&amp;E$82&amp;"'!L18"))</f>
        <v/>
      </c>
      <c r="F97" s="135" t="str">
        <f t="shared" ca="1" si="45"/>
        <v/>
      </c>
      <c r="G97" s="135" t="str">
        <f t="shared" ca="1" si="45"/>
        <v/>
      </c>
      <c r="H97" s="135" t="str">
        <f t="shared" ca="1" si="45"/>
        <v/>
      </c>
      <c r="I97" s="135" t="str">
        <f t="shared" ca="1" si="45"/>
        <v/>
      </c>
      <c r="J97" s="135" t="str">
        <f t="shared" ca="1" si="45"/>
        <v/>
      </c>
      <c r="K97" s="157"/>
      <c r="M97" s="6"/>
      <c r="N97" s="6"/>
      <c r="O97" s="6"/>
      <c r="P97" s="6"/>
      <c r="Q97" s="6" t="str">
        <f t="shared" ca="1" si="39"/>
        <v/>
      </c>
      <c r="R97" s="6" t="str">
        <f t="shared" ca="1" si="40"/>
        <v/>
      </c>
      <c r="S97" s="6" t="str">
        <f t="shared" ca="1" si="40"/>
        <v/>
      </c>
      <c r="T97" s="6" t="str">
        <f t="shared" ca="1" si="40"/>
        <v/>
      </c>
      <c r="U97" s="6" t="str">
        <f t="shared" ca="1" si="40"/>
        <v/>
      </c>
      <c r="V97" s="6" t="str">
        <f t="shared" ca="1" si="40"/>
        <v/>
      </c>
      <c r="W97" s="6" t="str">
        <f t="shared" ca="1" si="40"/>
        <v/>
      </c>
      <c r="X97" s="6"/>
      <c r="Y97" s="6"/>
      <c r="Z97" s="6"/>
    </row>
    <row r="98" spans="1:26" s="21" customFormat="1" ht="17.350000000000001" customHeight="1" x14ac:dyDescent="0.25">
      <c r="A98" s="23"/>
      <c r="B98" s="156">
        <v>7</v>
      </c>
      <c r="C98" s="134" t="s">
        <v>62</v>
      </c>
      <c r="D98" s="135" t="str">
        <f ca="1">IF(ISERROR(INDIRECT("'"&amp;D$82&amp;"'!L19")),"",INDIRECT("'"&amp;D$82&amp;"'!L19"))</f>
        <v/>
      </c>
      <c r="E98" s="135" t="str">
        <f t="shared" ref="E98:J98" ca="1" si="46">IF(ISERROR(INDIRECT("'"&amp;E$82&amp;"'!L19")),"",INDIRECT("'"&amp;E$82&amp;"'!L19"))</f>
        <v/>
      </c>
      <c r="F98" s="135" t="str">
        <f t="shared" ca="1" si="46"/>
        <v/>
      </c>
      <c r="G98" s="135" t="str">
        <f t="shared" ca="1" si="46"/>
        <v/>
      </c>
      <c r="H98" s="135" t="str">
        <f t="shared" ca="1" si="46"/>
        <v/>
      </c>
      <c r="I98" s="135" t="str">
        <f t="shared" ca="1" si="46"/>
        <v/>
      </c>
      <c r="J98" s="135" t="str">
        <f t="shared" ca="1" si="46"/>
        <v/>
      </c>
      <c r="K98" s="157"/>
      <c r="M98" s="6"/>
      <c r="N98" s="6"/>
      <c r="O98" s="6"/>
      <c r="P98" s="6"/>
      <c r="Q98" s="6" t="str">
        <f t="shared" ca="1" si="39"/>
        <v/>
      </c>
      <c r="R98" s="6" t="str">
        <f t="shared" ca="1" si="40"/>
        <v/>
      </c>
      <c r="S98" s="6" t="str">
        <f t="shared" ca="1" si="40"/>
        <v/>
      </c>
      <c r="T98" s="6" t="str">
        <f t="shared" ca="1" si="40"/>
        <v/>
      </c>
      <c r="U98" s="6" t="str">
        <f t="shared" ca="1" si="40"/>
        <v/>
      </c>
      <c r="V98" s="6" t="str">
        <f t="shared" ca="1" si="40"/>
        <v/>
      </c>
      <c r="W98" s="6" t="str">
        <f t="shared" ca="1" si="40"/>
        <v/>
      </c>
      <c r="X98" s="6"/>
      <c r="Y98" s="6"/>
      <c r="Z98" s="6"/>
    </row>
    <row r="99" spans="1:26" s="21" customFormat="1" ht="17.350000000000001" customHeight="1" x14ac:dyDescent="0.25">
      <c r="A99" s="23"/>
      <c r="B99" s="156">
        <v>8</v>
      </c>
      <c r="C99" s="134" t="s">
        <v>63</v>
      </c>
      <c r="D99" s="135" t="str">
        <f ca="1">IF(ISERROR(INDIRECT("'"&amp;D$82&amp;"'!L20")),"",INDIRECT("'"&amp;D$82&amp;"'!L20"))</f>
        <v/>
      </c>
      <c r="E99" s="135" t="str">
        <f t="shared" ref="E99:J99" ca="1" si="47">IF(ISERROR(INDIRECT("'"&amp;E$82&amp;"'!L20")),"",INDIRECT("'"&amp;E$82&amp;"'!L20"))</f>
        <v/>
      </c>
      <c r="F99" s="135" t="str">
        <f t="shared" ca="1" si="47"/>
        <v/>
      </c>
      <c r="G99" s="135" t="str">
        <f t="shared" ca="1" si="47"/>
        <v/>
      </c>
      <c r="H99" s="135" t="str">
        <f t="shared" ca="1" si="47"/>
        <v/>
      </c>
      <c r="I99" s="135" t="str">
        <f t="shared" ca="1" si="47"/>
        <v/>
      </c>
      <c r="J99" s="135" t="str">
        <f t="shared" ca="1" si="47"/>
        <v/>
      </c>
      <c r="K99" s="157"/>
      <c r="M99" s="6"/>
      <c r="N99" s="6"/>
      <c r="O99" s="6"/>
      <c r="P99" s="6"/>
      <c r="Q99" s="6" t="str">
        <f t="shared" ca="1" si="39"/>
        <v/>
      </c>
      <c r="R99" s="6" t="str">
        <f t="shared" ca="1" si="40"/>
        <v/>
      </c>
      <c r="S99" s="6" t="str">
        <f t="shared" ca="1" si="40"/>
        <v/>
      </c>
      <c r="T99" s="6" t="str">
        <f t="shared" ca="1" si="40"/>
        <v/>
      </c>
      <c r="U99" s="6" t="str">
        <f t="shared" ca="1" si="40"/>
        <v/>
      </c>
      <c r="V99" s="6" t="str">
        <f t="shared" ca="1" si="40"/>
        <v/>
      </c>
      <c r="W99" s="6" t="str">
        <f t="shared" ca="1" si="40"/>
        <v/>
      </c>
      <c r="X99" s="6"/>
      <c r="Y99" s="6"/>
      <c r="Z99" s="6"/>
    </row>
    <row r="100" spans="1:26" s="21" customFormat="1" ht="17.350000000000001" customHeight="1" x14ac:dyDescent="0.25">
      <c r="A100" s="23"/>
      <c r="B100" s="156">
        <v>9</v>
      </c>
      <c r="C100" s="134" t="s">
        <v>64</v>
      </c>
      <c r="D100" s="135" t="str">
        <f ca="1">IF(ISERROR(INDIRECT("'"&amp;D$82&amp;"'!L21")),"",INDIRECT("'"&amp;D$82&amp;"'!L21"))</f>
        <v/>
      </c>
      <c r="E100" s="135" t="str">
        <f t="shared" ref="E100:J100" ca="1" si="48">IF(ISERROR(INDIRECT("'"&amp;E$82&amp;"'!L21")),"",INDIRECT("'"&amp;E$82&amp;"'!L21"))</f>
        <v/>
      </c>
      <c r="F100" s="135" t="str">
        <f t="shared" ca="1" si="48"/>
        <v/>
      </c>
      <c r="G100" s="135" t="str">
        <f t="shared" ca="1" si="48"/>
        <v/>
      </c>
      <c r="H100" s="135" t="str">
        <f t="shared" ca="1" si="48"/>
        <v/>
      </c>
      <c r="I100" s="135" t="str">
        <f t="shared" ca="1" si="48"/>
        <v/>
      </c>
      <c r="J100" s="135" t="str">
        <f t="shared" ca="1" si="48"/>
        <v/>
      </c>
      <c r="K100" s="157"/>
      <c r="M100" s="6"/>
      <c r="N100" s="6"/>
      <c r="O100" s="6"/>
      <c r="P100" s="6"/>
      <c r="Q100" s="6" t="str">
        <f t="shared" ca="1" si="39"/>
        <v/>
      </c>
      <c r="R100" s="6" t="str">
        <f t="shared" ca="1" si="40"/>
        <v/>
      </c>
      <c r="S100" s="6" t="str">
        <f t="shared" ca="1" si="40"/>
        <v/>
      </c>
      <c r="T100" s="6" t="str">
        <f t="shared" ca="1" si="40"/>
        <v/>
      </c>
      <c r="U100" s="6" t="str">
        <f t="shared" ca="1" si="40"/>
        <v/>
      </c>
      <c r="V100" s="6" t="str">
        <f t="shared" ca="1" si="40"/>
        <v/>
      </c>
      <c r="W100" s="6" t="str">
        <f t="shared" ca="1" si="40"/>
        <v/>
      </c>
      <c r="X100" s="6"/>
      <c r="Y100" s="6"/>
      <c r="Z100" s="6"/>
    </row>
    <row r="101" spans="1:26" s="21" customFormat="1" ht="17.350000000000001" customHeight="1" x14ac:dyDescent="0.25">
      <c r="A101" s="23"/>
      <c r="B101" s="156">
        <v>10</v>
      </c>
      <c r="C101" s="134" t="s">
        <v>65</v>
      </c>
      <c r="D101" s="135" t="str">
        <f ca="1">IF(ISERROR(INDIRECT("'"&amp;D$82&amp;"'!L22")),"",INDIRECT("'"&amp;D$82&amp;"'!L22"))</f>
        <v/>
      </c>
      <c r="E101" s="135" t="str">
        <f t="shared" ref="E101:J101" ca="1" si="49">IF(ISERROR(INDIRECT("'"&amp;E$82&amp;"'!L22")),"",INDIRECT("'"&amp;E$82&amp;"'!L22"))</f>
        <v/>
      </c>
      <c r="F101" s="135" t="str">
        <f t="shared" ca="1" si="49"/>
        <v/>
      </c>
      <c r="G101" s="135" t="str">
        <f t="shared" ca="1" si="49"/>
        <v/>
      </c>
      <c r="H101" s="135" t="str">
        <f t="shared" ca="1" si="49"/>
        <v/>
      </c>
      <c r="I101" s="135" t="str">
        <f t="shared" ca="1" si="49"/>
        <v/>
      </c>
      <c r="J101" s="135" t="str">
        <f t="shared" ca="1" si="49"/>
        <v/>
      </c>
      <c r="K101" s="157"/>
      <c r="M101" s="6"/>
      <c r="N101" s="6"/>
      <c r="O101" s="6"/>
      <c r="P101" s="6"/>
      <c r="Q101" s="6" t="str">
        <f t="shared" ca="1" si="39"/>
        <v/>
      </c>
      <c r="R101" s="6" t="str">
        <f t="shared" ca="1" si="40"/>
        <v/>
      </c>
      <c r="S101" s="6" t="str">
        <f t="shared" ca="1" si="40"/>
        <v/>
      </c>
      <c r="T101" s="6" t="str">
        <f t="shared" ca="1" si="40"/>
        <v/>
      </c>
      <c r="U101" s="6" t="str">
        <f t="shared" ca="1" si="40"/>
        <v/>
      </c>
      <c r="V101" s="6" t="str">
        <f t="shared" ca="1" si="40"/>
        <v/>
      </c>
      <c r="W101" s="6" t="str">
        <f t="shared" ca="1" si="40"/>
        <v/>
      </c>
      <c r="X101" s="6"/>
      <c r="Y101" s="6"/>
      <c r="Z101" s="6"/>
    </row>
    <row r="102" spans="1:26" s="21" customFormat="1" ht="17.350000000000001" customHeight="1" x14ac:dyDescent="0.25">
      <c r="A102" s="23"/>
      <c r="B102" s="156">
        <v>11</v>
      </c>
      <c r="C102" s="134" t="s">
        <v>66</v>
      </c>
      <c r="D102" s="135" t="str">
        <f ca="1">IF(ISERROR(INDIRECT("'"&amp;D$82&amp;"'!L23")),"",INDIRECT("'"&amp;D$82&amp;"'!L23"))</f>
        <v/>
      </c>
      <c r="E102" s="135" t="str">
        <f t="shared" ref="E102:J102" ca="1" si="50">IF(ISERROR(INDIRECT("'"&amp;E$82&amp;"'!L23")),"",INDIRECT("'"&amp;E$82&amp;"'!L23"))</f>
        <v/>
      </c>
      <c r="F102" s="135" t="str">
        <f t="shared" ca="1" si="50"/>
        <v/>
      </c>
      <c r="G102" s="135" t="str">
        <f t="shared" ca="1" si="50"/>
        <v/>
      </c>
      <c r="H102" s="135" t="str">
        <f t="shared" ca="1" si="50"/>
        <v/>
      </c>
      <c r="I102" s="135" t="str">
        <f t="shared" ca="1" si="50"/>
        <v/>
      </c>
      <c r="J102" s="135" t="str">
        <f t="shared" ca="1" si="50"/>
        <v/>
      </c>
      <c r="K102" s="157"/>
      <c r="M102" s="6"/>
      <c r="N102" s="6"/>
      <c r="O102" s="6"/>
      <c r="P102" s="6"/>
      <c r="Q102" s="6" t="str">
        <f t="shared" ca="1" si="39"/>
        <v/>
      </c>
      <c r="R102" s="6" t="str">
        <f t="shared" ca="1" si="40"/>
        <v/>
      </c>
      <c r="S102" s="6" t="str">
        <f t="shared" ca="1" si="40"/>
        <v/>
      </c>
      <c r="T102" s="6" t="str">
        <f t="shared" ca="1" si="40"/>
        <v/>
      </c>
      <c r="U102" s="6" t="str">
        <f t="shared" ca="1" si="40"/>
        <v/>
      </c>
      <c r="V102" s="6" t="str">
        <f t="shared" ca="1" si="40"/>
        <v/>
      </c>
      <c r="W102" s="6" t="str">
        <f t="shared" ca="1" si="40"/>
        <v/>
      </c>
      <c r="X102" s="6"/>
      <c r="Y102" s="6"/>
      <c r="Z102" s="6"/>
    </row>
    <row r="103" spans="1:26" s="21" customFormat="1" ht="14.95" customHeight="1" thickBot="1" x14ac:dyDescent="0.25">
      <c r="A103" s="23"/>
      <c r="B103" s="158"/>
      <c r="C103" s="133"/>
      <c r="D103" s="133"/>
      <c r="E103" s="133"/>
      <c r="F103" s="133"/>
      <c r="G103" s="133"/>
      <c r="H103" s="133"/>
      <c r="I103" s="133"/>
      <c r="J103" s="133"/>
      <c r="K103" s="159"/>
      <c r="M103" s="6"/>
      <c r="N103" s="6"/>
      <c r="O103" s="6"/>
      <c r="P103" s="6"/>
      <c r="Q103" s="6"/>
      <c r="R103" s="6"/>
      <c r="S103" s="6"/>
      <c r="T103" s="6"/>
      <c r="U103" s="6"/>
      <c r="V103" s="6"/>
      <c r="W103" s="6"/>
      <c r="X103" s="6"/>
      <c r="Y103" s="6"/>
      <c r="Z103" s="6"/>
    </row>
    <row r="104" spans="1:26" s="21" customFormat="1" ht="14.95" customHeight="1" x14ac:dyDescent="0.2">
      <c r="A104" s="23"/>
      <c r="B104" s="152"/>
      <c r="C104" s="128"/>
      <c r="D104" s="128"/>
      <c r="E104" s="128"/>
      <c r="F104" s="128"/>
      <c r="G104" s="128"/>
      <c r="H104" s="128"/>
      <c r="I104" s="128"/>
      <c r="J104" s="128"/>
      <c r="K104" s="153"/>
      <c r="M104" s="6"/>
      <c r="N104" s="6"/>
      <c r="O104" s="6"/>
      <c r="P104" s="6"/>
      <c r="Q104" s="6"/>
      <c r="R104" s="6"/>
      <c r="S104" s="6"/>
      <c r="T104" s="6"/>
      <c r="U104" s="6"/>
      <c r="V104" s="6"/>
      <c r="W104" s="6"/>
      <c r="X104" s="6"/>
      <c r="Y104" s="6"/>
      <c r="Z104" s="6"/>
    </row>
    <row r="105" spans="1:26" s="21" customFormat="1" ht="18.7" customHeight="1" x14ac:dyDescent="0.2">
      <c r="A105" s="23"/>
      <c r="B105" s="152"/>
      <c r="C105" s="128"/>
      <c r="D105" s="130" t="str">
        <f>IF(ISBLANK(Configuration!$F23),"",Configuration!$F23)</f>
        <v/>
      </c>
      <c r="E105" s="130" t="str">
        <f>IF(ISBLANK(Configuration!$F24),"",Configuration!$F24)</f>
        <v/>
      </c>
      <c r="F105" s="130" t="str">
        <f>IF(ISBLANK(Configuration!$F25),"",Configuration!$F25)</f>
        <v/>
      </c>
      <c r="G105" s="130" t="str">
        <f>IF(ISBLANK(Configuration!$F26),"",Configuration!$F26)</f>
        <v/>
      </c>
      <c r="H105" s="130" t="str">
        <f>IF(ISBLANK(Configuration!$F27),"",Configuration!$F27)</f>
        <v/>
      </c>
      <c r="I105" s="130" t="str">
        <f>IF(ISBLANK(Configuration!$F28),"",Configuration!$F28)</f>
        <v/>
      </c>
      <c r="J105" s="130" t="str">
        <f>IF(ISBLANK(Configuration!$F29),"",Configuration!$F29)</f>
        <v/>
      </c>
      <c r="K105" s="154"/>
      <c r="M105" s="6"/>
      <c r="N105" s="6"/>
      <c r="O105" s="6"/>
      <c r="P105" s="6"/>
      <c r="Q105" s="6"/>
      <c r="R105" s="6"/>
      <c r="S105" s="6"/>
      <c r="T105" s="6"/>
      <c r="U105" s="6"/>
      <c r="V105" s="6"/>
      <c r="W105" s="6"/>
      <c r="X105" s="6"/>
      <c r="Y105" s="6"/>
      <c r="Z105" s="6"/>
    </row>
    <row r="106" spans="1:26" s="21" customFormat="1" ht="30.1" customHeight="1" x14ac:dyDescent="0.2">
      <c r="A106" s="23"/>
      <c r="B106" s="152"/>
      <c r="C106" s="128"/>
      <c r="D106" s="131">
        <f t="shared" ref="D106" ca="1" si="51">IF(ISERROR(INDIRECT("'"&amp;D105&amp;"'!M5")),0,INDIRECT("'"&amp;D105&amp;"'!M5"))</f>
        <v>0</v>
      </c>
      <c r="E106" s="131">
        <f t="shared" ref="E106:J106" ca="1" si="52">IF(ISERROR(INDIRECT("'"&amp;E105&amp;"'!M5")),0,INDIRECT("'"&amp;E105&amp;"'!M5"))</f>
        <v>0</v>
      </c>
      <c r="F106" s="131">
        <f t="shared" ca="1" si="52"/>
        <v>0</v>
      </c>
      <c r="G106" s="131">
        <f t="shared" ca="1" si="52"/>
        <v>0</v>
      </c>
      <c r="H106" s="131">
        <f t="shared" ca="1" si="52"/>
        <v>0</v>
      </c>
      <c r="I106" s="131">
        <f t="shared" ca="1" si="52"/>
        <v>0</v>
      </c>
      <c r="J106" s="131">
        <f t="shared" ca="1" si="52"/>
        <v>0</v>
      </c>
      <c r="K106" s="155"/>
      <c r="M106" s="6"/>
      <c r="N106" s="6">
        <f ca="1">COUNTIF(D106:J106,"&gt;0")</f>
        <v>0</v>
      </c>
      <c r="O106" s="6"/>
      <c r="P106" s="6"/>
      <c r="Q106" s="6"/>
      <c r="R106" s="6"/>
      <c r="S106" s="6"/>
      <c r="T106" s="6"/>
      <c r="U106" s="6"/>
      <c r="V106" s="6"/>
      <c r="W106" s="6"/>
      <c r="X106" s="6"/>
      <c r="Y106" s="6"/>
      <c r="Z106" s="6"/>
    </row>
    <row r="107" spans="1:26" s="21" customFormat="1" ht="14.95" customHeight="1" x14ac:dyDescent="0.2">
      <c r="A107" s="23"/>
      <c r="B107" s="152"/>
      <c r="C107" s="128"/>
      <c r="D107" s="128"/>
      <c r="E107" s="128"/>
      <c r="F107" s="128"/>
      <c r="G107" s="128"/>
      <c r="H107" s="128"/>
      <c r="I107" s="128"/>
      <c r="J107" s="128"/>
      <c r="K107" s="153"/>
      <c r="M107" s="6"/>
      <c r="N107" s="6"/>
      <c r="O107" s="6"/>
      <c r="P107" s="6"/>
      <c r="Q107" s="6"/>
      <c r="R107" s="6"/>
      <c r="S107" s="6"/>
      <c r="T107" s="6"/>
      <c r="U107" s="6"/>
      <c r="V107" s="6"/>
      <c r="W107" s="6"/>
      <c r="X107" s="6"/>
      <c r="Y107" s="6"/>
      <c r="Z107" s="6"/>
    </row>
    <row r="108" spans="1:26" s="21" customFormat="1" ht="14.95" customHeight="1" x14ac:dyDescent="0.2">
      <c r="A108" s="23"/>
      <c r="B108" s="152"/>
      <c r="C108" s="128"/>
      <c r="D108" s="128"/>
      <c r="E108" s="128"/>
      <c r="F108" s="128"/>
      <c r="G108" s="128"/>
      <c r="H108" s="128"/>
      <c r="I108" s="128"/>
      <c r="J108" s="128"/>
      <c r="K108" s="153"/>
      <c r="M108" s="6"/>
      <c r="N108" s="6"/>
      <c r="O108" s="6"/>
      <c r="P108" s="6"/>
      <c r="Q108" s="6"/>
      <c r="R108" s="6"/>
      <c r="S108" s="6"/>
      <c r="T108" s="6"/>
      <c r="U108" s="6"/>
      <c r="V108" s="6"/>
      <c r="W108" s="6"/>
      <c r="X108" s="6"/>
      <c r="Y108" s="6"/>
      <c r="Z108" s="6"/>
    </row>
    <row r="109" spans="1:26" s="21" customFormat="1" ht="14.95" customHeight="1" x14ac:dyDescent="0.2">
      <c r="A109" s="23"/>
      <c r="B109" s="152"/>
      <c r="C109" s="128"/>
      <c r="D109" s="128"/>
      <c r="E109" s="128"/>
      <c r="F109" s="128"/>
      <c r="G109" s="128"/>
      <c r="H109" s="128"/>
      <c r="I109" s="128"/>
      <c r="J109" s="128"/>
      <c r="K109" s="153"/>
      <c r="M109" s="6"/>
      <c r="N109" s="6"/>
      <c r="O109" s="6"/>
      <c r="P109" s="6"/>
      <c r="Q109" s="6"/>
      <c r="R109" s="6"/>
      <c r="S109" s="6"/>
      <c r="T109" s="6"/>
      <c r="U109" s="6"/>
      <c r="V109" s="6"/>
      <c r="W109" s="6"/>
      <c r="X109" s="6"/>
      <c r="Y109" s="6"/>
      <c r="Z109" s="6"/>
    </row>
    <row r="110" spans="1:26" s="21" customFormat="1" ht="14.95" customHeight="1" x14ac:dyDescent="0.2">
      <c r="A110" s="23"/>
      <c r="B110" s="152"/>
      <c r="C110" s="128"/>
      <c r="D110" s="128"/>
      <c r="E110" s="128"/>
      <c r="F110" s="128"/>
      <c r="G110" s="128"/>
      <c r="H110" s="128"/>
      <c r="I110" s="128"/>
      <c r="J110" s="128"/>
      <c r="K110" s="153"/>
      <c r="M110" s="6"/>
      <c r="N110" s="6"/>
      <c r="O110" s="6"/>
      <c r="P110" s="6"/>
      <c r="Q110" s="6"/>
      <c r="R110" s="6"/>
      <c r="S110" s="6"/>
      <c r="T110" s="6"/>
      <c r="U110" s="6"/>
      <c r="V110" s="6"/>
      <c r="W110" s="6"/>
      <c r="X110" s="6"/>
      <c r="Y110" s="6"/>
      <c r="Z110" s="6"/>
    </row>
    <row r="111" spans="1:26" s="21" customFormat="1" ht="14.95" customHeight="1" x14ac:dyDescent="0.2">
      <c r="A111" s="23"/>
      <c r="B111" s="152"/>
      <c r="C111" s="128"/>
      <c r="D111" s="128"/>
      <c r="E111" s="128"/>
      <c r="F111" s="128"/>
      <c r="G111" s="128"/>
      <c r="H111" s="128"/>
      <c r="I111" s="128"/>
      <c r="J111" s="128"/>
      <c r="K111" s="153"/>
      <c r="M111" s="6"/>
      <c r="N111" s="6"/>
      <c r="O111" s="6"/>
      <c r="P111" s="6"/>
      <c r="Q111" s="6"/>
      <c r="R111" s="6"/>
      <c r="S111" s="6"/>
      <c r="T111" s="6"/>
      <c r="U111" s="6"/>
      <c r="V111" s="6"/>
      <c r="W111" s="6"/>
      <c r="X111" s="6"/>
      <c r="Y111" s="6"/>
      <c r="Z111" s="6"/>
    </row>
    <row r="112" spans="1:26" s="21" customFormat="1" ht="14.95" customHeight="1" x14ac:dyDescent="0.2">
      <c r="A112" s="23"/>
      <c r="B112" s="152"/>
      <c r="C112" s="128"/>
      <c r="D112" s="128"/>
      <c r="E112" s="128"/>
      <c r="F112" s="128"/>
      <c r="G112" s="128"/>
      <c r="H112" s="128"/>
      <c r="I112" s="128"/>
      <c r="J112" s="128"/>
      <c r="K112" s="153"/>
      <c r="M112" s="6"/>
      <c r="N112" s="6"/>
      <c r="O112" s="6"/>
      <c r="P112" s="6"/>
      <c r="Q112" s="6"/>
      <c r="R112" s="6"/>
      <c r="S112" s="6"/>
      <c r="T112" s="6"/>
      <c r="U112" s="6"/>
      <c r="V112" s="6"/>
      <c r="W112" s="6"/>
      <c r="X112" s="6"/>
      <c r="Y112" s="6"/>
      <c r="Z112" s="6"/>
    </row>
    <row r="113" spans="1:26" s="21" customFormat="1" ht="14.95" customHeight="1" x14ac:dyDescent="0.2">
      <c r="A113" s="23"/>
      <c r="B113" s="152"/>
      <c r="C113" s="128"/>
      <c r="D113" s="128"/>
      <c r="E113" s="128"/>
      <c r="F113" s="128"/>
      <c r="G113" s="128"/>
      <c r="H113" s="128"/>
      <c r="I113" s="128"/>
      <c r="J113" s="128"/>
      <c r="K113" s="153"/>
      <c r="M113" s="6"/>
      <c r="N113" s="6"/>
      <c r="O113" s="6"/>
      <c r="P113" s="6"/>
      <c r="Q113" s="6"/>
      <c r="R113" s="6"/>
      <c r="S113" s="6"/>
      <c r="T113" s="6"/>
      <c r="U113" s="6"/>
      <c r="V113" s="6"/>
      <c r="W113" s="6"/>
      <c r="X113" s="6"/>
      <c r="Y113" s="6"/>
      <c r="Z113" s="6"/>
    </row>
    <row r="114" spans="1:26" s="21" customFormat="1" ht="14.95" customHeight="1" x14ac:dyDescent="0.2">
      <c r="A114" s="23"/>
      <c r="B114" s="152"/>
      <c r="C114" s="128"/>
      <c r="D114" s="128"/>
      <c r="E114" s="128"/>
      <c r="F114" s="128"/>
      <c r="G114" s="128"/>
      <c r="H114" s="128"/>
      <c r="I114" s="128"/>
      <c r="J114" s="128"/>
      <c r="K114" s="153"/>
      <c r="M114" s="6"/>
      <c r="N114" s="6"/>
      <c r="O114" s="6"/>
      <c r="P114" s="6"/>
      <c r="Q114" s="6">
        <f>$Q$43</f>
        <v>0.75</v>
      </c>
      <c r="R114" s="6">
        <f t="shared" ref="R114:W114" si="53">$Q$43</f>
        <v>0.75</v>
      </c>
      <c r="S114" s="6">
        <f t="shared" si="53"/>
        <v>0.75</v>
      </c>
      <c r="T114" s="6">
        <f t="shared" si="53"/>
        <v>0.75</v>
      </c>
      <c r="U114" s="6">
        <f t="shared" si="53"/>
        <v>0.75</v>
      </c>
      <c r="V114" s="6">
        <f t="shared" si="53"/>
        <v>0.75</v>
      </c>
      <c r="W114" s="6">
        <f t="shared" si="53"/>
        <v>0.75</v>
      </c>
      <c r="X114" s="6"/>
      <c r="Y114" s="6"/>
      <c r="Z114" s="6"/>
    </row>
    <row r="115" spans="1:26" s="21" customFormat="1" ht="17.350000000000001" customHeight="1" x14ac:dyDescent="0.25">
      <c r="A115" s="23"/>
      <c r="B115" s="156">
        <v>1</v>
      </c>
      <c r="C115" s="134" t="s">
        <v>58</v>
      </c>
      <c r="D115" s="135" t="str">
        <f ca="1">IF(ISERROR(INDIRECT("'"&amp;D$105&amp;"'!L8")),"",INDIRECT("'"&amp;D$105&amp;"'!L8"))</f>
        <v/>
      </c>
      <c r="E115" s="135" t="str">
        <f t="shared" ref="E115:J115" ca="1" si="54">IF(ISERROR(INDIRECT("'"&amp;E$105&amp;"'!L8")),"",INDIRECT("'"&amp;E$105&amp;"'!L8"))</f>
        <v/>
      </c>
      <c r="F115" s="135" t="str">
        <f t="shared" ca="1" si="54"/>
        <v/>
      </c>
      <c r="G115" s="135" t="str">
        <f t="shared" ca="1" si="54"/>
        <v/>
      </c>
      <c r="H115" s="135" t="str">
        <f t="shared" ca="1" si="54"/>
        <v/>
      </c>
      <c r="I115" s="135" t="str">
        <f t="shared" ca="1" si="54"/>
        <v/>
      </c>
      <c r="J115" s="135" t="str">
        <f t="shared" ca="1" si="54"/>
        <v/>
      </c>
      <c r="K115" s="157"/>
      <c r="M115" s="6"/>
      <c r="N115" s="6"/>
      <c r="O115" s="6"/>
      <c r="P115" s="6"/>
      <c r="Q115" s="6" t="str">
        <f t="shared" ref="Q115:Q125" ca="1" si="55">IF(D115=0,Q$114+D115,D115)</f>
        <v/>
      </c>
      <c r="R115" s="6" t="str">
        <f t="shared" ref="R115:W125" ca="1" si="56">IF(E115=0,R$114+E115,E115)</f>
        <v/>
      </c>
      <c r="S115" s="6" t="str">
        <f t="shared" ca="1" si="56"/>
        <v/>
      </c>
      <c r="T115" s="6" t="str">
        <f t="shared" ca="1" si="56"/>
        <v/>
      </c>
      <c r="U115" s="6" t="str">
        <f t="shared" ca="1" si="56"/>
        <v/>
      </c>
      <c r="V115" s="6" t="str">
        <f t="shared" ca="1" si="56"/>
        <v/>
      </c>
      <c r="W115" s="6" t="str">
        <f t="shared" ca="1" si="56"/>
        <v/>
      </c>
      <c r="X115" s="6"/>
      <c r="Y115" s="6"/>
      <c r="Z115" s="6"/>
    </row>
    <row r="116" spans="1:26" ht="17.350000000000001" customHeight="1" x14ac:dyDescent="0.25">
      <c r="A116" s="23"/>
      <c r="B116" s="156">
        <v>2</v>
      </c>
      <c r="C116" s="134" t="s">
        <v>10</v>
      </c>
      <c r="D116" s="135" t="str">
        <f ca="1">IF(ISERROR(INDIRECT("'"&amp;D$105&amp;"'!L9")),"",INDIRECT("'"&amp;D$105&amp;"'!L9"))</f>
        <v/>
      </c>
      <c r="E116" s="135" t="str">
        <f t="shared" ref="E116:J116" ca="1" si="57">IF(ISERROR(INDIRECT("'"&amp;E$105&amp;"'!L9")),"",INDIRECT("'"&amp;E$105&amp;"'!L9"))</f>
        <v/>
      </c>
      <c r="F116" s="135" t="str">
        <f t="shared" ca="1" si="57"/>
        <v/>
      </c>
      <c r="G116" s="135" t="str">
        <f t="shared" ca="1" si="57"/>
        <v/>
      </c>
      <c r="H116" s="135" t="str">
        <f t="shared" ca="1" si="57"/>
        <v/>
      </c>
      <c r="I116" s="135" t="str">
        <f t="shared" ca="1" si="57"/>
        <v/>
      </c>
      <c r="J116" s="135" t="str">
        <f t="shared" ca="1" si="57"/>
        <v/>
      </c>
      <c r="K116" s="157"/>
      <c r="L116" s="21"/>
      <c r="M116" s="6"/>
      <c r="N116" s="6"/>
      <c r="Q116" s="6" t="str">
        <f t="shared" ca="1" si="55"/>
        <v/>
      </c>
      <c r="R116" s="6" t="str">
        <f t="shared" ca="1" si="56"/>
        <v/>
      </c>
      <c r="S116" s="6" t="str">
        <f t="shared" ca="1" si="56"/>
        <v/>
      </c>
      <c r="T116" s="6" t="str">
        <f t="shared" ca="1" si="56"/>
        <v/>
      </c>
      <c r="U116" s="6" t="str">
        <f t="shared" ca="1" si="56"/>
        <v/>
      </c>
      <c r="V116" s="6" t="str">
        <f t="shared" ca="1" si="56"/>
        <v/>
      </c>
      <c r="W116" s="6" t="str">
        <f t="shared" ca="1" si="56"/>
        <v/>
      </c>
      <c r="X116" s="6"/>
      <c r="Y116" s="6"/>
      <c r="Z116" s="6"/>
    </row>
    <row r="117" spans="1:26" ht="17.350000000000001" customHeight="1" x14ac:dyDescent="0.25">
      <c r="A117" s="23"/>
      <c r="B117" s="156">
        <v>3</v>
      </c>
      <c r="C117" s="134" t="s">
        <v>59</v>
      </c>
      <c r="D117" s="135" t="str">
        <f ca="1">IF(ISERROR(INDIRECT("'"&amp;D$105&amp;"'!L10")),"",INDIRECT("'"&amp;D$105&amp;"'!L10"))</f>
        <v/>
      </c>
      <c r="E117" s="135" t="str">
        <f t="shared" ref="E117:J117" ca="1" si="58">IF(ISERROR(INDIRECT("'"&amp;E$105&amp;"'!L10")),"",INDIRECT("'"&amp;E$105&amp;"'!L10"))</f>
        <v/>
      </c>
      <c r="F117" s="135" t="str">
        <f t="shared" ca="1" si="58"/>
        <v/>
      </c>
      <c r="G117" s="135" t="str">
        <f t="shared" ca="1" si="58"/>
        <v/>
      </c>
      <c r="H117" s="135" t="str">
        <f t="shared" ca="1" si="58"/>
        <v/>
      </c>
      <c r="I117" s="135" t="str">
        <f t="shared" ca="1" si="58"/>
        <v/>
      </c>
      <c r="J117" s="135" t="str">
        <f t="shared" ca="1" si="58"/>
        <v/>
      </c>
      <c r="K117" s="157"/>
      <c r="L117" s="21"/>
      <c r="M117" s="6"/>
      <c r="N117" s="6"/>
      <c r="Q117" s="6" t="str">
        <f t="shared" ca="1" si="55"/>
        <v/>
      </c>
      <c r="R117" s="6" t="str">
        <f t="shared" ca="1" si="56"/>
        <v/>
      </c>
      <c r="S117" s="6" t="str">
        <f t="shared" ca="1" si="56"/>
        <v/>
      </c>
      <c r="T117" s="6" t="str">
        <f t="shared" ca="1" si="56"/>
        <v/>
      </c>
      <c r="U117" s="6" t="str">
        <f t="shared" ca="1" si="56"/>
        <v/>
      </c>
      <c r="V117" s="6" t="str">
        <f t="shared" ca="1" si="56"/>
        <v/>
      </c>
      <c r="W117" s="6" t="str">
        <f t="shared" ca="1" si="56"/>
        <v/>
      </c>
      <c r="X117" s="6"/>
      <c r="Y117" s="6"/>
      <c r="Z117" s="6"/>
    </row>
    <row r="118" spans="1:26" ht="17.350000000000001" customHeight="1" x14ac:dyDescent="0.25">
      <c r="A118" s="23"/>
      <c r="B118" s="156">
        <v>4</v>
      </c>
      <c r="C118" s="134" t="s">
        <v>60</v>
      </c>
      <c r="D118" s="135" t="str">
        <f ca="1">IF(ISERROR(INDIRECT("'"&amp;D$105&amp;"'!L11")),"",INDIRECT("'"&amp;D$105&amp;"'!L11"))</f>
        <v/>
      </c>
      <c r="E118" s="135" t="str">
        <f t="shared" ref="E118:J118" ca="1" si="59">IF(ISERROR(INDIRECT("'"&amp;E$105&amp;"'!L11")),"",INDIRECT("'"&amp;E$105&amp;"'!L11"))</f>
        <v/>
      </c>
      <c r="F118" s="135" t="str">
        <f t="shared" ca="1" si="59"/>
        <v/>
      </c>
      <c r="G118" s="135" t="str">
        <f t="shared" ca="1" si="59"/>
        <v/>
      </c>
      <c r="H118" s="135" t="str">
        <f t="shared" ca="1" si="59"/>
        <v/>
      </c>
      <c r="I118" s="135" t="str">
        <f t="shared" ca="1" si="59"/>
        <v/>
      </c>
      <c r="J118" s="135" t="str">
        <f t="shared" ca="1" si="59"/>
        <v/>
      </c>
      <c r="K118" s="157"/>
      <c r="L118" s="21"/>
      <c r="M118" s="6"/>
      <c r="N118" s="6"/>
      <c r="Q118" s="6" t="str">
        <f t="shared" ca="1" si="55"/>
        <v/>
      </c>
      <c r="R118" s="6" t="str">
        <f t="shared" ca="1" si="56"/>
        <v/>
      </c>
      <c r="S118" s="6" t="str">
        <f t="shared" ca="1" si="56"/>
        <v/>
      </c>
      <c r="T118" s="6" t="str">
        <f t="shared" ca="1" si="56"/>
        <v/>
      </c>
      <c r="U118" s="6" t="str">
        <f t="shared" ca="1" si="56"/>
        <v/>
      </c>
      <c r="V118" s="6" t="str">
        <f t="shared" ca="1" si="56"/>
        <v/>
      </c>
      <c r="W118" s="6" t="str">
        <f t="shared" ca="1" si="56"/>
        <v/>
      </c>
      <c r="X118" s="6"/>
      <c r="Y118" s="6"/>
      <c r="Z118" s="6"/>
    </row>
    <row r="119" spans="1:26" ht="17.350000000000001" customHeight="1" x14ac:dyDescent="0.25">
      <c r="A119" s="23"/>
      <c r="B119" s="156">
        <v>5</v>
      </c>
      <c r="C119" s="134" t="s">
        <v>61</v>
      </c>
      <c r="D119" s="135" t="str">
        <f ca="1">IF(ISERROR(INDIRECT("'"&amp;D$105&amp;"'!L17")),"",INDIRECT("'"&amp;D$105&amp;"'!L17"))</f>
        <v/>
      </c>
      <c r="E119" s="135" t="str">
        <f t="shared" ref="E119:J119" ca="1" si="60">IF(ISERROR(INDIRECT("'"&amp;E$105&amp;"'!L17")),"",INDIRECT("'"&amp;E$105&amp;"'!L17"))</f>
        <v/>
      </c>
      <c r="F119" s="135" t="str">
        <f t="shared" ca="1" si="60"/>
        <v/>
      </c>
      <c r="G119" s="135" t="str">
        <f t="shared" ca="1" si="60"/>
        <v/>
      </c>
      <c r="H119" s="135" t="str">
        <f t="shared" ca="1" si="60"/>
        <v/>
      </c>
      <c r="I119" s="135" t="str">
        <f t="shared" ca="1" si="60"/>
        <v/>
      </c>
      <c r="J119" s="135" t="str">
        <f t="shared" ca="1" si="60"/>
        <v/>
      </c>
      <c r="K119" s="157"/>
      <c r="L119" s="21"/>
      <c r="M119" s="6"/>
      <c r="N119" s="6"/>
      <c r="Q119" s="6" t="str">
        <f t="shared" ca="1" si="55"/>
        <v/>
      </c>
      <c r="R119" s="6" t="str">
        <f t="shared" ca="1" si="56"/>
        <v/>
      </c>
      <c r="S119" s="6" t="str">
        <f t="shared" ca="1" si="56"/>
        <v/>
      </c>
      <c r="T119" s="6" t="str">
        <f t="shared" ca="1" si="56"/>
        <v/>
      </c>
      <c r="U119" s="6" t="str">
        <f t="shared" ca="1" si="56"/>
        <v/>
      </c>
      <c r="V119" s="6" t="str">
        <f t="shared" ca="1" si="56"/>
        <v/>
      </c>
      <c r="W119" s="6" t="str">
        <f t="shared" ca="1" si="56"/>
        <v/>
      </c>
      <c r="X119" s="6"/>
      <c r="Y119" s="6"/>
      <c r="Z119" s="6"/>
    </row>
    <row r="120" spans="1:26" ht="17.350000000000001" customHeight="1" x14ac:dyDescent="0.25">
      <c r="A120" s="23"/>
      <c r="B120" s="156">
        <v>6</v>
      </c>
      <c r="C120" s="134" t="s">
        <v>13</v>
      </c>
      <c r="D120" s="135" t="str">
        <f ca="1">IF(ISERROR(INDIRECT("'"&amp;D$105&amp;"'!L18")),"",INDIRECT("'"&amp;D$105&amp;"'!L18"))</f>
        <v/>
      </c>
      <c r="E120" s="135" t="str">
        <f t="shared" ref="E120:J120" ca="1" si="61">IF(ISERROR(INDIRECT("'"&amp;E$105&amp;"'!L18")),"",INDIRECT("'"&amp;E$105&amp;"'!L18"))</f>
        <v/>
      </c>
      <c r="F120" s="135" t="str">
        <f t="shared" ca="1" si="61"/>
        <v/>
      </c>
      <c r="G120" s="135" t="str">
        <f t="shared" ca="1" si="61"/>
        <v/>
      </c>
      <c r="H120" s="135" t="str">
        <f t="shared" ca="1" si="61"/>
        <v/>
      </c>
      <c r="I120" s="135" t="str">
        <f t="shared" ca="1" si="61"/>
        <v/>
      </c>
      <c r="J120" s="135" t="str">
        <f t="shared" ca="1" si="61"/>
        <v/>
      </c>
      <c r="K120" s="157"/>
      <c r="L120" s="21"/>
      <c r="M120" s="6"/>
      <c r="N120" s="6"/>
      <c r="Q120" s="6" t="str">
        <f t="shared" ca="1" si="55"/>
        <v/>
      </c>
      <c r="R120" s="6" t="str">
        <f t="shared" ca="1" si="56"/>
        <v/>
      </c>
      <c r="S120" s="6" t="str">
        <f t="shared" ca="1" si="56"/>
        <v/>
      </c>
      <c r="T120" s="6" t="str">
        <f t="shared" ca="1" si="56"/>
        <v/>
      </c>
      <c r="U120" s="6" t="str">
        <f t="shared" ca="1" si="56"/>
        <v/>
      </c>
      <c r="V120" s="6" t="str">
        <f t="shared" ca="1" si="56"/>
        <v/>
      </c>
      <c r="W120" s="6" t="str">
        <f t="shared" ca="1" si="56"/>
        <v/>
      </c>
      <c r="X120" s="6"/>
      <c r="Y120" s="6"/>
      <c r="Z120" s="6"/>
    </row>
    <row r="121" spans="1:26" ht="17.350000000000001" customHeight="1" x14ac:dyDescent="0.25">
      <c r="A121" s="23"/>
      <c r="B121" s="156">
        <v>7</v>
      </c>
      <c r="C121" s="134" t="s">
        <v>62</v>
      </c>
      <c r="D121" s="135" t="str">
        <f ca="1">IF(ISERROR(INDIRECT("'"&amp;D$105&amp;"'!L19")),"",INDIRECT("'"&amp;D$105&amp;"'!L19"))</f>
        <v/>
      </c>
      <c r="E121" s="135" t="str">
        <f t="shared" ref="E121:J121" ca="1" si="62">IF(ISERROR(INDIRECT("'"&amp;E$105&amp;"'!L19")),"",INDIRECT("'"&amp;E$105&amp;"'!L19"))</f>
        <v/>
      </c>
      <c r="F121" s="135" t="str">
        <f t="shared" ca="1" si="62"/>
        <v/>
      </c>
      <c r="G121" s="135" t="str">
        <f t="shared" ca="1" si="62"/>
        <v/>
      </c>
      <c r="H121" s="135" t="str">
        <f t="shared" ca="1" si="62"/>
        <v/>
      </c>
      <c r="I121" s="135" t="str">
        <f t="shared" ca="1" si="62"/>
        <v/>
      </c>
      <c r="J121" s="135" t="str">
        <f t="shared" ca="1" si="62"/>
        <v/>
      </c>
      <c r="K121" s="157"/>
      <c r="L121" s="21"/>
      <c r="M121" s="6"/>
      <c r="N121" s="6"/>
      <c r="Q121" s="6" t="str">
        <f t="shared" ca="1" si="55"/>
        <v/>
      </c>
      <c r="R121" s="6" t="str">
        <f t="shared" ca="1" si="56"/>
        <v/>
      </c>
      <c r="S121" s="6" t="str">
        <f t="shared" ca="1" si="56"/>
        <v/>
      </c>
      <c r="T121" s="6" t="str">
        <f t="shared" ca="1" si="56"/>
        <v/>
      </c>
      <c r="U121" s="6" t="str">
        <f t="shared" ca="1" si="56"/>
        <v/>
      </c>
      <c r="V121" s="6" t="str">
        <f t="shared" ca="1" si="56"/>
        <v/>
      </c>
      <c r="W121" s="6" t="str">
        <f t="shared" ca="1" si="56"/>
        <v/>
      </c>
      <c r="X121" s="6"/>
      <c r="Y121" s="6"/>
      <c r="Z121" s="6"/>
    </row>
    <row r="122" spans="1:26" ht="17.350000000000001" customHeight="1" x14ac:dyDescent="0.25">
      <c r="A122" s="23"/>
      <c r="B122" s="156">
        <v>8</v>
      </c>
      <c r="C122" s="134" t="s">
        <v>63</v>
      </c>
      <c r="D122" s="135" t="str">
        <f ca="1">IF(ISERROR(INDIRECT("'"&amp;D$105&amp;"'!L20")),"",INDIRECT("'"&amp;D$105&amp;"'!L20"))</f>
        <v/>
      </c>
      <c r="E122" s="135" t="str">
        <f t="shared" ref="E122:J122" ca="1" si="63">IF(ISERROR(INDIRECT("'"&amp;E$105&amp;"'!L20")),"",INDIRECT("'"&amp;E$105&amp;"'!L20"))</f>
        <v/>
      </c>
      <c r="F122" s="135" t="str">
        <f t="shared" ca="1" si="63"/>
        <v/>
      </c>
      <c r="G122" s="135" t="str">
        <f t="shared" ca="1" si="63"/>
        <v/>
      </c>
      <c r="H122" s="135" t="str">
        <f t="shared" ca="1" si="63"/>
        <v/>
      </c>
      <c r="I122" s="135" t="str">
        <f t="shared" ca="1" si="63"/>
        <v/>
      </c>
      <c r="J122" s="135" t="str">
        <f t="shared" ca="1" si="63"/>
        <v/>
      </c>
      <c r="K122" s="157"/>
      <c r="L122" s="21"/>
      <c r="M122" s="6"/>
      <c r="N122" s="6"/>
      <c r="Q122" s="6" t="str">
        <f t="shared" ca="1" si="55"/>
        <v/>
      </c>
      <c r="R122" s="6" t="str">
        <f t="shared" ca="1" si="56"/>
        <v/>
      </c>
      <c r="S122" s="6" t="str">
        <f t="shared" ca="1" si="56"/>
        <v/>
      </c>
      <c r="T122" s="6" t="str">
        <f t="shared" ca="1" si="56"/>
        <v/>
      </c>
      <c r="U122" s="6" t="str">
        <f t="shared" ca="1" si="56"/>
        <v/>
      </c>
      <c r="V122" s="6" t="str">
        <f t="shared" ca="1" si="56"/>
        <v/>
      </c>
      <c r="W122" s="6" t="str">
        <f t="shared" ca="1" si="56"/>
        <v/>
      </c>
      <c r="X122" s="6"/>
      <c r="Y122" s="6"/>
      <c r="Z122" s="6"/>
    </row>
    <row r="123" spans="1:26" ht="17.350000000000001" customHeight="1" x14ac:dyDescent="0.25">
      <c r="A123" s="23"/>
      <c r="B123" s="156">
        <v>9</v>
      </c>
      <c r="C123" s="134" t="s">
        <v>64</v>
      </c>
      <c r="D123" s="135" t="str">
        <f ca="1">IF(ISERROR(INDIRECT("'"&amp;D$105&amp;"'!L21")),"",INDIRECT("'"&amp;D$105&amp;"'!L21"))</f>
        <v/>
      </c>
      <c r="E123" s="135" t="str">
        <f t="shared" ref="E123:J123" ca="1" si="64">IF(ISERROR(INDIRECT("'"&amp;E$105&amp;"'!L21")),"",INDIRECT("'"&amp;E$105&amp;"'!L21"))</f>
        <v/>
      </c>
      <c r="F123" s="135" t="str">
        <f t="shared" ca="1" si="64"/>
        <v/>
      </c>
      <c r="G123" s="135" t="str">
        <f t="shared" ca="1" si="64"/>
        <v/>
      </c>
      <c r="H123" s="135" t="str">
        <f t="shared" ca="1" si="64"/>
        <v/>
      </c>
      <c r="I123" s="135" t="str">
        <f t="shared" ca="1" si="64"/>
        <v/>
      </c>
      <c r="J123" s="135" t="str">
        <f t="shared" ca="1" si="64"/>
        <v/>
      </c>
      <c r="K123" s="157"/>
      <c r="L123" s="21"/>
      <c r="M123" s="6"/>
      <c r="N123" s="6"/>
      <c r="Q123" s="6" t="str">
        <f t="shared" ca="1" si="55"/>
        <v/>
      </c>
      <c r="R123" s="6" t="str">
        <f t="shared" ca="1" si="56"/>
        <v/>
      </c>
      <c r="S123" s="6" t="str">
        <f t="shared" ca="1" si="56"/>
        <v/>
      </c>
      <c r="T123" s="6" t="str">
        <f t="shared" ca="1" si="56"/>
        <v/>
      </c>
      <c r="U123" s="6" t="str">
        <f t="shared" ca="1" si="56"/>
        <v/>
      </c>
      <c r="V123" s="6" t="str">
        <f t="shared" ca="1" si="56"/>
        <v/>
      </c>
      <c r="W123" s="6" t="str">
        <f t="shared" ca="1" si="56"/>
        <v/>
      </c>
      <c r="X123" s="6"/>
      <c r="Y123" s="6"/>
      <c r="Z123" s="6"/>
    </row>
    <row r="124" spans="1:26" ht="17.350000000000001" customHeight="1" x14ac:dyDescent="0.25">
      <c r="A124" s="23"/>
      <c r="B124" s="156">
        <v>10</v>
      </c>
      <c r="C124" s="134" t="s">
        <v>65</v>
      </c>
      <c r="D124" s="135" t="str">
        <f ca="1">IF(ISERROR(INDIRECT("'"&amp;D$105&amp;"'!L22")),"",INDIRECT("'"&amp;D$105&amp;"'!L22"))</f>
        <v/>
      </c>
      <c r="E124" s="135" t="str">
        <f t="shared" ref="E124:J124" ca="1" si="65">IF(ISERROR(INDIRECT("'"&amp;E$105&amp;"'!L22")),"",INDIRECT("'"&amp;E$105&amp;"'!L22"))</f>
        <v/>
      </c>
      <c r="F124" s="135" t="str">
        <f t="shared" ca="1" si="65"/>
        <v/>
      </c>
      <c r="G124" s="135" t="str">
        <f t="shared" ca="1" si="65"/>
        <v/>
      </c>
      <c r="H124" s="135" t="str">
        <f t="shared" ca="1" si="65"/>
        <v/>
      </c>
      <c r="I124" s="135" t="str">
        <f t="shared" ca="1" si="65"/>
        <v/>
      </c>
      <c r="J124" s="135" t="str">
        <f t="shared" ca="1" si="65"/>
        <v/>
      </c>
      <c r="K124" s="157"/>
      <c r="L124" s="21"/>
      <c r="M124" s="6"/>
      <c r="N124" s="6"/>
      <c r="Q124" s="6" t="str">
        <f t="shared" ca="1" si="55"/>
        <v/>
      </c>
      <c r="R124" s="6" t="str">
        <f t="shared" ca="1" si="56"/>
        <v/>
      </c>
      <c r="S124" s="6" t="str">
        <f t="shared" ca="1" si="56"/>
        <v/>
      </c>
      <c r="T124" s="6" t="str">
        <f t="shared" ca="1" si="56"/>
        <v/>
      </c>
      <c r="U124" s="6" t="str">
        <f t="shared" ca="1" si="56"/>
        <v/>
      </c>
      <c r="V124" s="6" t="str">
        <f t="shared" ca="1" si="56"/>
        <v/>
      </c>
      <c r="W124" s="6" t="str">
        <f t="shared" ca="1" si="56"/>
        <v/>
      </c>
      <c r="X124" s="6"/>
      <c r="Y124" s="6"/>
      <c r="Z124" s="6"/>
    </row>
    <row r="125" spans="1:26" ht="17.350000000000001" customHeight="1" x14ac:dyDescent="0.25">
      <c r="A125" s="23"/>
      <c r="B125" s="156">
        <v>11</v>
      </c>
      <c r="C125" s="134" t="s">
        <v>66</v>
      </c>
      <c r="D125" s="135" t="str">
        <f ca="1">IF(ISERROR(INDIRECT("'"&amp;D$105&amp;"'!L23")),"",INDIRECT("'"&amp;D$105&amp;"'!L23"))</f>
        <v/>
      </c>
      <c r="E125" s="135" t="str">
        <f t="shared" ref="E125:J125" ca="1" si="66">IF(ISERROR(INDIRECT("'"&amp;E$105&amp;"'!L23")),"",INDIRECT("'"&amp;E$105&amp;"'!L23"))</f>
        <v/>
      </c>
      <c r="F125" s="135" t="str">
        <f t="shared" ca="1" si="66"/>
        <v/>
      </c>
      <c r="G125" s="135" t="str">
        <f t="shared" ca="1" si="66"/>
        <v/>
      </c>
      <c r="H125" s="135" t="str">
        <f t="shared" ca="1" si="66"/>
        <v/>
      </c>
      <c r="I125" s="135" t="str">
        <f t="shared" ca="1" si="66"/>
        <v/>
      </c>
      <c r="J125" s="135" t="str">
        <f t="shared" ca="1" si="66"/>
        <v/>
      </c>
      <c r="K125" s="157"/>
      <c r="L125" s="21"/>
      <c r="M125" s="6"/>
      <c r="N125" s="6"/>
      <c r="Q125" s="6" t="str">
        <f t="shared" ca="1" si="55"/>
        <v/>
      </c>
      <c r="R125" s="6" t="str">
        <f t="shared" ca="1" si="56"/>
        <v/>
      </c>
      <c r="S125" s="6" t="str">
        <f t="shared" ca="1" si="56"/>
        <v/>
      </c>
      <c r="T125" s="6" t="str">
        <f t="shared" ca="1" si="56"/>
        <v/>
      </c>
      <c r="U125" s="6" t="str">
        <f t="shared" ca="1" si="56"/>
        <v/>
      </c>
      <c r="V125" s="6" t="str">
        <f t="shared" ca="1" si="56"/>
        <v/>
      </c>
      <c r="W125" s="6" t="str">
        <f t="shared" ca="1" si="56"/>
        <v/>
      </c>
      <c r="X125" s="6"/>
      <c r="Y125" s="6"/>
      <c r="Z125" s="6"/>
    </row>
    <row r="126" spans="1:26" ht="14.95" customHeight="1" thickBot="1" x14ac:dyDescent="0.25">
      <c r="A126" s="23"/>
      <c r="B126" s="158"/>
      <c r="C126" s="133"/>
      <c r="D126" s="133"/>
      <c r="E126" s="133"/>
      <c r="F126" s="133"/>
      <c r="G126" s="133"/>
      <c r="H126" s="133"/>
      <c r="I126" s="133"/>
      <c r="J126" s="133"/>
      <c r="K126" s="159"/>
      <c r="L126" s="21"/>
      <c r="M126" s="6"/>
      <c r="N126" s="6"/>
      <c r="R126" s="6"/>
      <c r="S126" s="6"/>
      <c r="T126" s="6"/>
      <c r="U126" s="6"/>
      <c r="V126" s="6"/>
      <c r="W126" s="6"/>
      <c r="X126" s="6"/>
      <c r="Y126" s="6"/>
      <c r="Z126" s="6"/>
    </row>
    <row r="127" spans="1:26" s="23" customFormat="1" ht="37.549999999999997" customHeight="1" x14ac:dyDescent="0.2">
      <c r="C127" s="21"/>
      <c r="D127" s="21"/>
      <c r="E127" s="24"/>
      <c r="F127" s="21"/>
      <c r="G127" s="21"/>
      <c r="K127" s="144"/>
      <c r="L127" s="21"/>
      <c r="M127" s="6"/>
      <c r="N127" s="6"/>
      <c r="O127" s="6"/>
      <c r="P127" s="6"/>
      <c r="Q127" s="6"/>
      <c r="R127" s="6"/>
      <c r="S127" s="6"/>
      <c r="T127" s="6"/>
      <c r="U127" s="6"/>
      <c r="V127" s="6"/>
      <c r="W127" s="6"/>
      <c r="X127" s="6"/>
      <c r="Y127" s="6"/>
      <c r="Z127" s="6"/>
    </row>
    <row r="128" spans="1:26" s="23" customFormat="1" hidden="1" x14ac:dyDescent="0.2">
      <c r="C128" s="21"/>
      <c r="D128" s="21"/>
      <c r="E128" s="24"/>
      <c r="F128" s="21"/>
      <c r="G128" s="21"/>
      <c r="L128" s="21"/>
      <c r="M128" s="21"/>
      <c r="N128" s="21"/>
    </row>
    <row r="129" spans="3:14" s="23" customFormat="1" hidden="1" x14ac:dyDescent="0.2">
      <c r="C129" s="21"/>
      <c r="D129" s="21"/>
      <c r="E129" s="24"/>
      <c r="F129" s="21"/>
      <c r="G129" s="21"/>
      <c r="L129" s="21"/>
      <c r="M129" s="21"/>
      <c r="N129" s="21"/>
    </row>
    <row r="130" spans="3:14" s="23" customFormat="1" hidden="1" x14ac:dyDescent="0.2">
      <c r="C130" s="21"/>
      <c r="D130" s="21"/>
      <c r="E130" s="24"/>
      <c r="F130" s="21"/>
      <c r="G130" s="21"/>
      <c r="L130" s="21"/>
      <c r="M130" s="21"/>
      <c r="N130" s="21"/>
    </row>
    <row r="131" spans="3:14" s="23" customFormat="1" hidden="1" x14ac:dyDescent="0.2">
      <c r="C131" s="21"/>
      <c r="D131" s="21"/>
      <c r="E131" s="24"/>
      <c r="F131" s="21"/>
      <c r="G131" s="21"/>
      <c r="L131" s="21"/>
      <c r="M131" s="21"/>
      <c r="N131" s="21"/>
    </row>
    <row r="132" spans="3:14" s="23" customFormat="1" hidden="1" x14ac:dyDescent="0.2">
      <c r="C132" s="21"/>
      <c r="D132" s="21"/>
      <c r="E132" s="24"/>
      <c r="F132" s="21"/>
      <c r="G132" s="21"/>
      <c r="L132" s="21"/>
      <c r="M132" s="21"/>
      <c r="N132" s="21"/>
    </row>
    <row r="133" spans="3:14" s="23" customFormat="1" hidden="1" x14ac:dyDescent="0.2">
      <c r="C133" s="21"/>
      <c r="D133" s="21"/>
      <c r="E133" s="24"/>
      <c r="F133" s="21"/>
      <c r="G133" s="21"/>
      <c r="L133" s="21"/>
      <c r="M133" s="21"/>
      <c r="N133" s="21"/>
    </row>
    <row r="134" spans="3:14" s="23" customFormat="1" hidden="1" x14ac:dyDescent="0.2">
      <c r="C134" s="21"/>
      <c r="D134" s="21"/>
      <c r="E134" s="24"/>
      <c r="F134" s="21"/>
      <c r="G134" s="21"/>
      <c r="L134" s="21"/>
      <c r="M134" s="21"/>
      <c r="N134" s="21"/>
    </row>
    <row r="135" spans="3:14" s="23" customFormat="1" hidden="1" x14ac:dyDescent="0.2">
      <c r="C135" s="21"/>
      <c r="D135" s="21"/>
      <c r="E135" s="24"/>
      <c r="F135" s="21"/>
      <c r="G135" s="21"/>
      <c r="L135" s="21"/>
      <c r="M135" s="21"/>
      <c r="N135" s="21"/>
    </row>
    <row r="136" spans="3:14" s="23" customFormat="1" hidden="1" x14ac:dyDescent="0.2">
      <c r="C136" s="21"/>
      <c r="D136" s="21"/>
      <c r="E136" s="24"/>
      <c r="F136" s="21"/>
      <c r="G136" s="21"/>
      <c r="L136" s="21"/>
      <c r="M136" s="21"/>
      <c r="N136" s="21"/>
    </row>
    <row r="137" spans="3:14" s="23" customFormat="1" hidden="1" x14ac:dyDescent="0.2">
      <c r="C137" s="21"/>
      <c r="D137" s="21"/>
      <c r="E137" s="24"/>
      <c r="F137" s="21"/>
      <c r="G137" s="21"/>
      <c r="L137" s="21"/>
      <c r="M137" s="21"/>
      <c r="N137" s="21"/>
    </row>
    <row r="138" spans="3:14" s="23" customFormat="1" hidden="1" x14ac:dyDescent="0.2">
      <c r="C138" s="21"/>
      <c r="D138" s="21"/>
      <c r="E138" s="24"/>
      <c r="F138" s="21"/>
      <c r="G138" s="21"/>
      <c r="L138" s="21"/>
      <c r="M138" s="21"/>
      <c r="N138" s="21"/>
    </row>
    <row r="139" spans="3:14" s="23" customFormat="1" hidden="1" x14ac:dyDescent="0.2">
      <c r="C139" s="21"/>
      <c r="D139" s="21"/>
      <c r="E139" s="24"/>
      <c r="F139" s="21"/>
      <c r="G139" s="21"/>
      <c r="L139" s="21"/>
      <c r="M139" s="21"/>
      <c r="N139" s="21"/>
    </row>
    <row r="140" spans="3:14" s="23" customFormat="1" hidden="1" x14ac:dyDescent="0.2">
      <c r="C140" s="21"/>
      <c r="D140" s="21"/>
      <c r="E140" s="24"/>
      <c r="F140" s="21"/>
      <c r="G140" s="21"/>
      <c r="L140" s="21"/>
      <c r="M140" s="21"/>
      <c r="N140" s="21"/>
    </row>
    <row r="141" spans="3:14" s="23" customFormat="1" hidden="1" x14ac:dyDescent="0.2">
      <c r="C141" s="21"/>
      <c r="D141" s="21"/>
      <c r="E141" s="24"/>
      <c r="F141" s="21"/>
      <c r="G141" s="21"/>
      <c r="L141" s="21"/>
      <c r="M141" s="21"/>
      <c r="N141" s="21"/>
    </row>
    <row r="142" spans="3:14" s="23" customFormat="1" hidden="1" x14ac:dyDescent="0.2">
      <c r="C142" s="21"/>
      <c r="D142" s="21"/>
      <c r="E142" s="24"/>
      <c r="F142" s="21"/>
      <c r="G142" s="21"/>
      <c r="L142" s="21"/>
      <c r="M142" s="21"/>
      <c r="N142" s="21"/>
    </row>
    <row r="143" spans="3:14" s="23" customFormat="1" hidden="1" x14ac:dyDescent="0.2">
      <c r="C143" s="21"/>
      <c r="D143" s="21"/>
      <c r="E143" s="24"/>
      <c r="F143" s="21"/>
      <c r="G143" s="21"/>
      <c r="L143" s="21"/>
      <c r="M143" s="21"/>
      <c r="N143" s="21"/>
    </row>
    <row r="144" spans="3:14" s="23" customFormat="1" hidden="1" x14ac:dyDescent="0.2">
      <c r="C144" s="21"/>
      <c r="D144" s="21"/>
      <c r="E144" s="24"/>
      <c r="F144" s="21"/>
      <c r="G144" s="21"/>
      <c r="L144" s="21"/>
      <c r="M144" s="21"/>
      <c r="N144" s="21"/>
    </row>
    <row r="145" spans="3:14" s="23" customFormat="1" hidden="1" x14ac:dyDescent="0.2">
      <c r="C145" s="21"/>
      <c r="D145" s="21"/>
      <c r="E145" s="24"/>
      <c r="F145" s="21"/>
      <c r="G145" s="21"/>
      <c r="L145" s="21"/>
      <c r="M145" s="21"/>
      <c r="N145" s="21"/>
    </row>
    <row r="146" spans="3:14" s="23" customFormat="1" hidden="1" x14ac:dyDescent="0.2">
      <c r="C146" s="21"/>
      <c r="D146" s="21"/>
      <c r="E146" s="24"/>
      <c r="F146" s="21"/>
      <c r="G146" s="21"/>
      <c r="L146" s="21"/>
      <c r="M146" s="21"/>
      <c r="N146" s="21"/>
    </row>
    <row r="147" spans="3:14" s="23" customFormat="1" hidden="1" x14ac:dyDescent="0.2">
      <c r="C147" s="21"/>
      <c r="D147" s="21"/>
      <c r="E147" s="24"/>
      <c r="F147" s="21"/>
      <c r="G147" s="21"/>
      <c r="L147" s="21"/>
      <c r="M147" s="21"/>
      <c r="N147" s="21"/>
    </row>
    <row r="148" spans="3:14" s="23" customFormat="1" hidden="1" x14ac:dyDescent="0.2">
      <c r="C148" s="21"/>
      <c r="D148" s="21"/>
      <c r="E148" s="24"/>
      <c r="F148" s="21"/>
      <c r="G148" s="21"/>
      <c r="L148" s="21"/>
      <c r="M148" s="21"/>
      <c r="N148" s="21"/>
    </row>
    <row r="149" spans="3:14" s="23" customFormat="1" hidden="1" x14ac:dyDescent="0.2">
      <c r="C149" s="21"/>
      <c r="D149" s="21"/>
      <c r="E149" s="24"/>
      <c r="F149" s="21"/>
      <c r="G149" s="21"/>
      <c r="L149" s="21"/>
      <c r="M149" s="21"/>
      <c r="N149" s="21"/>
    </row>
    <row r="150" spans="3:14" s="23" customFormat="1" hidden="1" x14ac:dyDescent="0.2">
      <c r="C150" s="21"/>
      <c r="D150" s="21"/>
      <c r="E150" s="24"/>
      <c r="F150" s="21"/>
      <c r="G150" s="21"/>
      <c r="L150" s="21"/>
      <c r="M150" s="21"/>
      <c r="N150" s="21"/>
    </row>
    <row r="151" spans="3:14" s="23" customFormat="1" hidden="1" x14ac:dyDescent="0.2">
      <c r="C151" s="21"/>
      <c r="D151" s="21"/>
      <c r="E151" s="24"/>
      <c r="F151" s="21"/>
      <c r="G151" s="21"/>
      <c r="L151" s="21"/>
      <c r="M151" s="21"/>
      <c r="N151" s="21"/>
    </row>
    <row r="152" spans="3:14" s="23" customFormat="1" hidden="1" x14ac:dyDescent="0.2">
      <c r="C152" s="21"/>
      <c r="D152" s="21"/>
      <c r="E152" s="24"/>
      <c r="F152" s="21"/>
      <c r="G152" s="21"/>
      <c r="L152" s="21"/>
      <c r="M152" s="21"/>
      <c r="N152" s="21"/>
    </row>
    <row r="153" spans="3:14" s="23" customFormat="1" hidden="1" x14ac:dyDescent="0.2">
      <c r="C153" s="21"/>
      <c r="D153" s="21"/>
      <c r="E153" s="24"/>
      <c r="F153" s="21"/>
      <c r="G153" s="21"/>
      <c r="L153" s="21"/>
      <c r="M153" s="21"/>
      <c r="N153" s="21"/>
    </row>
    <row r="154" spans="3:14" s="23" customFormat="1" hidden="1" x14ac:dyDescent="0.2">
      <c r="C154" s="21"/>
      <c r="D154" s="21"/>
      <c r="E154" s="24"/>
      <c r="F154" s="21"/>
      <c r="G154" s="21"/>
      <c r="L154" s="21"/>
      <c r="M154" s="21"/>
      <c r="N154" s="21"/>
    </row>
    <row r="155" spans="3:14" s="23" customFormat="1" hidden="1" x14ac:dyDescent="0.2">
      <c r="C155" s="21"/>
      <c r="D155" s="21"/>
      <c r="E155" s="24"/>
      <c r="F155" s="21"/>
      <c r="G155" s="21"/>
      <c r="L155" s="21"/>
      <c r="M155" s="21"/>
      <c r="N155" s="21"/>
    </row>
    <row r="156" spans="3:14" s="23" customFormat="1" hidden="1" x14ac:dyDescent="0.2">
      <c r="C156" s="21"/>
      <c r="D156" s="21"/>
      <c r="E156" s="24"/>
      <c r="F156" s="21"/>
      <c r="G156" s="21"/>
      <c r="L156" s="21"/>
      <c r="M156" s="21"/>
      <c r="N156" s="21"/>
    </row>
    <row r="157" spans="3:14" s="23" customFormat="1" hidden="1" x14ac:dyDescent="0.2">
      <c r="C157" s="21"/>
      <c r="D157" s="21"/>
      <c r="E157" s="24"/>
      <c r="F157" s="21"/>
      <c r="G157" s="21"/>
      <c r="L157" s="21"/>
      <c r="M157" s="21"/>
      <c r="N157" s="21"/>
    </row>
    <row r="158" spans="3:14" s="23" customFormat="1" hidden="1" x14ac:dyDescent="0.2">
      <c r="C158" s="21"/>
      <c r="D158" s="21"/>
      <c r="E158" s="24"/>
      <c r="F158" s="21"/>
      <c r="G158" s="21"/>
      <c r="L158" s="21"/>
      <c r="M158" s="21"/>
      <c r="N158" s="21"/>
    </row>
    <row r="159" spans="3:14" s="23" customFormat="1" hidden="1" x14ac:dyDescent="0.2">
      <c r="C159" s="21"/>
      <c r="D159" s="21"/>
      <c r="E159" s="24"/>
      <c r="F159" s="21"/>
      <c r="G159" s="21"/>
      <c r="L159" s="21"/>
      <c r="M159" s="21"/>
      <c r="N159" s="21"/>
    </row>
    <row r="160" spans="3:14" s="23" customFormat="1" hidden="1" x14ac:dyDescent="0.2">
      <c r="C160" s="21"/>
      <c r="D160" s="21"/>
      <c r="E160" s="24"/>
      <c r="F160" s="21"/>
      <c r="G160" s="21"/>
      <c r="L160" s="21"/>
      <c r="M160" s="21"/>
      <c r="N160" s="21"/>
    </row>
    <row r="161" spans="3:14" s="23" customFormat="1" hidden="1" x14ac:dyDescent="0.2">
      <c r="C161" s="21"/>
      <c r="D161" s="21"/>
      <c r="E161" s="24"/>
      <c r="F161" s="21"/>
      <c r="G161" s="21"/>
      <c r="L161" s="21"/>
      <c r="M161" s="21"/>
      <c r="N161" s="21"/>
    </row>
    <row r="162" spans="3:14" s="23" customFormat="1" hidden="1" x14ac:dyDescent="0.2">
      <c r="C162" s="21"/>
      <c r="D162" s="21"/>
      <c r="E162" s="24"/>
      <c r="F162" s="21"/>
      <c r="G162" s="21"/>
      <c r="L162" s="21"/>
      <c r="M162" s="21"/>
      <c r="N162" s="21"/>
    </row>
    <row r="163" spans="3:14" s="23" customFormat="1" hidden="1" x14ac:dyDescent="0.2">
      <c r="C163" s="21"/>
      <c r="D163" s="21"/>
      <c r="E163" s="24"/>
      <c r="F163" s="21"/>
      <c r="G163" s="21"/>
      <c r="L163" s="21"/>
      <c r="M163" s="21"/>
      <c r="N163" s="21"/>
    </row>
    <row r="164" spans="3:14" s="23" customFormat="1" hidden="1" x14ac:dyDescent="0.2">
      <c r="C164" s="21"/>
      <c r="D164" s="21"/>
      <c r="E164" s="24"/>
      <c r="F164" s="21"/>
      <c r="G164" s="21"/>
      <c r="L164" s="21"/>
      <c r="M164" s="21"/>
      <c r="N164" s="21"/>
    </row>
    <row r="165" spans="3:14" s="23" customFormat="1" hidden="1" x14ac:dyDescent="0.2">
      <c r="C165" s="21"/>
      <c r="D165" s="21"/>
      <c r="E165" s="24"/>
      <c r="F165" s="21"/>
      <c r="G165" s="21"/>
      <c r="L165" s="21"/>
      <c r="M165" s="21"/>
      <c r="N165" s="21"/>
    </row>
    <row r="166" spans="3:14" s="23" customFormat="1" hidden="1" x14ac:dyDescent="0.2">
      <c r="C166" s="21"/>
      <c r="D166" s="21"/>
      <c r="E166" s="24"/>
      <c r="F166" s="21"/>
      <c r="G166" s="21"/>
      <c r="L166" s="21"/>
      <c r="M166" s="21"/>
      <c r="N166" s="21"/>
    </row>
    <row r="167" spans="3:14" s="23" customFormat="1" hidden="1" x14ac:dyDescent="0.2">
      <c r="C167" s="21"/>
      <c r="D167" s="21"/>
      <c r="E167" s="24"/>
      <c r="F167" s="21"/>
      <c r="G167" s="21"/>
      <c r="L167" s="21"/>
      <c r="M167" s="21"/>
      <c r="N167" s="21"/>
    </row>
    <row r="168" spans="3:14" s="23" customFormat="1" hidden="1" x14ac:dyDescent="0.2">
      <c r="C168" s="21"/>
      <c r="D168" s="21"/>
      <c r="E168" s="24"/>
      <c r="F168" s="21"/>
      <c r="G168" s="21"/>
      <c r="L168" s="21"/>
      <c r="M168" s="21"/>
      <c r="N168" s="21"/>
    </row>
    <row r="169" spans="3:14" s="23" customFormat="1" hidden="1" x14ac:dyDescent="0.2">
      <c r="C169" s="21"/>
      <c r="D169" s="21"/>
      <c r="E169" s="24"/>
      <c r="F169" s="21"/>
      <c r="G169" s="21"/>
      <c r="L169" s="21"/>
      <c r="M169" s="21"/>
      <c r="N169" s="21"/>
    </row>
    <row r="170" spans="3:14" s="23" customFormat="1" hidden="1" x14ac:dyDescent="0.2">
      <c r="C170" s="21"/>
      <c r="D170" s="21"/>
      <c r="E170" s="24"/>
      <c r="F170" s="21"/>
      <c r="G170" s="21"/>
      <c r="L170" s="21"/>
      <c r="M170" s="21"/>
      <c r="N170" s="21"/>
    </row>
    <row r="171" spans="3:14" s="23" customFormat="1" hidden="1" x14ac:dyDescent="0.2">
      <c r="C171" s="21"/>
      <c r="D171" s="21"/>
      <c r="E171" s="24"/>
      <c r="F171" s="21"/>
      <c r="G171" s="21"/>
      <c r="L171" s="21"/>
      <c r="M171" s="21"/>
      <c r="N171" s="21"/>
    </row>
    <row r="172" spans="3:14" s="23" customFormat="1" hidden="1" x14ac:dyDescent="0.2">
      <c r="C172" s="21"/>
      <c r="D172" s="21"/>
      <c r="E172" s="24"/>
      <c r="F172" s="21"/>
      <c r="G172" s="21"/>
      <c r="L172" s="21"/>
      <c r="M172" s="21"/>
      <c r="N172" s="21"/>
    </row>
    <row r="173" spans="3:14" s="23" customFormat="1" hidden="1" x14ac:dyDescent="0.2">
      <c r="C173" s="21"/>
      <c r="D173" s="21"/>
      <c r="E173" s="24"/>
      <c r="F173" s="21"/>
      <c r="G173" s="21"/>
      <c r="L173" s="21"/>
      <c r="M173" s="21"/>
      <c r="N173" s="21"/>
    </row>
    <row r="174" spans="3:14" s="23" customFormat="1" hidden="1" x14ac:dyDescent="0.2">
      <c r="C174" s="21"/>
      <c r="D174" s="21"/>
      <c r="E174" s="24"/>
      <c r="F174" s="21"/>
      <c r="G174" s="21"/>
      <c r="L174" s="21"/>
      <c r="M174" s="21"/>
      <c r="N174" s="21"/>
    </row>
    <row r="175" spans="3:14" s="23" customFormat="1" hidden="1" x14ac:dyDescent="0.2">
      <c r="C175" s="21"/>
      <c r="D175" s="21"/>
      <c r="E175" s="24"/>
      <c r="F175" s="21"/>
      <c r="G175" s="21"/>
      <c r="L175" s="21"/>
      <c r="M175" s="21"/>
      <c r="N175" s="21"/>
    </row>
    <row r="176" spans="3:14" s="23" customFormat="1" hidden="1" x14ac:dyDescent="0.2">
      <c r="C176" s="21"/>
      <c r="D176" s="21"/>
      <c r="E176" s="24"/>
      <c r="F176" s="21"/>
      <c r="G176" s="21"/>
      <c r="L176" s="21"/>
      <c r="M176" s="21"/>
      <c r="N176" s="21"/>
    </row>
    <row r="177" spans="3:14" s="23" customFormat="1" hidden="1" x14ac:dyDescent="0.2">
      <c r="C177" s="21"/>
      <c r="D177" s="21"/>
      <c r="E177" s="24"/>
      <c r="F177" s="21"/>
      <c r="G177" s="21"/>
      <c r="H177" s="21"/>
      <c r="L177" s="21"/>
      <c r="M177" s="21"/>
      <c r="N177" s="21"/>
    </row>
    <row r="178" spans="3:14" s="23" customFormat="1" hidden="1" x14ac:dyDescent="0.2">
      <c r="C178" s="21"/>
      <c r="D178" s="21"/>
      <c r="E178" s="24"/>
      <c r="F178" s="21"/>
      <c r="G178" s="21"/>
      <c r="H178" s="21"/>
      <c r="L178" s="21"/>
      <c r="M178" s="21"/>
      <c r="N178" s="21"/>
    </row>
    <row r="179" spans="3:14" s="23" customFormat="1" hidden="1" x14ac:dyDescent="0.2">
      <c r="C179" s="21"/>
      <c r="D179" s="21"/>
      <c r="E179" s="24"/>
      <c r="F179" s="21"/>
      <c r="G179" s="21"/>
      <c r="H179" s="21"/>
      <c r="L179" s="21"/>
      <c r="M179" s="21"/>
      <c r="N179" s="21"/>
    </row>
    <row r="180" spans="3:14" s="23" customFormat="1" hidden="1" x14ac:dyDescent="0.2">
      <c r="C180" s="21"/>
      <c r="D180" s="21"/>
      <c r="E180" s="24"/>
      <c r="F180" s="21"/>
      <c r="G180" s="21"/>
      <c r="H180" s="21"/>
      <c r="L180" s="21"/>
      <c r="M180" s="21"/>
      <c r="N180" s="21"/>
    </row>
    <row r="181" spans="3:14" s="23" customFormat="1" hidden="1" x14ac:dyDescent="0.2">
      <c r="C181" s="21"/>
      <c r="D181" s="21"/>
      <c r="E181" s="24"/>
      <c r="F181" s="21"/>
      <c r="G181" s="21"/>
      <c r="H181" s="21"/>
      <c r="L181" s="21"/>
      <c r="M181" s="21"/>
      <c r="N181" s="21"/>
    </row>
    <row r="182" spans="3:14" s="23" customFormat="1" hidden="1" x14ac:dyDescent="0.2">
      <c r="C182" s="21"/>
      <c r="D182" s="21"/>
      <c r="E182" s="24"/>
      <c r="F182" s="21"/>
      <c r="G182" s="21"/>
      <c r="H182" s="21"/>
      <c r="L182" s="21"/>
      <c r="M182" s="21"/>
      <c r="N182" s="21"/>
    </row>
    <row r="183" spans="3:14" s="23" customFormat="1" hidden="1" x14ac:dyDescent="0.2">
      <c r="C183" s="21"/>
      <c r="D183" s="21"/>
      <c r="E183" s="24"/>
      <c r="F183" s="21"/>
      <c r="G183" s="21"/>
      <c r="H183" s="21"/>
      <c r="L183" s="21"/>
      <c r="M183" s="21"/>
      <c r="N183" s="21"/>
    </row>
    <row r="184" spans="3:14" s="23" customFormat="1" hidden="1" x14ac:dyDescent="0.2">
      <c r="C184" s="21"/>
      <c r="D184" s="21"/>
      <c r="E184" s="24"/>
      <c r="F184" s="21"/>
      <c r="G184" s="21"/>
      <c r="H184" s="21"/>
      <c r="L184" s="21"/>
      <c r="M184" s="21"/>
      <c r="N184" s="21"/>
    </row>
    <row r="185" spans="3:14" s="23" customFormat="1" hidden="1" x14ac:dyDescent="0.2">
      <c r="C185" s="21"/>
      <c r="D185" s="21"/>
      <c r="E185" s="24"/>
      <c r="F185" s="21"/>
      <c r="G185" s="21"/>
      <c r="H185" s="21"/>
      <c r="L185" s="21"/>
      <c r="M185" s="21"/>
      <c r="N185" s="21"/>
    </row>
    <row r="186" spans="3:14" s="23" customFormat="1" hidden="1" x14ac:dyDescent="0.2">
      <c r="C186" s="21"/>
      <c r="D186" s="21"/>
      <c r="E186" s="24"/>
      <c r="F186" s="21"/>
      <c r="G186" s="21"/>
      <c r="H186" s="21"/>
      <c r="L186" s="21"/>
      <c r="M186" s="21"/>
      <c r="N186" s="21"/>
    </row>
    <row r="187" spans="3:14" s="23" customFormat="1" hidden="1" x14ac:dyDescent="0.2">
      <c r="C187" s="21"/>
      <c r="D187" s="21"/>
      <c r="E187" s="24"/>
      <c r="F187" s="21"/>
      <c r="G187" s="21"/>
      <c r="H187" s="21"/>
      <c r="L187" s="21"/>
      <c r="M187" s="21"/>
      <c r="N187" s="21"/>
    </row>
    <row r="188" spans="3:14" s="23" customFormat="1" hidden="1" x14ac:dyDescent="0.2">
      <c r="C188" s="21"/>
      <c r="D188" s="21"/>
      <c r="E188" s="24"/>
      <c r="F188" s="21"/>
      <c r="G188" s="21"/>
      <c r="H188" s="21"/>
      <c r="L188" s="21"/>
      <c r="M188" s="21"/>
      <c r="N188" s="21"/>
    </row>
    <row r="189" spans="3:14" s="23" customFormat="1" hidden="1" x14ac:dyDescent="0.2">
      <c r="C189" s="21"/>
      <c r="D189" s="21"/>
      <c r="E189" s="24"/>
      <c r="F189" s="21"/>
      <c r="G189" s="21"/>
      <c r="H189" s="21"/>
      <c r="L189" s="21"/>
      <c r="M189" s="21"/>
      <c r="N189" s="21"/>
    </row>
    <row r="190" spans="3:14" s="23" customFormat="1" hidden="1" x14ac:dyDescent="0.2">
      <c r="C190" s="21"/>
      <c r="D190" s="21"/>
      <c r="E190" s="24"/>
      <c r="F190" s="21"/>
      <c r="G190" s="21"/>
      <c r="H190" s="21"/>
      <c r="L190" s="21"/>
      <c r="M190" s="21"/>
      <c r="N190" s="21"/>
    </row>
    <row r="191" spans="3:14" s="23" customFormat="1" hidden="1" x14ac:dyDescent="0.2">
      <c r="C191" s="21"/>
      <c r="D191" s="21"/>
      <c r="E191" s="24"/>
      <c r="F191" s="21"/>
      <c r="G191" s="21"/>
      <c r="H191" s="21"/>
      <c r="L191" s="21"/>
      <c r="M191" s="21"/>
      <c r="N191" s="21"/>
    </row>
    <row r="192" spans="3:14" s="23" customFormat="1" hidden="1" x14ac:dyDescent="0.2">
      <c r="C192" s="21"/>
      <c r="D192" s="21"/>
      <c r="E192" s="24"/>
      <c r="F192" s="21"/>
      <c r="G192" s="21"/>
      <c r="H192" s="21"/>
      <c r="L192" s="21"/>
      <c r="M192" s="21"/>
      <c r="N192" s="21"/>
    </row>
    <row r="193" spans="3:14" s="23" customFormat="1" hidden="1" x14ac:dyDescent="0.2">
      <c r="C193" s="21"/>
      <c r="D193" s="21"/>
      <c r="E193" s="24"/>
      <c r="F193" s="21"/>
      <c r="G193" s="21"/>
      <c r="H193" s="21"/>
      <c r="L193" s="21"/>
      <c r="M193" s="21"/>
      <c r="N193" s="21"/>
    </row>
    <row r="194" spans="3:14" s="23" customFormat="1" hidden="1" x14ac:dyDescent="0.2">
      <c r="C194" s="21"/>
      <c r="D194" s="21"/>
      <c r="E194" s="24"/>
      <c r="F194" s="21"/>
      <c r="G194" s="21"/>
      <c r="H194" s="21"/>
      <c r="L194" s="21"/>
      <c r="M194" s="21"/>
      <c r="N194" s="21"/>
    </row>
    <row r="195" spans="3:14" s="23" customFormat="1" hidden="1" x14ac:dyDescent="0.2">
      <c r="C195" s="21"/>
      <c r="D195" s="21"/>
      <c r="E195" s="24"/>
      <c r="F195" s="21"/>
      <c r="G195" s="21"/>
      <c r="H195" s="21"/>
      <c r="L195" s="21"/>
      <c r="M195" s="21"/>
      <c r="N195" s="21"/>
    </row>
    <row r="196" spans="3:14" s="23" customFormat="1" hidden="1" x14ac:dyDescent="0.2">
      <c r="C196" s="21"/>
      <c r="D196" s="21"/>
      <c r="E196" s="24"/>
      <c r="F196" s="21"/>
      <c r="G196" s="21"/>
      <c r="H196" s="21"/>
      <c r="L196" s="21"/>
      <c r="M196" s="21"/>
      <c r="N196" s="21"/>
    </row>
    <row r="197" spans="3:14" s="23" customFormat="1" hidden="1" x14ac:dyDescent="0.2">
      <c r="C197" s="21"/>
      <c r="D197" s="21"/>
      <c r="E197" s="24"/>
      <c r="F197" s="21"/>
      <c r="G197" s="21"/>
      <c r="H197" s="21"/>
      <c r="L197" s="21"/>
      <c r="M197" s="21"/>
      <c r="N197" s="21"/>
    </row>
    <row r="198" spans="3:14" s="23" customFormat="1" hidden="1" x14ac:dyDescent="0.2">
      <c r="C198" s="21"/>
      <c r="D198" s="21"/>
      <c r="E198" s="24"/>
      <c r="F198" s="21"/>
      <c r="G198" s="21"/>
      <c r="H198" s="21"/>
      <c r="L198" s="21"/>
      <c r="M198" s="21"/>
      <c r="N198" s="21"/>
    </row>
    <row r="199" spans="3:14" s="23" customFormat="1" hidden="1" x14ac:dyDescent="0.2">
      <c r="C199" s="21"/>
      <c r="D199" s="21"/>
      <c r="E199" s="24"/>
      <c r="F199" s="21"/>
      <c r="G199" s="21"/>
      <c r="H199" s="21"/>
      <c r="L199" s="21"/>
      <c r="M199" s="21"/>
      <c r="N199" s="21"/>
    </row>
    <row r="200" spans="3:14" s="23" customFormat="1" hidden="1" x14ac:dyDescent="0.2">
      <c r="C200" s="21"/>
      <c r="D200" s="21"/>
      <c r="E200" s="24"/>
      <c r="F200" s="21"/>
      <c r="G200" s="21"/>
      <c r="H200" s="21"/>
      <c r="L200" s="21"/>
      <c r="M200" s="21"/>
      <c r="N200" s="21"/>
    </row>
    <row r="201" spans="3:14" s="23" customFormat="1" hidden="1" x14ac:dyDescent="0.2">
      <c r="C201" s="21"/>
      <c r="D201" s="21"/>
      <c r="E201" s="24"/>
      <c r="F201" s="21"/>
      <c r="G201" s="21"/>
      <c r="H201" s="21"/>
      <c r="L201" s="21"/>
      <c r="M201" s="21"/>
      <c r="N201" s="21"/>
    </row>
    <row r="202" spans="3:14" s="23" customFormat="1" hidden="1" x14ac:dyDescent="0.2">
      <c r="C202" s="21"/>
      <c r="D202" s="21"/>
      <c r="E202" s="24"/>
      <c r="F202" s="21"/>
      <c r="G202" s="21"/>
      <c r="H202" s="21"/>
      <c r="L202" s="21"/>
      <c r="M202" s="21"/>
      <c r="N202" s="21"/>
    </row>
    <row r="203" spans="3:14" s="23" customFormat="1" hidden="1" x14ac:dyDescent="0.2">
      <c r="C203" s="21"/>
      <c r="D203" s="21"/>
      <c r="E203" s="24"/>
      <c r="F203" s="21"/>
      <c r="G203" s="21"/>
      <c r="H203" s="21"/>
      <c r="L203" s="21"/>
      <c r="M203" s="21"/>
      <c r="N203" s="21"/>
    </row>
    <row r="204" spans="3:14" s="23" customFormat="1" hidden="1" x14ac:dyDescent="0.2">
      <c r="C204" s="21"/>
      <c r="D204" s="21"/>
      <c r="E204" s="24"/>
      <c r="F204" s="21"/>
      <c r="G204" s="21"/>
      <c r="H204" s="21"/>
      <c r="L204" s="21"/>
      <c r="M204" s="21"/>
      <c r="N204" s="21"/>
    </row>
    <row r="205" spans="3:14" s="23" customFormat="1" hidden="1" x14ac:dyDescent="0.2">
      <c r="C205" s="21"/>
      <c r="D205" s="21"/>
      <c r="E205" s="24"/>
      <c r="F205" s="21"/>
      <c r="G205" s="21"/>
      <c r="H205" s="21"/>
      <c r="L205" s="21"/>
      <c r="M205" s="21"/>
      <c r="N205" s="21"/>
    </row>
    <row r="206" spans="3:14" s="23" customFormat="1" hidden="1" x14ac:dyDescent="0.2">
      <c r="C206" s="21"/>
      <c r="D206" s="21"/>
      <c r="E206" s="24"/>
      <c r="F206" s="21"/>
      <c r="G206" s="21"/>
      <c r="H206" s="21"/>
      <c r="L206" s="21"/>
      <c r="M206" s="21"/>
      <c r="N206" s="21"/>
    </row>
    <row r="207" spans="3:14" s="23" customFormat="1" hidden="1" x14ac:dyDescent="0.2">
      <c r="C207" s="21"/>
      <c r="D207" s="21"/>
      <c r="E207" s="24"/>
      <c r="F207" s="21"/>
      <c r="G207" s="21"/>
      <c r="H207" s="21"/>
      <c r="L207" s="21"/>
      <c r="M207" s="21"/>
      <c r="N207" s="21"/>
    </row>
    <row r="208" spans="3:14" s="23" customFormat="1" hidden="1" x14ac:dyDescent="0.2">
      <c r="C208" s="21"/>
      <c r="D208" s="21"/>
      <c r="E208" s="24"/>
      <c r="F208" s="21"/>
      <c r="G208" s="21"/>
      <c r="H208" s="21"/>
      <c r="L208" s="21"/>
      <c r="M208" s="21"/>
      <c r="N208" s="21"/>
    </row>
    <row r="209" spans="3:14" s="23" customFormat="1" hidden="1" x14ac:dyDescent="0.2">
      <c r="C209" s="21"/>
      <c r="D209" s="21"/>
      <c r="E209" s="24"/>
      <c r="F209" s="21"/>
      <c r="G209" s="21"/>
      <c r="H209" s="21"/>
      <c r="L209" s="21"/>
      <c r="M209" s="21"/>
      <c r="N209" s="21"/>
    </row>
    <row r="210" spans="3:14" s="23" customFormat="1" hidden="1" x14ac:dyDescent="0.2">
      <c r="C210" s="21"/>
      <c r="D210" s="21"/>
      <c r="E210" s="24"/>
      <c r="F210" s="21"/>
      <c r="G210" s="21"/>
      <c r="H210" s="21"/>
      <c r="L210" s="21"/>
      <c r="M210" s="21"/>
      <c r="N210" s="21"/>
    </row>
    <row r="211" spans="3:14" s="23" customFormat="1" hidden="1" x14ac:dyDescent="0.2">
      <c r="C211" s="21"/>
      <c r="D211" s="21"/>
      <c r="E211" s="24"/>
      <c r="F211" s="21"/>
      <c r="G211" s="21"/>
      <c r="H211" s="21"/>
      <c r="L211" s="21"/>
      <c r="M211" s="21"/>
      <c r="N211" s="21"/>
    </row>
    <row r="212" spans="3:14" s="23" customFormat="1" hidden="1" x14ac:dyDescent="0.2">
      <c r="C212" s="21"/>
      <c r="D212" s="21"/>
      <c r="E212" s="24"/>
      <c r="F212" s="21"/>
      <c r="G212" s="21"/>
      <c r="H212" s="21"/>
      <c r="L212" s="21"/>
      <c r="M212" s="21"/>
      <c r="N212" s="21"/>
    </row>
    <row r="213" spans="3:14" s="23" customFormat="1" hidden="1" x14ac:dyDescent="0.2">
      <c r="C213" s="21"/>
      <c r="D213" s="21"/>
      <c r="E213" s="24"/>
      <c r="F213" s="21"/>
      <c r="G213" s="21"/>
      <c r="H213" s="21"/>
      <c r="L213" s="21"/>
      <c r="M213" s="21"/>
      <c r="N213" s="21"/>
    </row>
    <row r="214" spans="3:14" s="23" customFormat="1" hidden="1" x14ac:dyDescent="0.2">
      <c r="C214" s="21"/>
      <c r="D214" s="21"/>
      <c r="E214" s="24"/>
      <c r="F214" s="21"/>
      <c r="G214" s="21"/>
      <c r="H214" s="21"/>
      <c r="L214" s="21"/>
      <c r="M214" s="21"/>
      <c r="N214" s="21"/>
    </row>
    <row r="215" spans="3:14" s="23" customFormat="1" hidden="1" x14ac:dyDescent="0.2">
      <c r="C215" s="21"/>
      <c r="D215" s="21"/>
      <c r="E215" s="24"/>
      <c r="F215" s="21"/>
      <c r="G215" s="21"/>
      <c r="H215" s="21"/>
      <c r="L215" s="21"/>
      <c r="M215" s="21"/>
      <c r="N215" s="21"/>
    </row>
    <row r="216" spans="3:14" s="23" customFormat="1" hidden="1" x14ac:dyDescent="0.2">
      <c r="C216" s="21"/>
      <c r="D216" s="21"/>
      <c r="E216" s="24"/>
      <c r="F216" s="21"/>
      <c r="G216" s="21"/>
      <c r="H216" s="21"/>
      <c r="L216" s="21"/>
      <c r="M216" s="21"/>
      <c r="N216" s="21"/>
    </row>
    <row r="217" spans="3:14" s="23" customFormat="1" hidden="1" x14ac:dyDescent="0.2">
      <c r="C217" s="21"/>
      <c r="D217" s="21"/>
      <c r="E217" s="24"/>
      <c r="F217" s="21"/>
      <c r="G217" s="21"/>
      <c r="H217" s="21"/>
      <c r="L217" s="21"/>
      <c r="M217" s="21"/>
      <c r="N217" s="21"/>
    </row>
    <row r="218" spans="3:14" s="23" customFormat="1" hidden="1" x14ac:dyDescent="0.2">
      <c r="C218" s="21"/>
      <c r="D218" s="21"/>
      <c r="E218" s="24"/>
      <c r="F218" s="21"/>
      <c r="G218" s="21"/>
      <c r="H218" s="21"/>
      <c r="L218" s="21"/>
      <c r="M218" s="21"/>
      <c r="N218" s="21"/>
    </row>
    <row r="219" spans="3:14" s="23" customFormat="1" hidden="1" x14ac:dyDescent="0.2">
      <c r="C219" s="21"/>
      <c r="D219" s="21"/>
      <c r="E219" s="24"/>
      <c r="F219" s="21"/>
      <c r="G219" s="21"/>
      <c r="H219" s="21"/>
      <c r="L219" s="21"/>
      <c r="M219" s="21"/>
      <c r="N219" s="21"/>
    </row>
    <row r="220" spans="3:14" s="23" customFormat="1" hidden="1" x14ac:dyDescent="0.2">
      <c r="C220" s="21"/>
      <c r="D220" s="21"/>
      <c r="E220" s="24"/>
      <c r="F220" s="21"/>
      <c r="G220" s="21"/>
      <c r="H220" s="21"/>
      <c r="L220" s="21"/>
      <c r="M220" s="21"/>
      <c r="N220" s="21"/>
    </row>
    <row r="221" spans="3:14" s="23" customFormat="1" hidden="1" x14ac:dyDescent="0.2">
      <c r="C221" s="21"/>
      <c r="D221" s="21"/>
      <c r="E221" s="24"/>
      <c r="F221" s="21"/>
      <c r="G221" s="21"/>
      <c r="H221" s="21"/>
      <c r="L221" s="21"/>
      <c r="M221" s="21"/>
      <c r="N221" s="21"/>
    </row>
    <row r="222" spans="3:14" s="23" customFormat="1" hidden="1" x14ac:dyDescent="0.2">
      <c r="C222" s="21"/>
      <c r="D222" s="21"/>
      <c r="E222" s="24"/>
      <c r="F222" s="21"/>
      <c r="G222" s="21"/>
      <c r="H222" s="21"/>
      <c r="L222" s="21"/>
      <c r="M222" s="21"/>
      <c r="N222" s="21"/>
    </row>
    <row r="223" spans="3:14" s="23" customFormat="1" hidden="1" x14ac:dyDescent="0.2">
      <c r="C223" s="21"/>
      <c r="D223" s="21"/>
      <c r="E223" s="24"/>
      <c r="F223" s="21"/>
      <c r="G223" s="21"/>
      <c r="H223" s="21"/>
      <c r="L223" s="21"/>
      <c r="M223" s="21"/>
      <c r="N223" s="21"/>
    </row>
    <row r="224" spans="3:14" s="23" customFormat="1" hidden="1" x14ac:dyDescent="0.2">
      <c r="C224" s="21"/>
      <c r="D224" s="21"/>
      <c r="E224" s="24"/>
      <c r="F224" s="21"/>
      <c r="G224" s="21"/>
      <c r="H224" s="21"/>
      <c r="L224" s="21"/>
      <c r="M224" s="21"/>
      <c r="N224" s="21"/>
    </row>
    <row r="225" spans="3:14" s="23" customFormat="1" hidden="1" x14ac:dyDescent="0.2">
      <c r="C225" s="21"/>
      <c r="D225" s="21"/>
      <c r="E225" s="24"/>
      <c r="F225" s="21"/>
      <c r="G225" s="21"/>
      <c r="H225" s="21"/>
      <c r="L225" s="21"/>
      <c r="M225" s="21"/>
      <c r="N225" s="21"/>
    </row>
    <row r="226" spans="3:14" s="23" customFormat="1" hidden="1" x14ac:dyDescent="0.2">
      <c r="C226" s="21"/>
      <c r="D226" s="21"/>
      <c r="E226" s="24"/>
      <c r="F226" s="21"/>
      <c r="G226" s="21"/>
      <c r="H226" s="21"/>
      <c r="L226" s="21"/>
      <c r="M226" s="21"/>
      <c r="N226" s="21"/>
    </row>
    <row r="227" spans="3:14" s="23" customFormat="1" hidden="1" x14ac:dyDescent="0.2">
      <c r="C227" s="21"/>
      <c r="D227" s="21"/>
      <c r="E227" s="24"/>
      <c r="F227" s="21"/>
      <c r="G227" s="21"/>
      <c r="H227" s="21"/>
      <c r="L227" s="21"/>
      <c r="M227" s="21"/>
      <c r="N227" s="21"/>
    </row>
    <row r="228" spans="3:14" hidden="1" x14ac:dyDescent="0.2">
      <c r="C228" s="8"/>
      <c r="D228" s="8"/>
      <c r="E228" s="5"/>
      <c r="F228" s="8"/>
      <c r="G228" s="8"/>
      <c r="H228" s="8"/>
    </row>
    <row r="229" spans="3:14" hidden="1" x14ac:dyDescent="0.2">
      <c r="C229" s="8"/>
      <c r="D229" s="8"/>
      <c r="E229" s="5"/>
      <c r="F229" s="8"/>
      <c r="G229" s="8"/>
      <c r="H229" s="8"/>
    </row>
    <row r="230" spans="3:14" hidden="1" x14ac:dyDescent="0.2">
      <c r="C230" s="8"/>
      <c r="D230" s="8"/>
      <c r="E230" s="5"/>
      <c r="F230" s="8"/>
      <c r="G230" s="8"/>
      <c r="H230" s="8"/>
    </row>
    <row r="231" spans="3:14" hidden="1" x14ac:dyDescent="0.2">
      <c r="C231" s="8"/>
      <c r="D231" s="8"/>
      <c r="E231" s="5"/>
      <c r="F231" s="8"/>
      <c r="G231" s="8"/>
      <c r="H231" s="8"/>
    </row>
    <row r="232" spans="3:14" hidden="1" x14ac:dyDescent="0.2">
      <c r="C232" s="8"/>
      <c r="D232" s="8"/>
      <c r="E232" s="5"/>
      <c r="F232" s="8"/>
      <c r="G232" s="8"/>
      <c r="H232" s="8"/>
    </row>
    <row r="233" spans="3:14" hidden="1" x14ac:dyDescent="0.2">
      <c r="C233" s="8"/>
      <c r="D233" s="8"/>
      <c r="E233" s="5"/>
      <c r="F233" s="8"/>
      <c r="G233" s="8"/>
      <c r="H233" s="8"/>
    </row>
    <row r="234" spans="3:14" hidden="1" x14ac:dyDescent="0.2">
      <c r="C234" s="8"/>
      <c r="D234" s="8"/>
      <c r="E234" s="5"/>
      <c r="F234" s="8"/>
      <c r="G234" s="8"/>
      <c r="H234" s="8"/>
    </row>
    <row r="235" spans="3:14" hidden="1" x14ac:dyDescent="0.2">
      <c r="C235" s="8"/>
      <c r="D235" s="8"/>
      <c r="E235" s="5"/>
      <c r="F235" s="8"/>
      <c r="G235" s="8"/>
      <c r="H235" s="8"/>
    </row>
    <row r="236" spans="3:14" hidden="1" x14ac:dyDescent="0.2">
      <c r="C236" s="8"/>
      <c r="D236" s="8"/>
      <c r="E236" s="5"/>
      <c r="F236" s="8"/>
      <c r="G236" s="8"/>
      <c r="H236" s="8"/>
    </row>
    <row r="237" spans="3:14" hidden="1" x14ac:dyDescent="0.2">
      <c r="C237" s="8"/>
      <c r="D237" s="8"/>
      <c r="E237" s="5"/>
      <c r="F237" s="8"/>
      <c r="G237" s="8"/>
      <c r="H237" s="8"/>
    </row>
    <row r="238" spans="3:14" hidden="1" x14ac:dyDescent="0.2">
      <c r="C238" s="8"/>
      <c r="D238" s="8"/>
      <c r="E238" s="5"/>
      <c r="F238" s="8"/>
      <c r="G238" s="8"/>
      <c r="H238" s="8"/>
    </row>
    <row r="239" spans="3:14" hidden="1" x14ac:dyDescent="0.2">
      <c r="C239" s="8"/>
      <c r="D239" s="8"/>
      <c r="E239" s="5"/>
      <c r="F239" s="8"/>
      <c r="G239" s="8"/>
      <c r="H239" s="8"/>
    </row>
    <row r="240" spans="3:14" hidden="1" x14ac:dyDescent="0.2">
      <c r="C240" s="8"/>
      <c r="D240" s="8"/>
      <c r="E240" s="5"/>
      <c r="F240" s="8"/>
      <c r="G240" s="8"/>
      <c r="H240" s="8"/>
    </row>
    <row r="241" spans="3:8" hidden="1" x14ac:dyDescent="0.2">
      <c r="C241" s="8"/>
      <c r="D241" s="8"/>
      <c r="E241" s="5"/>
      <c r="F241" s="8"/>
      <c r="G241" s="8"/>
      <c r="H241" s="8"/>
    </row>
    <row r="242" spans="3:8" hidden="1" x14ac:dyDescent="0.2">
      <c r="C242" s="8"/>
      <c r="D242" s="8"/>
      <c r="E242" s="5"/>
      <c r="F242" s="8"/>
      <c r="G242" s="8"/>
      <c r="H242" s="8"/>
    </row>
    <row r="243" spans="3:8" hidden="1" x14ac:dyDescent="0.2">
      <c r="C243" s="8"/>
      <c r="D243" s="8"/>
      <c r="E243" s="5"/>
      <c r="F243" s="8"/>
      <c r="G243" s="8"/>
      <c r="H243" s="8"/>
    </row>
    <row r="244" spans="3:8" hidden="1" x14ac:dyDescent="0.2">
      <c r="C244" s="8"/>
      <c r="D244" s="8"/>
      <c r="E244" s="5"/>
      <c r="F244" s="8"/>
      <c r="G244" s="8"/>
      <c r="H244" s="8"/>
    </row>
    <row r="245" spans="3:8" hidden="1" x14ac:dyDescent="0.2">
      <c r="C245" s="8"/>
      <c r="D245" s="8"/>
      <c r="E245" s="5"/>
      <c r="F245" s="8"/>
      <c r="G245" s="8"/>
      <c r="H245" s="8"/>
    </row>
    <row r="246" spans="3:8" hidden="1" x14ac:dyDescent="0.2">
      <c r="C246" s="8"/>
      <c r="D246" s="8"/>
      <c r="E246" s="5"/>
      <c r="F246" s="8"/>
      <c r="G246" s="8"/>
      <c r="H246" s="8"/>
    </row>
    <row r="247" spans="3:8" hidden="1" x14ac:dyDescent="0.2">
      <c r="C247" s="8"/>
      <c r="D247" s="8"/>
      <c r="E247" s="5"/>
      <c r="F247" s="8"/>
      <c r="G247" s="8"/>
      <c r="H247" s="8"/>
    </row>
    <row r="248" spans="3:8" hidden="1" x14ac:dyDescent="0.2">
      <c r="C248" s="8"/>
      <c r="D248" s="8"/>
      <c r="E248" s="5"/>
      <c r="F248" s="8"/>
      <c r="G248" s="8"/>
      <c r="H248" s="8"/>
    </row>
    <row r="249" spans="3:8" x14ac:dyDescent="0.2"/>
    <row r="250" spans="3:8" x14ac:dyDescent="0.2"/>
    <row r="251" spans="3:8" x14ac:dyDescent="0.2"/>
    <row r="252" spans="3:8" x14ac:dyDescent="0.2"/>
    <row r="253" spans="3:8" x14ac:dyDescent="0.2"/>
  </sheetData>
  <sheetProtection algorithmName="SHA-512" hashValue="hWlIAwRVLyujnl6uGX/5jpBMBmN4XcB+Pj2M7PcsiIhi6YHwRxGKFQXWJmJvHPBPVeBTI0nTh9Mm/RACQIIn0w==" saltValue="7rXRU68QLFVdcvazSYQhnQ==" spinCount="100000" sheet="1" objects="1" scenarios="1" selectLockedCells="1"/>
  <mergeCells count="16">
    <mergeCell ref="C2:D2"/>
    <mergeCell ref="F3:H3"/>
    <mergeCell ref="D31:E31"/>
    <mergeCell ref="D28:E28"/>
    <mergeCell ref="D15:E15"/>
    <mergeCell ref="D9:E9"/>
    <mergeCell ref="D22:E22"/>
    <mergeCell ref="D23:E23"/>
    <mergeCell ref="D25:E25"/>
    <mergeCell ref="D26:E26"/>
    <mergeCell ref="D30:E30"/>
    <mergeCell ref="D14:F14"/>
    <mergeCell ref="C16:D16"/>
    <mergeCell ref="D18:E18"/>
    <mergeCell ref="D19:E19"/>
    <mergeCell ref="D20:E20"/>
  </mergeCells>
  <conditionalFormatting sqref="D46:D54">
    <cfRule type="cellIs" dxfId="2341" priority="92" operator="equal">
      <formula>0</formula>
    </cfRule>
    <cfRule type="cellIs" dxfId="2340" priority="93" operator="lessThanOrEqual">
      <formula>1</formula>
    </cfRule>
    <cfRule type="cellIs" dxfId="2339" priority="94" operator="lessThanOrEqual">
      <formula>2</formula>
    </cfRule>
    <cfRule type="cellIs" dxfId="2338" priority="95" operator="lessThanOrEqual">
      <formula>3</formula>
    </cfRule>
    <cfRule type="cellIs" dxfId="2337" priority="96" operator="lessThanOrEqual">
      <formula>4</formula>
    </cfRule>
    <cfRule type="cellIs" dxfId="2336" priority="97" operator="lessThanOrEqual">
      <formula>6</formula>
    </cfRule>
  </conditionalFormatting>
  <conditionalFormatting sqref="G46:J48 G50:J56 H49:J49">
    <cfRule type="cellIs" dxfId="2335" priority="98" operator="equal">
      <formula>0</formula>
    </cfRule>
    <cfRule type="cellIs" dxfId="2334" priority="99" operator="lessThanOrEqual">
      <formula>1</formula>
    </cfRule>
    <cfRule type="cellIs" dxfId="2333" priority="100" operator="lessThanOrEqual">
      <formula>2</formula>
    </cfRule>
    <cfRule type="cellIs" dxfId="2332" priority="101" operator="lessThanOrEqual">
      <formula>3</formula>
    </cfRule>
    <cfRule type="cellIs" dxfId="2331" priority="102" operator="lessThanOrEqual">
      <formula>4</formula>
    </cfRule>
    <cfRule type="cellIs" dxfId="2330" priority="103" operator="lessThanOrEqual">
      <formula>6</formula>
    </cfRule>
  </conditionalFormatting>
  <conditionalFormatting sqref="E46:E54">
    <cfRule type="containsText" dxfId="2329" priority="85" operator="containsText" text="FAIL">
      <formula>NOT(ISERROR(SEARCH("FAIL",E46)))</formula>
    </cfRule>
  </conditionalFormatting>
  <conditionalFormatting sqref="D55">
    <cfRule type="cellIs" dxfId="2328" priority="55" operator="equal">
      <formula>0</formula>
    </cfRule>
    <cfRule type="cellIs" dxfId="2327" priority="56" operator="lessThanOrEqual">
      <formula>1</formula>
    </cfRule>
    <cfRule type="cellIs" dxfId="2326" priority="57" operator="lessThanOrEqual">
      <formula>2</formula>
    </cfRule>
    <cfRule type="cellIs" dxfId="2325" priority="58" operator="lessThanOrEqual">
      <formula>3</formula>
    </cfRule>
    <cfRule type="cellIs" dxfId="2324" priority="59" operator="lessThanOrEqual">
      <formula>4</formula>
    </cfRule>
    <cfRule type="cellIs" dxfId="2323" priority="60" operator="lessThanOrEqual">
      <formula>6</formula>
    </cfRule>
  </conditionalFormatting>
  <conditionalFormatting sqref="E115:J125">
    <cfRule type="cellIs" dxfId="2322" priority="37" operator="equal">
      <formula>0</formula>
    </cfRule>
    <cfRule type="cellIs" dxfId="2321" priority="38" operator="lessThanOrEqual">
      <formula>1</formula>
    </cfRule>
    <cfRule type="cellIs" dxfId="2320" priority="39" operator="lessThanOrEqual">
      <formula>2</formula>
    </cfRule>
    <cfRule type="cellIs" dxfId="2319" priority="40" operator="lessThanOrEqual">
      <formula>3</formula>
    </cfRule>
    <cfRule type="cellIs" dxfId="2318" priority="41" operator="lessThanOrEqual">
      <formula>4</formula>
    </cfRule>
    <cfRule type="cellIs" dxfId="2317" priority="42" operator="lessThanOrEqual">
      <formula>6</formula>
    </cfRule>
  </conditionalFormatting>
  <conditionalFormatting sqref="D115:D125">
    <cfRule type="cellIs" dxfId="2316" priority="13" operator="equal">
      <formula>0</formula>
    </cfRule>
    <cfRule type="cellIs" dxfId="2315" priority="14" operator="lessThanOrEqual">
      <formula>1</formula>
    </cfRule>
    <cfRule type="cellIs" dxfId="2314" priority="15" operator="lessThanOrEqual">
      <formula>2</formula>
    </cfRule>
    <cfRule type="cellIs" dxfId="2313" priority="16" operator="lessThanOrEqual">
      <formula>3</formula>
    </cfRule>
    <cfRule type="cellIs" dxfId="2312" priority="17" operator="lessThanOrEqual">
      <formula>4</formula>
    </cfRule>
    <cfRule type="cellIs" dxfId="2311" priority="18" operator="lessThanOrEqual">
      <formula>6</formula>
    </cfRule>
  </conditionalFormatting>
  <conditionalFormatting sqref="D69:J79">
    <cfRule type="cellIs" dxfId="2310" priority="25" operator="equal">
      <formula>0</formula>
    </cfRule>
    <cfRule type="cellIs" dxfId="2309" priority="26" operator="lessThanOrEqual">
      <formula>1</formula>
    </cfRule>
    <cfRule type="cellIs" dxfId="2308" priority="27" operator="lessThanOrEqual">
      <formula>2</formula>
    </cfRule>
    <cfRule type="cellIs" dxfId="2307" priority="28" operator="lessThanOrEqual">
      <formula>3</formula>
    </cfRule>
    <cfRule type="cellIs" dxfId="2306" priority="29" operator="lessThanOrEqual">
      <formula>4</formula>
    </cfRule>
    <cfRule type="cellIs" dxfId="2305" priority="30" operator="lessThanOrEqual">
      <formula>6</formula>
    </cfRule>
  </conditionalFormatting>
  <conditionalFormatting sqref="D92:J102">
    <cfRule type="cellIs" dxfId="2304" priority="19" operator="equal">
      <formula>0</formula>
    </cfRule>
    <cfRule type="cellIs" dxfId="2303" priority="20" operator="lessThanOrEqual">
      <formula>1</formula>
    </cfRule>
    <cfRule type="cellIs" dxfId="2302" priority="21" operator="lessThanOrEqual">
      <formula>2</formula>
    </cfRule>
    <cfRule type="cellIs" dxfId="2301" priority="22" operator="lessThanOrEqual">
      <formula>3</formula>
    </cfRule>
    <cfRule type="cellIs" dxfId="2300" priority="23" operator="lessThanOrEqual">
      <formula>4</formula>
    </cfRule>
    <cfRule type="cellIs" dxfId="2299" priority="24" operator="lessThanOrEqual">
      <formula>6</formula>
    </cfRule>
  </conditionalFormatting>
  <conditionalFormatting sqref="D7:E7">
    <cfRule type="colorScale" priority="123">
      <colorScale>
        <cfvo type="min"/>
        <cfvo type="percentile" val="50"/>
        <cfvo type="max"/>
        <color theme="0"/>
        <color rgb="FFAFDC78"/>
        <color rgb="FF7DC828"/>
      </colorScale>
    </cfRule>
    <cfRule type="cellIs" dxfId="2298" priority="124" operator="equal">
      <formula>0</formula>
    </cfRule>
  </conditionalFormatting>
  <conditionalFormatting sqref="D56">
    <cfRule type="cellIs" dxfId="2297" priority="7" operator="equal">
      <formula>0</formula>
    </cfRule>
    <cfRule type="cellIs" dxfId="2296" priority="8" operator="lessThanOrEqual">
      <formula>1</formula>
    </cfRule>
    <cfRule type="cellIs" dxfId="2295" priority="9" operator="lessThanOrEqual">
      <formula>2</formula>
    </cfRule>
    <cfRule type="cellIs" dxfId="2294" priority="10" operator="lessThanOrEqual">
      <formula>3</formula>
    </cfRule>
    <cfRule type="cellIs" dxfId="2293" priority="11" operator="lessThanOrEqual">
      <formula>4</formula>
    </cfRule>
    <cfRule type="cellIs" dxfId="2292" priority="12" operator="lessThanOrEqual">
      <formula>6</formula>
    </cfRule>
  </conditionalFormatting>
  <conditionalFormatting sqref="G49">
    <cfRule type="cellIs" dxfId="2291" priority="1" operator="equal">
      <formula>0</formula>
    </cfRule>
    <cfRule type="cellIs" dxfId="2290" priority="2" operator="lessThanOrEqual">
      <formula>1</formula>
    </cfRule>
    <cfRule type="cellIs" dxfId="2289" priority="3" operator="lessThanOrEqual">
      <formula>2</formula>
    </cfRule>
    <cfRule type="cellIs" dxfId="2288" priority="4" operator="lessThanOrEqual">
      <formula>3</formula>
    </cfRule>
    <cfRule type="cellIs" dxfId="2287" priority="5" operator="lessThanOrEqual">
      <formula>4</formula>
    </cfRule>
    <cfRule type="cellIs" dxfId="2286" priority="6" operator="lessThanOrEqual">
      <formula>6</formula>
    </cfRule>
  </conditionalFormatting>
  <dataValidations xWindow="460" yWindow="600" count="2">
    <dataValidation errorStyle="warning" allowBlank="1" showInputMessage="1" showErrorMessage="1" errorTitle="Choose the Project Stage" promptTitle="Choose the Project Stage" sqref="D10:E13" xr:uid="{00000000-0002-0000-0600-000000000000}"/>
    <dataValidation type="list" errorStyle="warning" allowBlank="1" showInputMessage="1" showErrorMessage="1" errorTitle="Choose the Project Stage" promptTitle="Choose the Project Stage" sqref="D9:E9" xr:uid="{00000000-0002-0000-0600-000001000000}">
      <formula1>$N$19:$N$26</formula1>
    </dataValidation>
  </dataValidations>
  <pageMargins left="0.7" right="0.7" top="0.75" bottom="0.75" header="0.3" footer="0.3"/>
  <pageSetup paperSize="9" scale="43" orientation="portrait" horizontalDpi="300" verticalDpi="300" r:id="rId1"/>
  <headerFooter alignWithMargins="0">
    <oddFooter>&amp;L&amp;"Arial,Regular"&amp;6&amp;Z_x000D_&amp;F : &amp;A_x000D_&amp;R&amp;"Arial,Regular"&amp;6Page &amp;P of &amp;N_x000D_&amp;"Arial,Regular"&amp;8Printed &amp;D  Time &amp;T</oddFooter>
  </headerFooter>
  <rowBreaks count="1" manualBreakCount="1">
    <brk id="1" min="1" max="9" man="1"/>
  </rowBreaks>
  <colBreaks count="1" manualBreakCount="1">
    <brk id="4" max="98" man="1"/>
  </colBreaks>
  <drawing r:id="rId2"/>
  <legacyDrawing r:id="rId3"/>
  <mc:AlternateContent xmlns:mc="http://schemas.openxmlformats.org/markup-compatibility/2006">
    <mc:Choice Requires="x14">
      <controls>
        <mc:AlternateContent xmlns:mc="http://schemas.openxmlformats.org/markup-compatibility/2006">
          <mc:Choice Requires="x14">
            <control shapeId="1052" r:id="rId4" name="Button 28">
              <controlPr defaultSize="0" print="0" autoFill="0" autoPict="0" macro="[0]!Mail_workbook_Outlook_1">
                <anchor moveWithCells="1" sizeWithCells="1">
                  <from>
                    <xdr:col>6</xdr:col>
                    <xdr:colOff>34506</xdr:colOff>
                    <xdr:row>0</xdr:row>
                    <xdr:rowOff>60385</xdr:rowOff>
                  </from>
                  <to>
                    <xdr:col>8</xdr:col>
                    <xdr:colOff>69011</xdr:colOff>
                    <xdr:row>1</xdr:row>
                    <xdr:rowOff>405442</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460" yWindow="600" count="1">
        <x14:dataValidation type="list" allowBlank="1" showInputMessage="1" showErrorMessage="1" errorTitle="Error:" error="Please select from the list." promptTitle="What CDE?" prompt="What CDE are you using?  Please select one from the list." xr:uid="{00000000-0002-0000-0600-000002000000}">
          <x14:formula1>
            <xm:f>Project!$AE$8:$AE$20</xm:f>
          </x14:formula1>
          <xm:sqref>D15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9"/>
  <sheetViews>
    <sheetView workbookViewId="0">
      <selection activeCell="D1" sqref="D1"/>
    </sheetView>
  </sheetViews>
  <sheetFormatPr defaultRowHeight="12.9" x14ac:dyDescent="0.2"/>
  <cols>
    <col min="1" max="1" width="22.875" bestFit="1" customWidth="1"/>
    <col min="2" max="2" width="19.125" bestFit="1" customWidth="1"/>
    <col min="3" max="3" width="0.125" customWidth="1"/>
    <col min="4" max="4" width="37" bestFit="1" customWidth="1"/>
    <col min="5" max="5" width="38" bestFit="1" customWidth="1"/>
    <col min="6" max="6" width="37" bestFit="1" customWidth="1"/>
  </cols>
  <sheetData>
    <row r="1" spans="1:6" ht="13.6" x14ac:dyDescent="0.25">
      <c r="A1" s="474" t="s">
        <v>755</v>
      </c>
      <c r="B1" s="475" t="s">
        <v>754</v>
      </c>
      <c r="C1" s="475"/>
      <c r="D1" s="475" t="s">
        <v>144</v>
      </c>
      <c r="E1" s="475" t="s">
        <v>156</v>
      </c>
      <c r="F1" s="475" t="s">
        <v>138</v>
      </c>
    </row>
    <row r="2" spans="1:6" ht="14.3" x14ac:dyDescent="0.25">
      <c r="A2" s="474" t="s">
        <v>756</v>
      </c>
      <c r="B2" s="476" t="s">
        <v>757</v>
      </c>
      <c r="C2" s="477"/>
      <c r="D2" s="477" t="s">
        <v>758</v>
      </c>
      <c r="E2" s="477" t="s">
        <v>759</v>
      </c>
      <c r="F2" s="477" t="s">
        <v>756</v>
      </c>
    </row>
    <row r="3" spans="1:6" ht="14.3" x14ac:dyDescent="0.25">
      <c r="A3" s="474" t="s">
        <v>760</v>
      </c>
      <c r="B3" s="478" t="s">
        <v>761</v>
      </c>
      <c r="C3" s="477"/>
      <c r="D3" s="477" t="s">
        <v>762</v>
      </c>
      <c r="E3" s="477" t="s">
        <v>763</v>
      </c>
      <c r="F3" s="477" t="s">
        <v>764</v>
      </c>
    </row>
    <row r="4" spans="1:6" ht="14.3" x14ac:dyDescent="0.25">
      <c r="A4" s="474" t="s">
        <v>92</v>
      </c>
      <c r="B4" s="476" t="s">
        <v>762</v>
      </c>
      <c r="C4" s="477"/>
      <c r="D4" s="477" t="s">
        <v>765</v>
      </c>
      <c r="E4" s="477" t="s">
        <v>766</v>
      </c>
      <c r="F4" s="477" t="s">
        <v>767</v>
      </c>
    </row>
    <row r="5" spans="1:6" ht="14.3" x14ac:dyDescent="0.25">
      <c r="A5" s="474" t="s">
        <v>768</v>
      </c>
      <c r="B5" s="476" t="s">
        <v>769</v>
      </c>
      <c r="C5" s="477"/>
      <c r="D5" s="477" t="s">
        <v>98</v>
      </c>
      <c r="E5" s="477" t="s">
        <v>770</v>
      </c>
      <c r="F5" s="477" t="s">
        <v>771</v>
      </c>
    </row>
    <row r="6" spans="1:6" ht="14.3" x14ac:dyDescent="0.25">
      <c r="A6" s="474" t="s">
        <v>772</v>
      </c>
      <c r="B6" s="476" t="s">
        <v>773</v>
      </c>
      <c r="C6" s="477"/>
      <c r="D6" s="477" t="s">
        <v>774</v>
      </c>
      <c r="E6" s="477" t="s">
        <v>775</v>
      </c>
      <c r="F6" s="477" t="s">
        <v>776</v>
      </c>
    </row>
    <row r="7" spans="1:6" ht="14.3" x14ac:dyDescent="0.25">
      <c r="A7" s="474" t="s">
        <v>777</v>
      </c>
      <c r="B7" s="476" t="s">
        <v>95</v>
      </c>
      <c r="C7" s="477"/>
      <c r="D7" s="477" t="s">
        <v>778</v>
      </c>
      <c r="E7" s="477" t="s">
        <v>779</v>
      </c>
      <c r="F7" s="477" t="s">
        <v>780</v>
      </c>
    </row>
    <row r="8" spans="1:6" ht="14.3" x14ac:dyDescent="0.25">
      <c r="A8" s="474" t="s">
        <v>781</v>
      </c>
      <c r="B8" s="476" t="s">
        <v>778</v>
      </c>
      <c r="C8" s="477"/>
      <c r="D8" s="477" t="s">
        <v>782</v>
      </c>
      <c r="E8" s="477" t="s">
        <v>783</v>
      </c>
      <c r="F8" s="477" t="s">
        <v>784</v>
      </c>
    </row>
    <row r="9" spans="1:6" ht="14.3" x14ac:dyDescent="0.25">
      <c r="A9" s="474" t="s">
        <v>785</v>
      </c>
      <c r="B9" s="476" t="s">
        <v>786</v>
      </c>
      <c r="C9" s="477"/>
      <c r="D9" s="477" t="s">
        <v>787</v>
      </c>
      <c r="E9" s="477" t="s">
        <v>788</v>
      </c>
      <c r="F9" s="477" t="s">
        <v>789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92D050"/>
    <pageSetUpPr fitToPage="1"/>
  </sheetPr>
  <dimension ref="A1:AE93"/>
  <sheetViews>
    <sheetView showGridLines="0" showRowColHeaders="0" zoomScale="70" zoomScaleNormal="70" zoomScaleSheetLayoutView="80" zoomScalePageLayoutView="40" workbookViewId="0">
      <pane xSplit="3" ySplit="7" topLeftCell="D9" activePane="bottomRight" state="frozen"/>
      <selection pane="topRight" activeCell="D1" sqref="D1"/>
      <selection pane="bottomLeft" activeCell="A8" sqref="A8"/>
      <selection pane="bottomRight" activeCell="J8" sqref="J8"/>
    </sheetView>
  </sheetViews>
  <sheetFormatPr defaultColWidth="0" defaultRowHeight="12.9" zeroHeight="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875" style="8" hidden="1" customWidth="1"/>
    <col min="15" max="15" width="10.75" style="8" hidden="1" customWidth="1"/>
    <col min="16" max="17" width="0.25" style="8" hidden="1" customWidth="1"/>
    <col min="18" max="18" width="10.75" style="8" hidden="1" customWidth="1"/>
    <col min="19" max="21" width="11.75" style="8" hidden="1" customWidth="1"/>
    <col min="22" max="27" width="11.75" style="6" hidden="1" customWidth="1"/>
    <col min="28" max="16384" width="17.125" style="6" hidden="1"/>
  </cols>
  <sheetData>
    <row r="1" spans="1:31" ht="14.3" customHeight="1" x14ac:dyDescent="0.2">
      <c r="A1" s="21"/>
      <c r="B1" s="21"/>
      <c r="C1" s="24"/>
      <c r="D1" s="21"/>
      <c r="E1" s="21"/>
      <c r="F1" s="21"/>
      <c r="G1" s="21"/>
      <c r="H1" s="21"/>
      <c r="I1" s="21"/>
      <c r="J1" s="23"/>
      <c r="K1" s="23"/>
      <c r="L1" s="23"/>
      <c r="M1" s="23"/>
      <c r="N1" s="198"/>
      <c r="O1" s="198"/>
      <c r="P1" s="21"/>
      <c r="Q1" s="21"/>
      <c r="R1" s="21"/>
      <c r="S1" s="21"/>
      <c r="T1" s="21"/>
      <c r="U1" s="21"/>
      <c r="V1" s="23"/>
      <c r="W1" s="23"/>
    </row>
    <row r="2" spans="1:31" ht="37.549999999999997" customHeight="1" x14ac:dyDescent="0.2">
      <c r="A2" s="21"/>
      <c r="B2" s="401" t="s">
        <v>630</v>
      </c>
      <c r="C2" s="114" t="str">
        <f ca="1">JobNumber</f>
        <v>123456</v>
      </c>
      <c r="D2" s="122" t="str">
        <f>IF(JOB_TITLE="", "Please return to 'Cover' to enter project name", JOB_TITLE)</f>
        <v>Project XXXXXXXXXXX</v>
      </c>
      <c r="E2" s="21"/>
      <c r="F2" s="23"/>
      <c r="G2" s="280"/>
      <c r="H2" s="281"/>
      <c r="I2" s="21"/>
      <c r="J2" s="23"/>
      <c r="K2" s="23"/>
      <c r="L2" s="23"/>
      <c r="M2" s="23"/>
      <c r="N2" s="198"/>
      <c r="O2" s="198"/>
      <c r="P2" s="21"/>
      <c r="Q2" s="21"/>
      <c r="R2" s="21"/>
      <c r="S2" s="21"/>
      <c r="T2" s="21"/>
      <c r="U2" s="21"/>
      <c r="V2" s="23"/>
      <c r="W2" s="23"/>
    </row>
    <row r="3" spans="1:31" ht="14.95" customHeight="1" x14ac:dyDescent="0.2">
      <c r="A3" s="21"/>
      <c r="B3" s="21"/>
      <c r="C3" s="24"/>
      <c r="D3" s="21"/>
      <c r="E3" s="21"/>
      <c r="F3" s="21"/>
      <c r="G3" s="21"/>
      <c r="H3" s="21"/>
      <c r="I3" s="21"/>
      <c r="J3" s="23"/>
      <c r="K3" s="23"/>
      <c r="L3" s="23"/>
      <c r="M3" s="23"/>
      <c r="N3" s="198"/>
      <c r="O3" s="196"/>
      <c r="P3" s="21"/>
      <c r="Q3" s="21"/>
      <c r="R3" s="21"/>
      <c r="S3" s="21"/>
      <c r="T3" s="21"/>
      <c r="U3" s="21"/>
      <c r="V3" s="23"/>
      <c r="W3" s="23"/>
    </row>
    <row r="4" spans="1:31" ht="14.95" customHeight="1" thickBot="1" x14ac:dyDescent="0.25">
      <c r="A4" s="21"/>
      <c r="B4" s="21"/>
      <c r="C4" s="24"/>
      <c r="D4" s="21"/>
      <c r="E4" s="21"/>
      <c r="F4" s="21"/>
      <c r="G4" s="21"/>
      <c r="H4" s="21"/>
      <c r="I4" s="21"/>
      <c r="J4" s="23"/>
      <c r="K4" s="23"/>
      <c r="L4" s="23"/>
      <c r="M4" s="23"/>
      <c r="N4" s="198"/>
      <c r="O4" s="196"/>
      <c r="P4" s="21"/>
      <c r="Q4" s="21"/>
      <c r="R4" s="21"/>
      <c r="S4" s="21"/>
      <c r="T4" s="21"/>
      <c r="U4" s="21"/>
      <c r="V4" s="23"/>
      <c r="W4" s="23"/>
    </row>
    <row r="5" spans="1:31" s="31" customFormat="1" ht="56.25" customHeight="1" thickTop="1" thickBot="1" x14ac:dyDescent="0.25">
      <c r="B5" s="32"/>
      <c r="C5" s="33"/>
      <c r="D5" s="32" t="str">
        <f ca="1">CONCATENATE(RIGHT(CELL("Filename",D1),LEN(CELL("Filename",D1))-SEARCH("]",CELL("Filename",D1),1))&amp;" BIM Maturity")</f>
        <v>Project BIM Maturity</v>
      </c>
      <c r="L5" s="38">
        <f>AVERAGE(L8:L18)</f>
        <v>0</v>
      </c>
      <c r="M5" s="102">
        <f>(SUM(L8:L18)/(5*SUM(M8:M18)))</f>
        <v>0</v>
      </c>
      <c r="N5" s="276"/>
      <c r="O5" s="276"/>
      <c r="P5" s="276"/>
      <c r="Q5" s="276"/>
      <c r="R5" s="276"/>
      <c r="S5" s="108" t="s">
        <v>649</v>
      </c>
      <c r="T5" s="108"/>
      <c r="U5" s="109"/>
      <c r="V5" s="109"/>
      <c r="W5" s="109"/>
      <c r="X5" s="109"/>
      <c r="Y5" s="109"/>
      <c r="Z5" s="109"/>
      <c r="AA5" s="109"/>
      <c r="AB5" s="111"/>
    </row>
    <row r="6" spans="1:31" s="2" customFormat="1" ht="14.95" customHeight="1" thickTop="1" thickBot="1" x14ac:dyDescent="0.25">
      <c r="A6" s="22"/>
      <c r="B6" s="20"/>
      <c r="C6" s="20"/>
      <c r="D6" s="187"/>
      <c r="E6" s="187"/>
      <c r="F6" s="187"/>
      <c r="G6" s="187"/>
      <c r="H6" s="187"/>
      <c r="I6" s="187"/>
      <c r="J6" s="187"/>
      <c r="K6" s="187"/>
      <c r="L6" s="185"/>
      <c r="M6" s="185"/>
      <c r="N6" s="206"/>
      <c r="O6" s="206"/>
      <c r="P6" s="22"/>
      <c r="Q6" s="22"/>
      <c r="R6" s="22"/>
      <c r="S6" s="22"/>
      <c r="T6" s="22"/>
      <c r="U6" s="22"/>
      <c r="V6" s="22"/>
      <c r="W6" s="22"/>
      <c r="X6" s="22"/>
      <c r="Y6" s="22"/>
      <c r="Z6" s="22"/>
      <c r="AA6" s="22"/>
      <c r="AB6" s="22"/>
    </row>
    <row r="7" spans="1:31" s="7" customFormat="1" ht="56.25" customHeight="1" thickBot="1" x14ac:dyDescent="0.25">
      <c r="A7" s="21"/>
      <c r="B7" s="41"/>
      <c r="C7" s="42" t="s">
        <v>106</v>
      </c>
      <c r="D7" s="43" t="s">
        <v>3</v>
      </c>
      <c r="E7" s="44" t="s">
        <v>4</v>
      </c>
      <c r="F7" s="45" t="s">
        <v>5</v>
      </c>
      <c r="G7" s="46" t="s">
        <v>6</v>
      </c>
      <c r="H7" s="47" t="s">
        <v>49</v>
      </c>
      <c r="I7" s="48" t="s">
        <v>7</v>
      </c>
      <c r="J7" s="39" t="s">
        <v>2</v>
      </c>
      <c r="K7" s="40" t="s">
        <v>1</v>
      </c>
      <c r="L7" s="123" t="s">
        <v>50</v>
      </c>
      <c r="M7" s="84" t="s">
        <v>48</v>
      </c>
      <c r="N7" s="261"/>
      <c r="O7" s="261"/>
      <c r="P7" s="93"/>
      <c r="Q7" s="93">
        <v>0.75</v>
      </c>
      <c r="R7" s="21"/>
      <c r="S7" s="424" t="s">
        <v>648</v>
      </c>
      <c r="T7" s="424" t="s">
        <v>647</v>
      </c>
      <c r="U7" s="110" t="s">
        <v>92</v>
      </c>
      <c r="V7" s="110" t="s">
        <v>93</v>
      </c>
      <c r="W7" s="110" t="s">
        <v>98</v>
      </c>
      <c r="X7" s="110" t="s">
        <v>94</v>
      </c>
      <c r="Y7" s="110" t="s">
        <v>95</v>
      </c>
      <c r="Z7" s="110" t="s">
        <v>96</v>
      </c>
      <c r="AA7" s="110" t="s">
        <v>97</v>
      </c>
      <c r="AB7" s="110" t="s">
        <v>103</v>
      </c>
      <c r="AE7" s="343" t="s">
        <v>611</v>
      </c>
    </row>
    <row r="8" spans="1:31" ht="64.55" x14ac:dyDescent="0.2">
      <c r="A8" s="90"/>
      <c r="B8" s="435" t="s">
        <v>654</v>
      </c>
      <c r="C8" s="436" t="s">
        <v>655</v>
      </c>
      <c r="D8" s="268" t="s">
        <v>667</v>
      </c>
      <c r="E8" s="421" t="s">
        <v>668</v>
      </c>
      <c r="F8" s="421"/>
      <c r="G8" s="279" t="s">
        <v>669</v>
      </c>
      <c r="H8" s="421" t="s">
        <v>670</v>
      </c>
      <c r="I8" s="53" t="s">
        <v>671</v>
      </c>
      <c r="J8" s="54">
        <v>4</v>
      </c>
      <c r="K8" s="61">
        <v>0</v>
      </c>
      <c r="L8" s="56">
        <f t="shared" ref="L8:L18" si="0">K8*M8</f>
        <v>0</v>
      </c>
      <c r="M8" s="57">
        <v>0.8</v>
      </c>
      <c r="N8" s="262" t="str">
        <f t="shared" ref="N8:N18" ca="1" si="1">IF(OFFSET(D8,0,K8)="","Score Not Allowed - Try Again!","")</f>
        <v/>
      </c>
      <c r="O8" s="262"/>
      <c r="P8" s="93">
        <f>IF(J8=0,$Q$7+J8,J8)</f>
        <v>4</v>
      </c>
      <c r="Q8" s="93">
        <f>IF(K8=0,$Q$7+K8,K8)</f>
        <v>0.75</v>
      </c>
      <c r="R8" s="21"/>
      <c r="S8" s="93">
        <v>5</v>
      </c>
      <c r="T8" s="93"/>
      <c r="U8" s="93"/>
      <c r="V8" s="93"/>
      <c r="W8" s="93"/>
      <c r="X8" s="93"/>
      <c r="Y8" s="93"/>
      <c r="Z8" s="93"/>
      <c r="AA8" s="93"/>
      <c r="AB8" s="93"/>
      <c r="AE8" s="341" t="s">
        <v>599</v>
      </c>
    </row>
    <row r="9" spans="1:31" ht="56.25" customHeight="1" x14ac:dyDescent="0.2">
      <c r="A9" s="23"/>
      <c r="B9" s="435" t="s">
        <v>67</v>
      </c>
      <c r="C9" s="437" t="s">
        <v>656</v>
      </c>
      <c r="D9" s="269" t="s">
        <v>68</v>
      </c>
      <c r="E9" s="422" t="s">
        <v>105</v>
      </c>
      <c r="F9" s="422"/>
      <c r="G9" s="422" t="s">
        <v>672</v>
      </c>
      <c r="H9" s="422"/>
      <c r="I9" s="418" t="s">
        <v>673</v>
      </c>
      <c r="J9" s="89">
        <v>3</v>
      </c>
      <c r="K9" s="61">
        <v>0</v>
      </c>
      <c r="L9" s="62">
        <f t="shared" si="0"/>
        <v>0</v>
      </c>
      <c r="M9" s="57">
        <v>0.9</v>
      </c>
      <c r="N9" s="262" t="str">
        <f t="shared" ca="1" si="1"/>
        <v/>
      </c>
      <c r="O9" s="262"/>
      <c r="P9" s="93">
        <f t="shared" ref="P9:P18" si="2">IF(J9=0,$Q$7+J9,J9)</f>
        <v>3</v>
      </c>
      <c r="Q9" s="93">
        <f t="shared" ref="Q9:Q11" si="3">IF(K9=0,$Q$7+K9,K9)</f>
        <v>0.75</v>
      </c>
      <c r="R9" s="21"/>
      <c r="S9" s="93">
        <v>3</v>
      </c>
      <c r="T9" s="93"/>
      <c r="U9" s="93"/>
      <c r="V9" s="93"/>
      <c r="W9" s="93"/>
      <c r="X9" s="93"/>
      <c r="Y9" s="93"/>
      <c r="Z9" s="93"/>
      <c r="AA9" s="93"/>
      <c r="AB9" s="93"/>
      <c r="AE9" s="341" t="s">
        <v>600</v>
      </c>
    </row>
    <row r="10" spans="1:31" ht="64.55" x14ac:dyDescent="0.2">
      <c r="A10" s="23"/>
      <c r="B10" s="438" t="s">
        <v>56</v>
      </c>
      <c r="C10" s="437" t="s">
        <v>657</v>
      </c>
      <c r="D10" s="270" t="s">
        <v>8</v>
      </c>
      <c r="E10" s="422"/>
      <c r="F10" s="422" t="s">
        <v>692</v>
      </c>
      <c r="G10" s="422" t="s">
        <v>693</v>
      </c>
      <c r="H10" s="422" t="s">
        <v>694</v>
      </c>
      <c r="I10" s="87" t="s">
        <v>695</v>
      </c>
      <c r="J10" s="89">
        <v>2</v>
      </c>
      <c r="K10" s="61">
        <v>0</v>
      </c>
      <c r="L10" s="62">
        <f t="shared" si="0"/>
        <v>0</v>
      </c>
      <c r="M10" s="57">
        <v>0.9</v>
      </c>
      <c r="N10" s="262" t="str">
        <f t="shared" ca="1" si="1"/>
        <v/>
      </c>
      <c r="O10" s="262"/>
      <c r="P10" s="93">
        <f t="shared" si="2"/>
        <v>2</v>
      </c>
      <c r="Q10" s="93">
        <f t="shared" si="3"/>
        <v>0.75</v>
      </c>
      <c r="R10" s="21"/>
      <c r="S10" s="93">
        <v>2</v>
      </c>
      <c r="T10" s="93"/>
      <c r="U10" s="93"/>
      <c r="V10" s="93"/>
      <c r="W10" s="93"/>
      <c r="X10" s="93"/>
      <c r="Y10" s="93"/>
      <c r="Z10" s="93"/>
      <c r="AA10" s="93"/>
      <c r="AB10" s="93"/>
      <c r="AE10" s="341" t="s">
        <v>601</v>
      </c>
    </row>
    <row r="11" spans="1:31" ht="56.25" customHeight="1" x14ac:dyDescent="0.2">
      <c r="A11" s="23"/>
      <c r="B11" s="438" t="s">
        <v>37</v>
      </c>
      <c r="C11" s="437" t="s">
        <v>658</v>
      </c>
      <c r="D11" s="270" t="s">
        <v>108</v>
      </c>
      <c r="E11" s="422" t="s">
        <v>109</v>
      </c>
      <c r="F11" s="422" t="s">
        <v>696</v>
      </c>
      <c r="G11" s="422" t="s">
        <v>113</v>
      </c>
      <c r="H11" s="422" t="s">
        <v>116</v>
      </c>
      <c r="I11" s="87" t="s">
        <v>117</v>
      </c>
      <c r="J11" s="89">
        <v>4</v>
      </c>
      <c r="K11" s="61">
        <v>0</v>
      </c>
      <c r="L11" s="62">
        <f t="shared" si="0"/>
        <v>0</v>
      </c>
      <c r="M11" s="57">
        <v>0.8</v>
      </c>
      <c r="N11" s="262" t="str">
        <f t="shared" ca="1" si="1"/>
        <v/>
      </c>
      <c r="O11" s="262"/>
      <c r="P11" s="93">
        <f t="shared" si="2"/>
        <v>4</v>
      </c>
      <c r="Q11" s="93">
        <f t="shared" si="3"/>
        <v>0.75</v>
      </c>
      <c r="R11" s="21"/>
      <c r="S11" s="93">
        <v>5</v>
      </c>
      <c r="T11" s="93"/>
      <c r="U11" s="93"/>
      <c r="V11" s="93"/>
      <c r="W11" s="93"/>
      <c r="X11" s="93"/>
      <c r="Y11" s="93"/>
      <c r="Z11" s="93"/>
      <c r="AA11" s="93"/>
      <c r="AB11" s="93"/>
      <c r="AE11" s="341" t="s">
        <v>602</v>
      </c>
    </row>
    <row r="12" spans="1:31" ht="56.25" customHeight="1" x14ac:dyDescent="0.2">
      <c r="A12" s="425" t="str">
        <f>Cover!D15</f>
        <v>Internal Network Folder – manual process</v>
      </c>
      <c r="B12" s="438" t="s">
        <v>55</v>
      </c>
      <c r="C12" s="437" t="s">
        <v>659</v>
      </c>
      <c r="D12" s="270" t="s">
        <v>674</v>
      </c>
      <c r="E12" s="422" t="s">
        <v>40</v>
      </c>
      <c r="F12" s="422"/>
      <c r="G12" s="422" t="s">
        <v>697</v>
      </c>
      <c r="H12" s="422" t="s">
        <v>675</v>
      </c>
      <c r="I12" s="87" t="s">
        <v>676</v>
      </c>
      <c r="J12" s="89">
        <v>3</v>
      </c>
      <c r="K12" s="61">
        <v>0</v>
      </c>
      <c r="L12" s="62">
        <f t="shared" si="0"/>
        <v>0</v>
      </c>
      <c r="M12" s="57">
        <v>1</v>
      </c>
      <c r="N12" s="262" t="str">
        <f t="shared" ca="1" si="1"/>
        <v/>
      </c>
      <c r="O12" s="262"/>
      <c r="P12" s="93">
        <f t="shared" si="2"/>
        <v>3</v>
      </c>
      <c r="Q12" s="93">
        <f>IF(K12=0,$Q$7+K12,K12)</f>
        <v>0.75</v>
      </c>
      <c r="R12" s="21"/>
      <c r="S12" s="93">
        <v>3</v>
      </c>
      <c r="T12" s="93"/>
      <c r="U12" s="93"/>
      <c r="V12" s="93"/>
      <c r="W12" s="93"/>
      <c r="X12" s="93"/>
      <c r="Y12" s="93"/>
      <c r="Z12" s="93"/>
      <c r="AA12" s="93"/>
      <c r="AB12" s="93"/>
      <c r="AE12" s="341" t="s">
        <v>603</v>
      </c>
    </row>
    <row r="13" spans="1:31" ht="56.25" customHeight="1" x14ac:dyDescent="0.2">
      <c r="A13" s="23"/>
      <c r="B13" s="438" t="s">
        <v>594</v>
      </c>
      <c r="C13" s="437" t="s">
        <v>660</v>
      </c>
      <c r="D13" s="270" t="s">
        <v>595</v>
      </c>
      <c r="E13" s="422" t="s">
        <v>596</v>
      </c>
      <c r="F13" s="422"/>
      <c r="G13" s="423" t="s">
        <v>698</v>
      </c>
      <c r="H13" s="422" t="s">
        <v>597</v>
      </c>
      <c r="I13" s="419" t="s">
        <v>677</v>
      </c>
      <c r="J13" s="89">
        <v>4</v>
      </c>
      <c r="K13" s="61">
        <v>0</v>
      </c>
      <c r="L13" s="62">
        <f t="shared" ref="L13" si="4">K13*M13</f>
        <v>0</v>
      </c>
      <c r="M13" s="57">
        <v>1</v>
      </c>
      <c r="N13" s="262" t="str">
        <f t="shared" ref="N13" ca="1" si="5">IF(OFFSET(D13,0,K13)="","Score Not Allowed - Try Again!","")</f>
        <v/>
      </c>
      <c r="O13" s="262"/>
      <c r="P13" s="93">
        <f t="shared" ref="P13" si="6">IF(J13=0,$Q$7+J13,J13)</f>
        <v>4</v>
      </c>
      <c r="Q13" s="93">
        <f>IF(K13=0,$Q$7+K13,K13)</f>
        <v>0.75</v>
      </c>
      <c r="R13" s="21"/>
      <c r="S13" s="93">
        <v>3</v>
      </c>
      <c r="T13" s="93"/>
      <c r="U13" s="93"/>
      <c r="V13" s="93"/>
      <c r="W13" s="93"/>
      <c r="X13" s="93"/>
      <c r="Y13" s="93"/>
      <c r="Z13" s="93"/>
      <c r="AA13" s="93"/>
      <c r="AB13" s="93"/>
      <c r="AE13" s="342" t="s">
        <v>604</v>
      </c>
    </row>
    <row r="14" spans="1:31" ht="56.25" customHeight="1" x14ac:dyDescent="0.2">
      <c r="A14" s="23"/>
      <c r="B14" s="438" t="s">
        <v>9</v>
      </c>
      <c r="C14" s="437" t="s">
        <v>661</v>
      </c>
      <c r="D14" s="270" t="s">
        <v>678</v>
      </c>
      <c r="E14" s="422" t="s">
        <v>679</v>
      </c>
      <c r="F14" s="422" t="s">
        <v>699</v>
      </c>
      <c r="G14" s="422"/>
      <c r="H14" s="422" t="s">
        <v>700</v>
      </c>
      <c r="I14" s="420" t="s">
        <v>701</v>
      </c>
      <c r="J14" s="89">
        <v>5</v>
      </c>
      <c r="K14" s="61">
        <v>0</v>
      </c>
      <c r="L14" s="62">
        <f t="shared" si="0"/>
        <v>0</v>
      </c>
      <c r="M14" s="57">
        <v>0.6</v>
      </c>
      <c r="N14" s="262" t="str">
        <f t="shared" ca="1" si="1"/>
        <v/>
      </c>
      <c r="O14" s="262"/>
      <c r="P14" s="93">
        <f t="shared" si="2"/>
        <v>5</v>
      </c>
      <c r="Q14" s="93">
        <f t="shared" ref="Q14:Q18" si="7">IF(K14=0,$Q$7+K14,K14)</f>
        <v>0.75</v>
      </c>
      <c r="R14" s="21"/>
      <c r="S14" s="93">
        <v>5</v>
      </c>
      <c r="T14" s="93"/>
      <c r="U14" s="93"/>
      <c r="V14" s="93"/>
      <c r="W14" s="93"/>
      <c r="X14" s="93"/>
      <c r="Y14" s="93"/>
      <c r="Z14" s="93"/>
      <c r="AA14" s="93"/>
      <c r="AB14" s="93"/>
      <c r="AE14" s="342" t="s">
        <v>605</v>
      </c>
    </row>
    <row r="15" spans="1:31" ht="56.25" customHeight="1" x14ac:dyDescent="0.2">
      <c r="A15" s="23"/>
      <c r="B15" s="438" t="s">
        <v>57</v>
      </c>
      <c r="C15" s="437" t="s">
        <v>662</v>
      </c>
      <c r="D15" s="270" t="s">
        <v>39</v>
      </c>
      <c r="E15" s="422" t="s">
        <v>179</v>
      </c>
      <c r="F15" s="422"/>
      <c r="G15" s="422" t="s">
        <v>593</v>
      </c>
      <c r="H15" s="422" t="s">
        <v>177</v>
      </c>
      <c r="I15" s="87" t="s">
        <v>178</v>
      </c>
      <c r="J15" s="89">
        <v>2</v>
      </c>
      <c r="K15" s="61">
        <v>0</v>
      </c>
      <c r="L15" s="62">
        <f t="shared" si="0"/>
        <v>0</v>
      </c>
      <c r="M15" s="57">
        <v>1</v>
      </c>
      <c r="N15" s="262" t="str">
        <f t="shared" ca="1" si="1"/>
        <v/>
      </c>
      <c r="O15" s="262"/>
      <c r="P15" s="93">
        <f t="shared" si="2"/>
        <v>2</v>
      </c>
      <c r="Q15" s="93">
        <f t="shared" si="7"/>
        <v>0.75</v>
      </c>
      <c r="R15" s="21"/>
      <c r="S15" s="93">
        <v>2</v>
      </c>
      <c r="T15" s="93"/>
      <c r="U15" s="93"/>
      <c r="V15" s="93"/>
      <c r="W15" s="93"/>
      <c r="X15" s="93"/>
      <c r="Y15" s="93"/>
      <c r="Z15" s="93"/>
      <c r="AA15" s="93"/>
      <c r="AB15" s="93"/>
      <c r="AE15" s="342" t="s">
        <v>606</v>
      </c>
    </row>
    <row r="16" spans="1:31" ht="64.55" x14ac:dyDescent="0.2">
      <c r="A16" s="23"/>
      <c r="B16" s="438" t="s">
        <v>38</v>
      </c>
      <c r="C16" s="437" t="s">
        <v>663</v>
      </c>
      <c r="D16" s="270" t="s">
        <v>39</v>
      </c>
      <c r="E16" s="422"/>
      <c r="F16" s="422" t="s">
        <v>680</v>
      </c>
      <c r="G16" s="422"/>
      <c r="H16" s="422" t="s">
        <v>681</v>
      </c>
      <c r="I16" s="87" t="s">
        <v>682</v>
      </c>
      <c r="J16" s="89">
        <v>4</v>
      </c>
      <c r="K16" s="61">
        <v>0</v>
      </c>
      <c r="L16" s="62">
        <f t="shared" si="0"/>
        <v>0</v>
      </c>
      <c r="M16" s="57">
        <v>0.9</v>
      </c>
      <c r="N16" s="262" t="str">
        <f t="shared" ca="1" si="1"/>
        <v/>
      </c>
      <c r="O16" s="262"/>
      <c r="P16" s="93">
        <f t="shared" si="2"/>
        <v>4</v>
      </c>
      <c r="Q16" s="93">
        <f t="shared" si="7"/>
        <v>0.75</v>
      </c>
      <c r="R16" s="21"/>
      <c r="S16" s="93">
        <v>4</v>
      </c>
      <c r="T16" s="93"/>
      <c r="U16" s="93"/>
      <c r="V16" s="93"/>
      <c r="W16" s="93"/>
      <c r="X16" s="93"/>
      <c r="Y16" s="93"/>
      <c r="Z16" s="93"/>
      <c r="AA16" s="93"/>
      <c r="AB16" s="93"/>
      <c r="AE16" s="342" t="s">
        <v>607</v>
      </c>
    </row>
    <row r="17" spans="1:31" ht="79.5" customHeight="1" x14ac:dyDescent="0.2">
      <c r="A17" s="23"/>
      <c r="B17" s="439" t="s">
        <v>664</v>
      </c>
      <c r="C17" s="440" t="s">
        <v>665</v>
      </c>
      <c r="D17" s="270" t="s">
        <v>115</v>
      </c>
      <c r="E17" s="422"/>
      <c r="F17" s="422" t="s">
        <v>683</v>
      </c>
      <c r="G17" s="422"/>
      <c r="H17" s="422" t="s">
        <v>684</v>
      </c>
      <c r="I17" s="87" t="s">
        <v>685</v>
      </c>
      <c r="J17" s="89">
        <v>4</v>
      </c>
      <c r="K17" s="61">
        <v>0</v>
      </c>
      <c r="L17" s="124">
        <f t="shared" si="0"/>
        <v>0</v>
      </c>
      <c r="M17" s="57">
        <v>0.9</v>
      </c>
      <c r="N17" s="262" t="str">
        <f t="shared" ca="1" si="1"/>
        <v/>
      </c>
      <c r="O17" s="262"/>
      <c r="P17" s="93">
        <f t="shared" si="2"/>
        <v>4</v>
      </c>
      <c r="Q17" s="93">
        <f t="shared" si="7"/>
        <v>0.75</v>
      </c>
      <c r="R17" s="21"/>
      <c r="S17" s="93">
        <v>5</v>
      </c>
      <c r="T17" s="93"/>
      <c r="U17" s="93"/>
      <c r="V17" s="93"/>
      <c r="W17" s="93"/>
      <c r="X17" s="93"/>
      <c r="Y17" s="93"/>
      <c r="Z17" s="93"/>
      <c r="AA17" s="93"/>
      <c r="AB17" s="93"/>
      <c r="AE17" s="342" t="s">
        <v>608</v>
      </c>
    </row>
    <row r="18" spans="1:31" ht="103.95" thickBot="1" x14ac:dyDescent="0.25">
      <c r="A18" s="91"/>
      <c r="B18" s="441" t="s">
        <v>0</v>
      </c>
      <c r="C18" s="442" t="s">
        <v>666</v>
      </c>
      <c r="D18" s="271" t="s">
        <v>686</v>
      </c>
      <c r="E18" s="88" t="s">
        <v>687</v>
      </c>
      <c r="F18" s="88" t="s">
        <v>688</v>
      </c>
      <c r="G18" s="88" t="s">
        <v>689</v>
      </c>
      <c r="H18" s="88" t="s">
        <v>690</v>
      </c>
      <c r="I18" s="65" t="s">
        <v>691</v>
      </c>
      <c r="J18" s="89">
        <v>4</v>
      </c>
      <c r="K18" s="61">
        <v>0</v>
      </c>
      <c r="L18" s="66">
        <f t="shared" si="0"/>
        <v>0</v>
      </c>
      <c r="M18" s="67">
        <v>1</v>
      </c>
      <c r="N18" s="262" t="str">
        <f t="shared" ca="1" si="1"/>
        <v/>
      </c>
      <c r="O18" s="262"/>
      <c r="P18" s="93">
        <f t="shared" si="2"/>
        <v>4</v>
      </c>
      <c r="Q18" s="93">
        <f t="shared" si="7"/>
        <v>0.75</v>
      </c>
      <c r="R18" s="21"/>
      <c r="S18" s="93">
        <v>2</v>
      </c>
      <c r="T18" s="93"/>
      <c r="U18" s="93"/>
      <c r="V18" s="93"/>
      <c r="W18" s="93"/>
      <c r="X18" s="93"/>
      <c r="Y18" s="93"/>
      <c r="Z18" s="93"/>
      <c r="AA18" s="93"/>
      <c r="AB18" s="93"/>
      <c r="AE18" s="342" t="s">
        <v>609</v>
      </c>
    </row>
    <row r="19" spans="1:31" s="4" customFormat="1" ht="56.25" customHeight="1" thickTop="1" x14ac:dyDescent="0.2">
      <c r="A19" s="21"/>
      <c r="B19" s="25"/>
      <c r="C19" s="508"/>
      <c r="D19" s="508"/>
      <c r="E19" s="508"/>
      <c r="F19" s="508"/>
      <c r="G19" s="508"/>
      <c r="H19" s="508"/>
      <c r="I19" s="508"/>
      <c r="J19" s="34"/>
      <c r="K19" s="35"/>
      <c r="L19" s="35"/>
      <c r="M19" s="26"/>
      <c r="N19" s="262"/>
      <c r="O19" s="262"/>
      <c r="P19" s="93"/>
      <c r="Q19" s="93"/>
      <c r="R19" s="21"/>
      <c r="S19" s="21"/>
      <c r="T19" s="21"/>
      <c r="U19" s="21"/>
      <c r="V19" s="21"/>
      <c r="W19" s="21"/>
      <c r="AE19" s="342" t="s">
        <v>632</v>
      </c>
    </row>
    <row r="20" spans="1:31" s="8" customFormat="1" ht="21.1" hidden="1" customHeight="1" x14ac:dyDescent="0.2">
      <c r="A20" s="21"/>
      <c r="B20" s="27"/>
      <c r="C20" s="28"/>
      <c r="D20" s="184"/>
      <c r="E20" s="184"/>
      <c r="F20" s="184"/>
      <c r="G20" s="184"/>
      <c r="H20" s="184"/>
      <c r="I20" s="184"/>
      <c r="J20" s="184"/>
      <c r="K20" s="186"/>
      <c r="L20" s="186"/>
      <c r="M20" s="184"/>
      <c r="N20" s="262"/>
      <c r="O20" s="21"/>
      <c r="P20" s="21"/>
      <c r="Q20" s="21"/>
      <c r="R20" s="21"/>
      <c r="S20" s="21"/>
      <c r="T20" s="21"/>
      <c r="U20" s="21"/>
      <c r="V20" s="21"/>
      <c r="W20" s="21"/>
      <c r="AE20" s="341" t="s">
        <v>610</v>
      </c>
    </row>
    <row r="21" spans="1:31" s="8" customFormat="1" ht="12.75" hidden="1" customHeight="1" x14ac:dyDescent="0.2">
      <c r="A21" s="21"/>
      <c r="B21" s="184"/>
      <c r="C21" s="29"/>
      <c r="D21" s="184"/>
      <c r="E21" s="184"/>
      <c r="F21" s="184"/>
      <c r="G21" s="184"/>
      <c r="H21" s="184"/>
      <c r="I21" s="184"/>
      <c r="J21" s="184"/>
      <c r="K21" s="186"/>
      <c r="L21" s="186"/>
      <c r="M21" s="184"/>
      <c r="N21" s="262"/>
      <c r="O21" s="21"/>
      <c r="P21" s="21"/>
      <c r="Q21" s="21"/>
      <c r="R21" s="21"/>
      <c r="S21" s="21"/>
      <c r="T21" s="21"/>
      <c r="U21" s="21"/>
      <c r="V21" s="21"/>
      <c r="W21" s="21"/>
    </row>
    <row r="22" spans="1:31" s="8" customFormat="1" ht="12.75" hidden="1" customHeight="1" x14ac:dyDescent="0.2">
      <c r="A22" s="21"/>
      <c r="B22" s="184"/>
      <c r="C22" s="28"/>
      <c r="D22" s="184"/>
      <c r="E22" s="184"/>
      <c r="F22" s="184"/>
      <c r="G22" s="184"/>
      <c r="H22" s="184"/>
      <c r="I22" s="184"/>
      <c r="J22" s="184"/>
      <c r="K22" s="186"/>
      <c r="L22" s="186"/>
      <c r="M22" s="184"/>
      <c r="N22" s="262"/>
      <c r="O22" s="21"/>
      <c r="P22" s="21"/>
      <c r="Q22" s="21"/>
      <c r="R22" s="21"/>
      <c r="S22" s="21"/>
      <c r="T22" s="21"/>
      <c r="U22" s="21"/>
      <c r="V22" s="21"/>
      <c r="W22" s="21"/>
    </row>
    <row r="23" spans="1:31" s="8" customFormat="1" ht="12.75" hidden="1" customHeight="1" x14ac:dyDescent="0.2">
      <c r="A23" s="21"/>
      <c r="B23" s="184"/>
      <c r="C23" s="28"/>
      <c r="D23" s="184"/>
      <c r="E23" s="184"/>
      <c r="F23" s="184"/>
      <c r="G23" s="184"/>
      <c r="H23" s="184"/>
      <c r="I23" s="184"/>
      <c r="J23" s="184"/>
      <c r="K23" s="93" t="s">
        <v>176</v>
      </c>
      <c r="L23" s="186"/>
      <c r="M23" s="184"/>
      <c r="N23" s="262"/>
      <c r="O23" s="21"/>
      <c r="P23" s="21"/>
      <c r="Q23" s="21"/>
      <c r="R23" s="21"/>
      <c r="S23" s="21"/>
      <c r="T23" s="21"/>
      <c r="U23" s="21"/>
      <c r="V23" s="21"/>
      <c r="W23" s="21"/>
    </row>
    <row r="24" spans="1:31" s="8" customFormat="1" ht="13.6" hidden="1" x14ac:dyDescent="0.2">
      <c r="A24" s="21"/>
      <c r="B24" s="184"/>
      <c r="C24" s="30"/>
      <c r="D24" s="184"/>
      <c r="E24" s="184"/>
      <c r="F24" s="184"/>
      <c r="G24" s="184"/>
      <c r="H24" s="184"/>
      <c r="I24" s="184"/>
      <c r="J24" s="184"/>
      <c r="K24" s="93">
        <v>0</v>
      </c>
      <c r="L24" s="186"/>
      <c r="M24" s="184"/>
      <c r="N24" s="262"/>
      <c r="O24" s="21"/>
      <c r="P24" s="21"/>
      <c r="Q24" s="21"/>
      <c r="R24" s="21"/>
      <c r="S24" s="21"/>
      <c r="T24" s="21"/>
      <c r="U24" s="21"/>
      <c r="V24" s="21"/>
      <c r="W24" s="21"/>
    </row>
    <row r="25" spans="1:31" s="8" customFormat="1" hidden="1" x14ac:dyDescent="0.2">
      <c r="A25" s="21"/>
      <c r="B25" s="184"/>
      <c r="C25" s="28"/>
      <c r="D25" s="184"/>
      <c r="E25" s="184"/>
      <c r="F25" s="184"/>
      <c r="G25" s="184"/>
      <c r="H25" s="184"/>
      <c r="I25" s="184"/>
      <c r="J25" s="184"/>
      <c r="K25" s="93">
        <v>1</v>
      </c>
      <c r="L25" s="186"/>
      <c r="M25" s="184"/>
      <c r="N25" s="21"/>
      <c r="O25" s="21"/>
      <c r="P25" s="21"/>
      <c r="Q25" s="21"/>
      <c r="R25" s="21"/>
      <c r="S25" s="21"/>
      <c r="T25" s="21"/>
      <c r="U25" s="21"/>
      <c r="V25" s="21"/>
      <c r="W25" s="21"/>
    </row>
    <row r="26" spans="1:31" s="8" customFormat="1" hidden="1" x14ac:dyDescent="0.2">
      <c r="A26" s="21"/>
      <c r="B26" s="184"/>
      <c r="C26" s="28"/>
      <c r="D26" s="184"/>
      <c r="E26" s="184"/>
      <c r="F26" s="184"/>
      <c r="G26" s="184"/>
      <c r="H26" s="184"/>
      <c r="I26" s="184"/>
      <c r="J26" s="184"/>
      <c r="K26" s="93">
        <v>2</v>
      </c>
      <c r="L26" s="186"/>
      <c r="M26" s="184"/>
      <c r="N26" s="21"/>
      <c r="O26" s="21"/>
      <c r="P26" s="21"/>
      <c r="Q26" s="21"/>
      <c r="R26" s="21"/>
      <c r="S26" s="21"/>
      <c r="T26" s="21"/>
      <c r="U26" s="21"/>
      <c r="V26" s="21"/>
      <c r="W26" s="21"/>
    </row>
    <row r="27" spans="1:31" s="8" customFormat="1" hidden="1" x14ac:dyDescent="0.2">
      <c r="A27" s="21"/>
      <c r="B27" s="184"/>
      <c r="C27" s="28"/>
      <c r="D27" s="184"/>
      <c r="E27" s="184"/>
      <c r="F27" s="184"/>
      <c r="G27" s="184"/>
      <c r="H27" s="184"/>
      <c r="I27" s="184"/>
      <c r="J27" s="184"/>
      <c r="K27" s="93">
        <v>3</v>
      </c>
      <c r="L27" s="186"/>
      <c r="M27" s="184"/>
      <c r="N27" s="21"/>
      <c r="O27" s="21"/>
      <c r="P27" s="21"/>
      <c r="Q27" s="21"/>
      <c r="R27" s="21"/>
      <c r="S27" s="21"/>
      <c r="T27" s="21"/>
      <c r="U27" s="21"/>
      <c r="V27" s="21"/>
      <c r="W27" s="21"/>
    </row>
    <row r="28" spans="1:31" s="8" customFormat="1" hidden="1" x14ac:dyDescent="0.2">
      <c r="A28" s="21"/>
      <c r="B28" s="184"/>
      <c r="C28" s="28"/>
      <c r="D28" s="184"/>
      <c r="E28" s="184"/>
      <c r="F28" s="184"/>
      <c r="G28" s="184"/>
      <c r="H28" s="184"/>
      <c r="I28" s="184"/>
      <c r="J28" s="184"/>
      <c r="K28" s="93">
        <v>4</v>
      </c>
      <c r="L28" s="186"/>
      <c r="M28" s="184"/>
      <c r="N28" s="21"/>
      <c r="O28" s="21"/>
      <c r="P28" s="21"/>
      <c r="Q28" s="21"/>
      <c r="R28" s="21"/>
      <c r="S28" s="21"/>
      <c r="T28" s="21"/>
      <c r="U28" s="21"/>
      <c r="V28" s="21"/>
      <c r="W28" s="21"/>
    </row>
    <row r="29" spans="1:31" s="8" customFormat="1" hidden="1" x14ac:dyDescent="0.2">
      <c r="A29" s="21"/>
      <c r="B29" s="184"/>
      <c r="C29" s="28"/>
      <c r="D29" s="184"/>
      <c r="E29" s="184"/>
      <c r="F29" s="184"/>
      <c r="G29" s="184"/>
      <c r="H29" s="184"/>
      <c r="I29" s="184"/>
      <c r="J29" s="184"/>
      <c r="K29" s="93">
        <v>5</v>
      </c>
      <c r="L29" s="186"/>
      <c r="M29" s="184"/>
      <c r="N29" s="21"/>
      <c r="O29" s="21"/>
      <c r="P29" s="21"/>
      <c r="Q29" s="21"/>
      <c r="R29" s="21"/>
      <c r="S29" s="21"/>
      <c r="T29" s="21"/>
      <c r="U29" s="21"/>
      <c r="V29" s="21"/>
      <c r="W29" s="21"/>
    </row>
    <row r="30" spans="1:31" s="8" customFormat="1" hidden="1" x14ac:dyDescent="0.2">
      <c r="A30" s="21"/>
      <c r="B30" s="184"/>
      <c r="C30" s="28"/>
      <c r="D30" s="184"/>
      <c r="E30" s="184"/>
      <c r="F30" s="184"/>
      <c r="G30" s="184"/>
      <c r="H30" s="184"/>
      <c r="I30" s="184"/>
      <c r="J30" s="184"/>
      <c r="K30" s="186"/>
      <c r="L30" s="186"/>
      <c r="M30" s="184"/>
      <c r="N30" s="21"/>
      <c r="O30" s="21"/>
      <c r="P30" s="21"/>
      <c r="Q30" s="21"/>
      <c r="R30" s="21"/>
      <c r="S30" s="21"/>
      <c r="T30" s="21"/>
      <c r="U30" s="21"/>
      <c r="V30" s="21"/>
      <c r="W30" s="21"/>
    </row>
    <row r="31" spans="1:31" s="8" customFormat="1" hidden="1" x14ac:dyDescent="0.2">
      <c r="A31" s="21"/>
      <c r="B31" s="184"/>
      <c r="C31" s="28"/>
      <c r="D31" s="184"/>
      <c r="E31" s="184"/>
      <c r="F31" s="184"/>
      <c r="G31" s="184"/>
      <c r="H31" s="184"/>
      <c r="I31" s="184"/>
      <c r="J31" s="184"/>
      <c r="K31" s="186"/>
      <c r="L31" s="186"/>
      <c r="M31" s="184"/>
      <c r="N31" s="21"/>
      <c r="O31" s="21"/>
      <c r="P31" s="21"/>
      <c r="Q31" s="21"/>
      <c r="R31" s="21"/>
      <c r="S31" s="21"/>
      <c r="T31" s="21"/>
      <c r="U31" s="21"/>
      <c r="V31" s="21"/>
      <c r="W31" s="21"/>
    </row>
    <row r="32" spans="1:31" s="8" customFormat="1" hidden="1" x14ac:dyDescent="0.2">
      <c r="A32" s="21"/>
      <c r="B32" s="184"/>
      <c r="C32" s="28"/>
      <c r="D32" s="184"/>
      <c r="E32" s="184"/>
      <c r="F32" s="184"/>
      <c r="G32" s="184"/>
      <c r="H32" s="184"/>
      <c r="I32" s="184"/>
      <c r="J32" s="184"/>
      <c r="K32" s="186"/>
      <c r="L32" s="186"/>
      <c r="M32" s="184"/>
      <c r="N32" s="21"/>
      <c r="O32" s="21"/>
      <c r="P32" s="21"/>
      <c r="Q32" s="21"/>
      <c r="R32" s="21"/>
      <c r="S32" s="21"/>
      <c r="T32" s="21"/>
      <c r="U32" s="21"/>
      <c r="V32" s="21"/>
      <c r="W32" s="21"/>
    </row>
    <row r="33" spans="1:23" s="8" customFormat="1" hidden="1" x14ac:dyDescent="0.2">
      <c r="A33" s="21"/>
      <c r="B33" s="184"/>
      <c r="C33" s="28"/>
      <c r="D33" s="184"/>
      <c r="E33" s="184"/>
      <c r="F33" s="184"/>
      <c r="G33" s="184"/>
      <c r="H33" s="184"/>
      <c r="I33" s="184"/>
      <c r="J33" s="184"/>
      <c r="K33" s="186"/>
      <c r="L33" s="186"/>
      <c r="M33" s="184"/>
      <c r="N33" s="21"/>
      <c r="O33" s="21"/>
      <c r="P33" s="21"/>
      <c r="Q33" s="21"/>
      <c r="R33" s="21"/>
      <c r="S33" s="21"/>
      <c r="T33" s="21"/>
      <c r="U33" s="21"/>
      <c r="V33" s="21"/>
      <c r="W33" s="21"/>
    </row>
    <row r="34" spans="1:23" s="8" customFormat="1" hidden="1" x14ac:dyDescent="0.2">
      <c r="A34" s="21"/>
      <c r="B34" s="184"/>
      <c r="C34" s="28"/>
      <c r="D34" s="184"/>
      <c r="E34" s="184"/>
      <c r="F34" s="184"/>
      <c r="G34" s="184"/>
      <c r="H34" s="184"/>
      <c r="I34" s="184"/>
      <c r="J34" s="184"/>
      <c r="K34" s="186"/>
      <c r="L34" s="186"/>
      <c r="M34" s="184"/>
      <c r="N34" s="21"/>
      <c r="O34" s="21"/>
      <c r="P34" s="21"/>
      <c r="Q34" s="21"/>
      <c r="R34" s="21"/>
      <c r="S34" s="21"/>
      <c r="T34" s="21"/>
      <c r="U34" s="21"/>
      <c r="V34" s="21"/>
      <c r="W34" s="21"/>
    </row>
    <row r="35" spans="1:23" s="8" customFormat="1" hidden="1" x14ac:dyDescent="0.2">
      <c r="A35" s="21"/>
      <c r="B35" s="184"/>
      <c r="C35" s="28"/>
      <c r="D35" s="184"/>
      <c r="E35" s="184"/>
      <c r="F35" s="184"/>
      <c r="G35" s="184"/>
      <c r="H35" s="184"/>
      <c r="I35" s="184"/>
      <c r="J35" s="184"/>
      <c r="K35" s="186"/>
      <c r="L35" s="186"/>
      <c r="M35" s="184"/>
      <c r="N35" s="21"/>
      <c r="O35" s="21"/>
      <c r="P35" s="21"/>
      <c r="Q35" s="21"/>
      <c r="R35" s="21"/>
      <c r="S35" s="21"/>
      <c r="T35" s="21"/>
      <c r="U35" s="21"/>
      <c r="V35" s="21"/>
      <c r="W35" s="21"/>
    </row>
    <row r="36" spans="1:23" s="8" customFormat="1" hidden="1" x14ac:dyDescent="0.2">
      <c r="A36" s="21"/>
      <c r="B36" s="184"/>
      <c r="C36" s="28"/>
      <c r="D36" s="184"/>
      <c r="E36" s="184"/>
      <c r="F36" s="184"/>
      <c r="G36" s="184"/>
      <c r="H36" s="184"/>
      <c r="I36" s="184"/>
      <c r="J36" s="184"/>
      <c r="K36" s="186"/>
      <c r="L36" s="186"/>
      <c r="M36" s="184"/>
      <c r="N36" s="21"/>
      <c r="O36" s="21"/>
      <c r="P36" s="21"/>
      <c r="Q36" s="21"/>
      <c r="R36" s="21"/>
      <c r="S36" s="21"/>
      <c r="T36" s="21"/>
      <c r="U36" s="21"/>
      <c r="V36" s="21"/>
      <c r="W36" s="21"/>
    </row>
    <row r="37" spans="1:23" s="8" customFormat="1" hidden="1" x14ac:dyDescent="0.2">
      <c r="A37" s="21"/>
      <c r="B37" s="184"/>
      <c r="C37" s="28"/>
      <c r="D37" s="184"/>
      <c r="E37" s="184"/>
      <c r="F37" s="184"/>
      <c r="G37" s="184"/>
      <c r="H37" s="184"/>
      <c r="I37" s="184"/>
      <c r="J37" s="184"/>
      <c r="K37" s="186"/>
      <c r="L37" s="186"/>
      <c r="M37" s="184"/>
      <c r="N37" s="21"/>
      <c r="O37" s="21"/>
      <c r="P37" s="21"/>
      <c r="Q37" s="21"/>
      <c r="R37" s="21"/>
      <c r="S37" s="21"/>
      <c r="T37" s="21"/>
      <c r="U37" s="21"/>
      <c r="V37" s="21"/>
      <c r="W37" s="21"/>
    </row>
    <row r="38" spans="1:23" s="8" customFormat="1" hidden="1" x14ac:dyDescent="0.2">
      <c r="A38" s="21"/>
      <c r="B38" s="184"/>
      <c r="C38" s="28"/>
      <c r="D38" s="184"/>
      <c r="E38" s="184"/>
      <c r="F38" s="184"/>
      <c r="G38" s="184"/>
      <c r="H38" s="184"/>
      <c r="I38" s="184"/>
      <c r="J38" s="184"/>
      <c r="K38" s="186"/>
      <c r="L38" s="186"/>
      <c r="M38" s="184"/>
      <c r="N38" s="21"/>
      <c r="O38" s="21"/>
      <c r="P38" s="21"/>
      <c r="Q38" s="21"/>
      <c r="R38" s="21"/>
      <c r="S38" s="21"/>
      <c r="T38" s="21"/>
      <c r="U38" s="21"/>
      <c r="V38" s="21"/>
      <c r="W38" s="21"/>
    </row>
    <row r="39" spans="1:23" s="8" customFormat="1" hidden="1" x14ac:dyDescent="0.2">
      <c r="A39" s="21"/>
      <c r="B39" s="184"/>
      <c r="C39" s="28"/>
      <c r="D39" s="184"/>
      <c r="E39" s="184"/>
      <c r="F39" s="184"/>
      <c r="G39" s="184"/>
      <c r="H39" s="184"/>
      <c r="I39" s="184"/>
      <c r="J39" s="184"/>
      <c r="K39" s="186"/>
      <c r="L39" s="186"/>
      <c r="M39" s="184"/>
      <c r="N39" s="21"/>
      <c r="O39" s="21"/>
      <c r="P39" s="21"/>
      <c r="Q39" s="21"/>
      <c r="R39" s="21"/>
      <c r="S39" s="21"/>
      <c r="T39" s="21"/>
      <c r="U39" s="21"/>
      <c r="V39" s="21"/>
      <c r="W39" s="21"/>
    </row>
    <row r="40" spans="1:23" s="8" customFormat="1" hidden="1" x14ac:dyDescent="0.2">
      <c r="A40" s="21"/>
      <c r="B40" s="184"/>
      <c r="C40" s="28"/>
      <c r="D40" s="184"/>
      <c r="E40" s="184"/>
      <c r="F40" s="184"/>
      <c r="G40" s="184"/>
      <c r="H40" s="184"/>
      <c r="I40" s="184"/>
      <c r="J40" s="184"/>
      <c r="K40" s="186"/>
      <c r="L40" s="186"/>
      <c r="M40" s="184"/>
      <c r="N40" s="21"/>
      <c r="O40" s="21"/>
      <c r="P40" s="21"/>
      <c r="Q40" s="21"/>
      <c r="R40" s="21"/>
      <c r="S40" s="21"/>
      <c r="T40" s="21"/>
      <c r="U40" s="21"/>
      <c r="V40" s="21"/>
      <c r="W40" s="21"/>
    </row>
    <row r="41" spans="1:23" s="8" customFormat="1" hidden="1" x14ac:dyDescent="0.2">
      <c r="A41" s="21"/>
      <c r="B41" s="21"/>
      <c r="C41" s="24"/>
      <c r="D41" s="21"/>
      <c r="E41" s="21"/>
      <c r="F41" s="21"/>
      <c r="G41" s="21"/>
      <c r="H41" s="21"/>
      <c r="I41" s="21"/>
      <c r="J41" s="21"/>
      <c r="K41" s="21"/>
      <c r="L41" s="21"/>
      <c r="M41" s="21"/>
      <c r="N41" s="21"/>
      <c r="O41" s="21"/>
      <c r="P41" s="21"/>
      <c r="Q41" s="21"/>
      <c r="R41" s="21"/>
      <c r="S41" s="21"/>
      <c r="T41" s="21"/>
      <c r="U41" s="21"/>
      <c r="V41" s="21"/>
      <c r="W41" s="21"/>
    </row>
    <row r="42" spans="1:23" s="8" customFormat="1" hidden="1" x14ac:dyDescent="0.2">
      <c r="A42" s="21"/>
      <c r="B42" s="21"/>
      <c r="C42" s="24"/>
      <c r="D42" s="21"/>
      <c r="E42" s="21"/>
      <c r="F42" s="21"/>
      <c r="G42" s="21"/>
      <c r="H42" s="21"/>
      <c r="I42" s="21"/>
      <c r="J42" s="21"/>
      <c r="K42" s="21"/>
      <c r="L42" s="21"/>
      <c r="M42" s="21"/>
      <c r="N42" s="21"/>
      <c r="O42" s="21"/>
      <c r="P42" s="21"/>
      <c r="Q42" s="21"/>
      <c r="R42" s="21"/>
      <c r="S42" s="21"/>
      <c r="T42" s="21"/>
      <c r="U42" s="21"/>
      <c r="V42" s="21"/>
      <c r="W42" s="21"/>
    </row>
    <row r="43" spans="1:23" s="8" customFormat="1" hidden="1" x14ac:dyDescent="0.2">
      <c r="A43" s="21"/>
      <c r="B43" s="21"/>
      <c r="C43" s="24"/>
      <c r="D43" s="21"/>
      <c r="E43" s="21"/>
      <c r="F43" s="21"/>
      <c r="G43" s="21"/>
      <c r="H43" s="21"/>
      <c r="I43" s="21"/>
      <c r="J43" s="21"/>
      <c r="K43" s="21"/>
      <c r="L43" s="21"/>
      <c r="M43" s="21"/>
      <c r="N43" s="21"/>
      <c r="O43" s="21"/>
      <c r="P43" s="21"/>
      <c r="Q43" s="21"/>
      <c r="R43" s="21"/>
      <c r="S43" s="21"/>
      <c r="T43" s="21"/>
      <c r="U43" s="21"/>
      <c r="V43" s="21"/>
      <c r="W43" s="21"/>
    </row>
    <row r="44" spans="1:23" s="8" customFormat="1" hidden="1" x14ac:dyDescent="0.2">
      <c r="A44" s="21"/>
      <c r="B44" s="21"/>
      <c r="C44" s="24"/>
      <c r="D44" s="21"/>
      <c r="E44" s="21"/>
      <c r="F44" s="21"/>
      <c r="G44" s="21"/>
      <c r="H44" s="21"/>
      <c r="I44" s="21"/>
      <c r="J44" s="21"/>
      <c r="K44" s="21"/>
      <c r="L44" s="21"/>
      <c r="M44" s="21"/>
      <c r="N44" s="21"/>
      <c r="O44" s="21"/>
      <c r="P44" s="21"/>
      <c r="Q44" s="21"/>
      <c r="R44" s="21"/>
      <c r="S44" s="21"/>
      <c r="T44" s="21"/>
      <c r="U44" s="21"/>
      <c r="V44" s="21"/>
      <c r="W44" s="21"/>
    </row>
    <row r="45" spans="1:23" s="8" customFormat="1" hidden="1" x14ac:dyDescent="0.2">
      <c r="A45" s="21"/>
      <c r="B45" s="21"/>
      <c r="C45" s="24"/>
      <c r="D45" s="21"/>
      <c r="E45" s="21"/>
      <c r="F45" s="21"/>
      <c r="G45" s="21"/>
      <c r="H45" s="21"/>
      <c r="I45" s="21"/>
      <c r="J45" s="21"/>
      <c r="K45" s="21"/>
      <c r="L45" s="21"/>
      <c r="M45" s="21"/>
      <c r="N45" s="21"/>
      <c r="O45" s="21"/>
      <c r="P45" s="21"/>
      <c r="Q45" s="21"/>
      <c r="R45" s="21"/>
      <c r="S45" s="21"/>
      <c r="T45" s="21"/>
      <c r="U45" s="21"/>
      <c r="V45" s="21"/>
      <c r="W45" s="21"/>
    </row>
    <row r="46" spans="1:23" s="8" customFormat="1" hidden="1" x14ac:dyDescent="0.2">
      <c r="A46" s="21"/>
      <c r="B46" s="21"/>
      <c r="C46" s="24"/>
      <c r="D46" s="21"/>
      <c r="E46" s="21"/>
      <c r="F46" s="21"/>
      <c r="G46" s="21"/>
      <c r="H46" s="21"/>
      <c r="I46" s="21"/>
      <c r="J46" s="21"/>
      <c r="K46" s="21"/>
      <c r="L46" s="21"/>
      <c r="M46" s="21"/>
      <c r="N46" s="21"/>
      <c r="O46" s="21"/>
      <c r="P46" s="21"/>
      <c r="Q46" s="21"/>
      <c r="R46" s="21"/>
      <c r="S46" s="21"/>
      <c r="T46" s="21"/>
      <c r="U46" s="21"/>
      <c r="V46" s="21"/>
      <c r="W46" s="21"/>
    </row>
    <row r="47" spans="1:23" s="8" customFormat="1" hidden="1" x14ac:dyDescent="0.2">
      <c r="A47" s="21"/>
      <c r="B47" s="21"/>
      <c r="C47" s="24"/>
      <c r="D47" s="21"/>
      <c r="E47" s="21"/>
      <c r="F47" s="21"/>
      <c r="G47" s="21"/>
      <c r="H47" s="21"/>
      <c r="I47" s="21"/>
      <c r="J47" s="21"/>
      <c r="K47" s="21"/>
      <c r="L47" s="21"/>
      <c r="M47" s="21"/>
      <c r="N47" s="21"/>
      <c r="O47" s="21"/>
      <c r="P47" s="21"/>
      <c r="Q47" s="21"/>
      <c r="R47" s="21"/>
      <c r="S47" s="21"/>
      <c r="T47" s="21"/>
      <c r="U47" s="21"/>
      <c r="V47" s="21"/>
      <c r="W47" s="21"/>
    </row>
    <row r="48" spans="1:23" s="8" customFormat="1" hidden="1" x14ac:dyDescent="0.2">
      <c r="A48" s="21"/>
      <c r="B48" s="21"/>
      <c r="C48" s="24"/>
      <c r="D48" s="21"/>
      <c r="E48" s="21"/>
      <c r="F48" s="21"/>
      <c r="G48" s="21"/>
      <c r="H48" s="21"/>
      <c r="I48" s="21"/>
      <c r="J48" s="21"/>
      <c r="K48" s="21"/>
      <c r="L48" s="21"/>
      <c r="M48" s="21"/>
      <c r="N48" s="21"/>
      <c r="O48" s="21"/>
      <c r="P48" s="21"/>
      <c r="Q48" s="21"/>
      <c r="R48" s="21"/>
      <c r="S48" s="21"/>
      <c r="T48" s="21"/>
      <c r="U48" s="21"/>
      <c r="V48" s="21"/>
      <c r="W48" s="21"/>
    </row>
    <row r="49" spans="1:31" s="8" customFormat="1" hidden="1" x14ac:dyDescent="0.2">
      <c r="A49" s="21"/>
      <c r="B49" s="21"/>
      <c r="C49" s="24"/>
      <c r="D49" s="21"/>
      <c r="E49" s="21"/>
      <c r="F49" s="21"/>
      <c r="G49" s="21"/>
      <c r="H49" s="21"/>
      <c r="I49" s="21"/>
      <c r="J49" s="21"/>
      <c r="K49" s="21"/>
      <c r="L49" s="21"/>
      <c r="M49" s="21"/>
      <c r="N49" s="21"/>
      <c r="O49" s="21"/>
      <c r="P49" s="21"/>
      <c r="Q49" s="21"/>
      <c r="R49" s="21"/>
      <c r="S49" s="21"/>
      <c r="T49" s="21"/>
      <c r="U49" s="21"/>
      <c r="V49" s="21"/>
      <c r="W49" s="21"/>
    </row>
    <row r="50" spans="1:31" s="8" customFormat="1" hidden="1" x14ac:dyDescent="0.2">
      <c r="A50" s="21"/>
      <c r="B50" s="21"/>
      <c r="C50" s="24"/>
      <c r="D50" s="21"/>
      <c r="E50" s="21"/>
      <c r="F50" s="21"/>
      <c r="G50" s="21"/>
      <c r="H50" s="21"/>
      <c r="I50" s="21"/>
      <c r="J50" s="21"/>
      <c r="K50" s="21"/>
      <c r="L50" s="21"/>
      <c r="M50" s="21"/>
      <c r="N50" s="21"/>
      <c r="O50" s="21"/>
      <c r="P50" s="21"/>
      <c r="Q50" s="21"/>
      <c r="R50" s="21"/>
      <c r="S50" s="21"/>
      <c r="T50" s="21"/>
      <c r="U50" s="21"/>
      <c r="V50" s="21"/>
      <c r="W50" s="21"/>
    </row>
    <row r="51" spans="1:31" s="8" customFormat="1" hidden="1" x14ac:dyDescent="0.2">
      <c r="A51" s="21"/>
      <c r="B51" s="21"/>
      <c r="C51" s="24"/>
      <c r="D51" s="21"/>
      <c r="E51" s="21"/>
      <c r="F51" s="21"/>
      <c r="G51" s="21"/>
      <c r="H51" s="21"/>
      <c r="I51" s="21"/>
      <c r="J51" s="21"/>
      <c r="K51" s="21"/>
      <c r="L51" s="21"/>
      <c r="M51" s="21"/>
      <c r="N51" s="21"/>
      <c r="O51" s="21"/>
      <c r="P51" s="21"/>
      <c r="Q51" s="21"/>
      <c r="R51" s="21"/>
      <c r="S51" s="21"/>
      <c r="T51" s="21"/>
      <c r="U51" s="21"/>
      <c r="V51" s="21"/>
      <c r="W51" s="21"/>
    </row>
    <row r="52" spans="1:31" s="8" customFormat="1" hidden="1" x14ac:dyDescent="0.2">
      <c r="A52" s="21"/>
      <c r="B52" s="21"/>
      <c r="C52" s="24"/>
      <c r="D52" s="21"/>
      <c r="E52" s="21"/>
      <c r="F52" s="21"/>
      <c r="G52" s="21"/>
      <c r="H52" s="21"/>
      <c r="I52" s="21"/>
      <c r="J52" s="21"/>
      <c r="K52" s="21"/>
      <c r="L52" s="21"/>
      <c r="M52" s="21"/>
      <c r="N52" s="21"/>
      <c r="O52" s="21"/>
      <c r="P52" s="21"/>
      <c r="Q52" s="21"/>
      <c r="R52" s="21"/>
      <c r="S52" s="21"/>
      <c r="T52" s="21"/>
      <c r="U52" s="21"/>
      <c r="V52" s="21"/>
      <c r="W52" s="21"/>
    </row>
    <row r="53" spans="1:31" s="8" customFormat="1" hidden="1" x14ac:dyDescent="0.2">
      <c r="A53" s="21"/>
      <c r="B53" s="21"/>
      <c r="C53" s="24"/>
      <c r="D53" s="21"/>
      <c r="E53" s="21"/>
      <c r="F53" s="21"/>
      <c r="G53" s="21"/>
      <c r="H53" s="21"/>
      <c r="I53" s="21"/>
      <c r="J53" s="21"/>
      <c r="K53" s="21"/>
      <c r="L53" s="21"/>
      <c r="M53" s="21"/>
      <c r="N53" s="21"/>
      <c r="O53" s="21"/>
      <c r="P53" s="21"/>
      <c r="Q53" s="21"/>
      <c r="R53" s="21"/>
      <c r="S53" s="21"/>
      <c r="T53" s="21"/>
      <c r="U53" s="21"/>
      <c r="V53" s="21"/>
      <c r="W53" s="21"/>
    </row>
    <row r="54" spans="1:31" s="8" customFormat="1" hidden="1" x14ac:dyDescent="0.2">
      <c r="A54" s="21"/>
      <c r="B54" s="21"/>
      <c r="C54" s="24"/>
      <c r="D54" s="21"/>
      <c r="E54" s="21"/>
      <c r="F54" s="21"/>
      <c r="G54" s="21"/>
      <c r="H54" s="21"/>
      <c r="I54" s="21"/>
      <c r="J54" s="21"/>
      <c r="K54" s="21"/>
      <c r="L54" s="21"/>
      <c r="M54" s="21"/>
      <c r="N54" s="21"/>
      <c r="O54" s="21"/>
      <c r="P54" s="21"/>
      <c r="Q54" s="21"/>
      <c r="R54" s="21"/>
      <c r="S54" s="21"/>
      <c r="T54" s="21"/>
      <c r="U54" s="21"/>
      <c r="V54" s="21"/>
      <c r="W54" s="21"/>
    </row>
    <row r="55" spans="1:31" s="8" customFormat="1" hidden="1" x14ac:dyDescent="0.2">
      <c r="A55" s="21"/>
      <c r="B55" s="21"/>
      <c r="C55" s="24"/>
      <c r="D55" s="21"/>
      <c r="E55" s="21"/>
      <c r="F55" s="21"/>
      <c r="G55" s="21"/>
      <c r="H55" s="21"/>
      <c r="I55" s="21"/>
      <c r="J55" s="21"/>
      <c r="K55" s="21"/>
      <c r="L55" s="21"/>
      <c r="M55" s="21"/>
      <c r="N55" s="21"/>
      <c r="O55" s="21"/>
      <c r="P55" s="21"/>
      <c r="Q55" s="21"/>
      <c r="R55" s="21"/>
      <c r="S55" s="21"/>
      <c r="T55" s="21"/>
      <c r="U55" s="21"/>
      <c r="V55" s="21"/>
      <c r="W55" s="21"/>
    </row>
    <row r="56" spans="1:31" s="8" customFormat="1" hidden="1" x14ac:dyDescent="0.2">
      <c r="A56" s="21"/>
      <c r="B56" s="21"/>
      <c r="C56" s="24"/>
      <c r="D56" s="21"/>
      <c r="E56" s="21"/>
      <c r="F56" s="21"/>
      <c r="G56" s="21"/>
      <c r="H56" s="21"/>
      <c r="I56" s="21"/>
      <c r="J56" s="21"/>
      <c r="K56" s="21"/>
      <c r="L56" s="21"/>
      <c r="M56" s="21"/>
      <c r="N56" s="21"/>
      <c r="O56" s="21"/>
      <c r="P56" s="21"/>
      <c r="Q56" s="21"/>
      <c r="R56" s="21"/>
      <c r="S56" s="21"/>
      <c r="T56" s="21"/>
      <c r="U56" s="21"/>
      <c r="V56" s="21"/>
      <c r="W56" s="21"/>
    </row>
    <row r="57" spans="1:31" s="8" customFormat="1" hidden="1" x14ac:dyDescent="0.2">
      <c r="A57" s="21"/>
      <c r="B57" s="21"/>
      <c r="C57" s="24"/>
      <c r="D57" s="21"/>
      <c r="E57" s="21"/>
      <c r="F57" s="21"/>
      <c r="G57" s="21"/>
      <c r="H57" s="21"/>
      <c r="I57" s="21"/>
      <c r="J57" s="21"/>
      <c r="K57" s="21"/>
      <c r="L57" s="21"/>
      <c r="M57" s="21"/>
      <c r="N57" s="21"/>
      <c r="O57" s="21"/>
      <c r="P57" s="21"/>
      <c r="Q57" s="21"/>
      <c r="R57" s="21"/>
      <c r="S57" s="21"/>
      <c r="T57" s="21"/>
      <c r="U57" s="21"/>
      <c r="V57" s="21"/>
      <c r="W57" s="21"/>
      <c r="AE57" s="6"/>
    </row>
    <row r="58" spans="1:31" s="8" customFormat="1" hidden="1" x14ac:dyDescent="0.2">
      <c r="A58" s="21"/>
      <c r="B58" s="21"/>
      <c r="C58" s="24"/>
      <c r="D58" s="21"/>
      <c r="E58" s="21"/>
      <c r="F58" s="21"/>
      <c r="G58" s="21"/>
      <c r="H58" s="21"/>
      <c r="I58" s="21"/>
      <c r="J58" s="21"/>
      <c r="K58" s="21"/>
      <c r="L58" s="21"/>
      <c r="M58" s="21"/>
      <c r="N58" s="21"/>
      <c r="O58" s="21"/>
      <c r="P58" s="21"/>
      <c r="Q58" s="21"/>
      <c r="R58" s="21"/>
      <c r="S58" s="21"/>
      <c r="T58" s="21"/>
      <c r="U58" s="21"/>
      <c r="V58" s="21"/>
      <c r="W58" s="21"/>
      <c r="AE58" s="6"/>
    </row>
    <row r="59" spans="1:31" s="8" customFormat="1" hidden="1" x14ac:dyDescent="0.2">
      <c r="A59" s="21"/>
      <c r="B59" s="21"/>
      <c r="C59" s="24"/>
      <c r="D59" s="21"/>
      <c r="E59" s="21"/>
      <c r="F59" s="21"/>
      <c r="G59" s="21"/>
      <c r="H59" s="21"/>
      <c r="I59" s="21"/>
      <c r="J59" s="21"/>
      <c r="K59" s="21"/>
      <c r="L59" s="21"/>
      <c r="M59" s="21"/>
      <c r="N59" s="21"/>
      <c r="O59" s="21"/>
      <c r="P59" s="21"/>
      <c r="Q59" s="21"/>
      <c r="R59" s="21"/>
      <c r="S59" s="21"/>
      <c r="T59" s="21"/>
      <c r="U59" s="21"/>
      <c r="V59" s="21"/>
      <c r="W59" s="21"/>
      <c r="AE59" s="6"/>
    </row>
    <row r="60" spans="1:31" hidden="1" x14ac:dyDescent="0.2">
      <c r="A60" s="23"/>
      <c r="B60" s="21"/>
      <c r="C60" s="24"/>
      <c r="D60" s="23"/>
      <c r="E60" s="23"/>
      <c r="F60" s="23"/>
      <c r="G60" s="23"/>
      <c r="H60" s="23"/>
      <c r="I60" s="23"/>
      <c r="J60" s="23"/>
      <c r="K60" s="23"/>
      <c r="L60" s="23"/>
      <c r="M60" s="23"/>
      <c r="N60" s="21"/>
      <c r="O60" s="21"/>
      <c r="P60" s="21"/>
      <c r="Q60" s="21"/>
      <c r="R60" s="21"/>
      <c r="S60" s="21"/>
      <c r="T60" s="21"/>
      <c r="U60" s="21"/>
      <c r="V60" s="23"/>
      <c r="W60" s="23"/>
    </row>
    <row r="61" spans="1:31" hidden="1" x14ac:dyDescent="0.2">
      <c r="A61" s="23"/>
      <c r="B61" s="21"/>
      <c r="C61" s="24"/>
      <c r="D61" s="23"/>
      <c r="E61" s="23"/>
      <c r="F61" s="23"/>
      <c r="G61" s="23"/>
      <c r="H61" s="23"/>
      <c r="I61" s="23"/>
      <c r="J61" s="23"/>
      <c r="K61" s="23"/>
      <c r="L61" s="23"/>
      <c r="M61" s="23"/>
      <c r="N61" s="21"/>
      <c r="O61" s="21"/>
      <c r="P61" s="21"/>
      <c r="Q61" s="21"/>
      <c r="R61" s="21"/>
      <c r="S61" s="21"/>
      <c r="T61" s="21"/>
      <c r="U61" s="21"/>
      <c r="V61" s="23"/>
      <c r="W61" s="23"/>
    </row>
    <row r="62" spans="1:31" hidden="1" x14ac:dyDescent="0.2">
      <c r="A62" s="23"/>
      <c r="B62" s="21"/>
      <c r="C62" s="24"/>
      <c r="D62" s="23"/>
      <c r="E62" s="23"/>
      <c r="F62" s="23"/>
      <c r="G62" s="23"/>
      <c r="H62" s="23"/>
      <c r="I62" s="23"/>
      <c r="J62" s="23"/>
      <c r="K62" s="23"/>
      <c r="L62" s="23"/>
      <c r="M62" s="23"/>
      <c r="N62" s="21"/>
      <c r="O62" s="21"/>
      <c r="P62" s="21"/>
      <c r="Q62" s="21"/>
      <c r="R62" s="21"/>
      <c r="S62" s="21"/>
      <c r="T62" s="21"/>
      <c r="U62" s="21"/>
      <c r="V62" s="23"/>
      <c r="W62" s="23"/>
    </row>
    <row r="63" spans="1:31" hidden="1" x14ac:dyDescent="0.2">
      <c r="A63" s="23"/>
      <c r="B63" s="21"/>
      <c r="C63" s="24"/>
      <c r="D63" s="23"/>
      <c r="E63" s="23"/>
      <c r="F63" s="23"/>
      <c r="G63" s="23"/>
      <c r="H63" s="23"/>
      <c r="I63" s="23"/>
      <c r="J63" s="23"/>
      <c r="K63" s="23"/>
      <c r="L63" s="23"/>
      <c r="M63" s="23"/>
      <c r="N63" s="21"/>
      <c r="O63" s="21"/>
      <c r="P63" s="21"/>
      <c r="Q63" s="21"/>
      <c r="R63" s="21"/>
      <c r="S63" s="21"/>
      <c r="T63" s="21"/>
      <c r="U63" s="21"/>
      <c r="V63" s="23"/>
      <c r="W63" s="23"/>
    </row>
    <row r="64" spans="1:31" hidden="1" x14ac:dyDescent="0.2">
      <c r="A64" s="23"/>
      <c r="B64" s="21"/>
      <c r="C64" s="24"/>
      <c r="D64" s="23"/>
      <c r="E64" s="23"/>
      <c r="F64" s="23"/>
      <c r="G64" s="23"/>
      <c r="H64" s="23"/>
      <c r="I64" s="23"/>
      <c r="J64" s="23"/>
      <c r="K64" s="23"/>
      <c r="L64" s="23"/>
      <c r="M64" s="23"/>
      <c r="N64" s="21"/>
      <c r="O64" s="21"/>
      <c r="P64" s="21"/>
      <c r="Q64" s="21"/>
      <c r="R64" s="21"/>
      <c r="S64" s="21"/>
      <c r="T64" s="21"/>
      <c r="U64" s="21"/>
      <c r="V64" s="23"/>
      <c r="W64" s="23"/>
    </row>
    <row r="65" spans="1:23" hidden="1" x14ac:dyDescent="0.2">
      <c r="A65" s="23"/>
      <c r="B65" s="21"/>
      <c r="C65" s="24"/>
      <c r="D65" s="23"/>
      <c r="E65" s="23"/>
      <c r="F65" s="23"/>
      <c r="G65" s="23"/>
      <c r="H65" s="23"/>
      <c r="I65" s="23"/>
      <c r="J65" s="23"/>
      <c r="K65" s="23"/>
      <c r="L65" s="23"/>
      <c r="M65" s="23"/>
      <c r="N65" s="21"/>
      <c r="O65" s="21"/>
      <c r="P65" s="21"/>
      <c r="Q65" s="21"/>
      <c r="R65" s="21"/>
      <c r="S65" s="21"/>
      <c r="T65" s="21"/>
      <c r="U65" s="21"/>
      <c r="V65" s="23"/>
      <c r="W65" s="23"/>
    </row>
    <row r="66" spans="1:23" hidden="1" x14ac:dyDescent="0.2">
      <c r="A66" s="23"/>
      <c r="B66" s="21"/>
      <c r="C66" s="24"/>
      <c r="D66" s="23"/>
      <c r="E66" s="23"/>
      <c r="F66" s="23"/>
      <c r="G66" s="23"/>
      <c r="H66" s="23"/>
      <c r="I66" s="23"/>
      <c r="J66" s="23"/>
      <c r="K66" s="23"/>
      <c r="L66" s="23"/>
      <c r="M66" s="23"/>
      <c r="N66" s="21"/>
      <c r="O66" s="21"/>
      <c r="P66" s="21"/>
      <c r="Q66" s="21"/>
      <c r="R66" s="21"/>
      <c r="S66" s="21"/>
      <c r="T66" s="21"/>
      <c r="U66" s="21"/>
      <c r="V66" s="23"/>
      <c r="W66" s="23"/>
    </row>
    <row r="67" spans="1:23" hidden="1" x14ac:dyDescent="0.2">
      <c r="A67" s="23"/>
      <c r="B67" s="21"/>
      <c r="C67" s="24"/>
      <c r="D67" s="23"/>
      <c r="E67" s="23"/>
      <c r="F67" s="23"/>
      <c r="G67" s="23"/>
      <c r="H67" s="23"/>
      <c r="I67" s="23"/>
      <c r="J67" s="23"/>
      <c r="K67" s="23"/>
      <c r="L67" s="23"/>
      <c r="M67" s="23"/>
      <c r="N67" s="21"/>
      <c r="O67" s="21"/>
      <c r="P67" s="21"/>
      <c r="Q67" s="21"/>
      <c r="R67" s="21"/>
      <c r="S67" s="21"/>
      <c r="T67" s="21"/>
      <c r="U67" s="21"/>
      <c r="V67" s="23"/>
      <c r="W67" s="23"/>
    </row>
    <row r="68" spans="1:23" hidden="1" x14ac:dyDescent="0.2">
      <c r="A68" s="23"/>
      <c r="B68" s="21"/>
      <c r="C68" s="24"/>
      <c r="D68" s="23"/>
      <c r="E68" s="23"/>
      <c r="F68" s="23"/>
      <c r="G68" s="23"/>
      <c r="H68" s="23"/>
      <c r="I68" s="23"/>
      <c r="J68" s="23"/>
      <c r="K68" s="23"/>
      <c r="L68" s="23"/>
      <c r="M68" s="23"/>
      <c r="N68" s="21"/>
      <c r="O68" s="21"/>
      <c r="P68" s="21"/>
      <c r="Q68" s="21"/>
      <c r="R68" s="21"/>
      <c r="S68" s="21"/>
      <c r="T68" s="21"/>
      <c r="U68" s="21"/>
      <c r="V68" s="23"/>
      <c r="W68" s="23"/>
    </row>
    <row r="69" spans="1:23" hidden="1" x14ac:dyDescent="0.2">
      <c r="A69" s="23"/>
      <c r="B69" s="21"/>
      <c r="C69" s="24"/>
      <c r="D69" s="23"/>
      <c r="E69" s="23"/>
      <c r="F69" s="23"/>
      <c r="G69" s="23"/>
      <c r="H69" s="23"/>
      <c r="I69" s="23"/>
      <c r="J69" s="23"/>
      <c r="K69" s="23"/>
      <c r="L69" s="23"/>
      <c r="M69" s="23"/>
      <c r="N69" s="21"/>
      <c r="O69" s="21"/>
      <c r="P69" s="21"/>
      <c r="Q69" s="21"/>
      <c r="R69" s="21"/>
      <c r="S69" s="21"/>
      <c r="T69" s="21"/>
      <c r="U69" s="21"/>
      <c r="V69" s="23"/>
      <c r="W69" s="23"/>
    </row>
    <row r="70" spans="1:23" hidden="1" x14ac:dyDescent="0.2">
      <c r="A70" s="23"/>
      <c r="B70" s="21"/>
      <c r="C70" s="24"/>
      <c r="D70" s="23"/>
      <c r="E70" s="23"/>
      <c r="F70" s="23"/>
      <c r="G70" s="23"/>
      <c r="H70" s="23"/>
      <c r="I70" s="23"/>
      <c r="J70" s="23"/>
      <c r="K70" s="23"/>
      <c r="L70" s="23"/>
      <c r="M70" s="23"/>
      <c r="N70" s="21"/>
      <c r="O70" s="21"/>
      <c r="P70" s="21"/>
      <c r="Q70" s="21"/>
      <c r="R70" s="21"/>
      <c r="S70" s="21"/>
      <c r="T70" s="21"/>
      <c r="U70" s="21"/>
      <c r="V70" s="23"/>
      <c r="W70" s="23"/>
    </row>
    <row r="71" spans="1:23" hidden="1" x14ac:dyDescent="0.2">
      <c r="A71" s="23"/>
      <c r="B71" s="21"/>
      <c r="C71" s="24"/>
      <c r="D71" s="23"/>
      <c r="E71" s="23"/>
      <c r="F71" s="23"/>
      <c r="G71" s="23"/>
      <c r="H71" s="23"/>
      <c r="I71" s="23"/>
      <c r="J71" s="23"/>
      <c r="K71" s="23"/>
      <c r="L71" s="23"/>
      <c r="M71" s="23"/>
      <c r="N71" s="21"/>
      <c r="O71" s="21"/>
      <c r="P71" s="21"/>
      <c r="Q71" s="21"/>
      <c r="R71" s="21"/>
      <c r="S71" s="21"/>
      <c r="T71" s="21"/>
      <c r="U71" s="21"/>
      <c r="V71" s="23"/>
      <c r="W71" s="23"/>
    </row>
    <row r="72" spans="1:23" hidden="1" x14ac:dyDescent="0.2">
      <c r="A72" s="23"/>
      <c r="B72" s="21"/>
      <c r="C72" s="24"/>
      <c r="D72" s="23"/>
      <c r="E72" s="23"/>
      <c r="F72" s="23"/>
      <c r="G72" s="23"/>
      <c r="H72" s="23"/>
      <c r="I72" s="23"/>
      <c r="J72" s="23"/>
      <c r="K72" s="23"/>
      <c r="L72" s="23"/>
      <c r="M72" s="23"/>
      <c r="N72" s="21"/>
      <c r="O72" s="21"/>
      <c r="P72" s="21"/>
      <c r="Q72" s="21"/>
      <c r="R72" s="21"/>
      <c r="S72" s="21"/>
      <c r="T72" s="21"/>
      <c r="U72" s="21"/>
      <c r="V72" s="23"/>
      <c r="W72" s="23"/>
    </row>
    <row r="73" spans="1:23" hidden="1" x14ac:dyDescent="0.2">
      <c r="A73" s="23"/>
      <c r="B73" s="21"/>
      <c r="C73" s="24"/>
      <c r="D73" s="23"/>
      <c r="E73" s="23"/>
      <c r="F73" s="23"/>
      <c r="G73" s="23"/>
      <c r="H73" s="23"/>
      <c r="I73" s="23"/>
      <c r="J73" s="23"/>
      <c r="K73" s="23"/>
      <c r="L73" s="23"/>
      <c r="M73" s="23"/>
      <c r="N73" s="21"/>
      <c r="O73" s="21"/>
      <c r="P73" s="21"/>
      <c r="Q73" s="21"/>
      <c r="R73" s="21"/>
      <c r="S73" s="21"/>
      <c r="T73" s="21"/>
      <c r="U73" s="21"/>
      <c r="V73" s="23"/>
      <c r="W73" s="23"/>
    </row>
    <row r="74" spans="1:23" hidden="1" x14ac:dyDescent="0.2">
      <c r="A74" s="23"/>
      <c r="B74" s="21"/>
      <c r="C74" s="24"/>
      <c r="D74" s="23"/>
      <c r="E74" s="23"/>
      <c r="F74" s="23"/>
      <c r="G74" s="23"/>
      <c r="H74" s="23"/>
      <c r="I74" s="23"/>
      <c r="J74" s="23"/>
      <c r="K74" s="23"/>
      <c r="L74" s="23"/>
      <c r="M74" s="23"/>
      <c r="N74" s="21"/>
      <c r="O74" s="21"/>
      <c r="P74" s="21"/>
      <c r="Q74" s="21"/>
      <c r="R74" s="21"/>
      <c r="S74" s="21"/>
      <c r="T74" s="21"/>
      <c r="U74" s="21"/>
      <c r="V74" s="23"/>
      <c r="W74" s="23"/>
    </row>
    <row r="75" spans="1:23" hidden="1" x14ac:dyDescent="0.2">
      <c r="A75" s="23"/>
      <c r="B75" s="21"/>
      <c r="C75" s="24"/>
      <c r="D75" s="23"/>
      <c r="E75" s="23"/>
      <c r="F75" s="23"/>
      <c r="G75" s="23"/>
      <c r="H75" s="23"/>
      <c r="I75" s="23"/>
      <c r="J75" s="23"/>
      <c r="K75" s="23"/>
      <c r="L75" s="23"/>
      <c r="M75" s="23"/>
      <c r="N75" s="21"/>
      <c r="O75" s="21"/>
      <c r="P75" s="21"/>
      <c r="Q75" s="21"/>
      <c r="R75" s="21"/>
      <c r="S75" s="21"/>
      <c r="T75" s="21"/>
      <c r="U75" s="21"/>
      <c r="V75" s="23"/>
      <c r="W75" s="23"/>
    </row>
    <row r="76" spans="1:23" hidden="1" x14ac:dyDescent="0.2">
      <c r="A76" s="23"/>
      <c r="B76" s="21"/>
      <c r="C76" s="24"/>
      <c r="D76" s="23"/>
      <c r="E76" s="23"/>
      <c r="F76" s="23"/>
      <c r="G76" s="23"/>
      <c r="H76" s="23"/>
      <c r="I76" s="23"/>
      <c r="J76" s="23"/>
      <c r="K76" s="23"/>
      <c r="L76" s="23"/>
      <c r="M76" s="23"/>
      <c r="N76" s="21"/>
      <c r="O76" s="21"/>
      <c r="P76" s="21"/>
      <c r="Q76" s="21"/>
      <c r="R76" s="21"/>
      <c r="S76" s="21"/>
      <c r="T76" s="21"/>
      <c r="U76" s="21"/>
      <c r="V76" s="23"/>
      <c r="W76" s="23"/>
    </row>
    <row r="77" spans="1:23" hidden="1" x14ac:dyDescent="0.2">
      <c r="A77" s="23"/>
      <c r="B77" s="21"/>
      <c r="C77" s="24"/>
      <c r="D77" s="23"/>
      <c r="E77" s="23"/>
      <c r="F77" s="23"/>
      <c r="G77" s="23"/>
      <c r="H77" s="23"/>
      <c r="I77" s="23"/>
      <c r="J77" s="23"/>
      <c r="K77" s="23"/>
      <c r="L77" s="23"/>
      <c r="M77" s="23"/>
      <c r="N77" s="21"/>
      <c r="O77" s="21"/>
      <c r="P77" s="21"/>
      <c r="Q77" s="21"/>
      <c r="R77" s="21"/>
      <c r="S77" s="21"/>
      <c r="T77" s="21"/>
      <c r="U77" s="21"/>
      <c r="V77" s="23"/>
      <c r="W77" s="23"/>
    </row>
    <row r="78" spans="1:23" hidden="1" x14ac:dyDescent="0.2">
      <c r="A78" s="23"/>
      <c r="B78" s="21"/>
      <c r="C78" s="24"/>
      <c r="D78" s="23"/>
      <c r="E78" s="23"/>
      <c r="F78" s="23"/>
      <c r="G78" s="23"/>
      <c r="H78" s="23"/>
      <c r="I78" s="23"/>
      <c r="J78" s="23"/>
      <c r="K78" s="23"/>
      <c r="L78" s="23"/>
      <c r="M78" s="23"/>
      <c r="N78" s="21"/>
      <c r="O78" s="21"/>
      <c r="P78" s="21"/>
      <c r="Q78" s="21"/>
      <c r="R78" s="21"/>
      <c r="S78" s="21"/>
      <c r="T78" s="21"/>
      <c r="U78" s="21"/>
      <c r="V78" s="23"/>
      <c r="W78" s="23"/>
    </row>
    <row r="79" spans="1:23" hidden="1" x14ac:dyDescent="0.2">
      <c r="A79" s="23"/>
      <c r="B79" s="21"/>
      <c r="C79" s="24"/>
      <c r="D79" s="23"/>
      <c r="E79" s="23"/>
      <c r="F79" s="23"/>
      <c r="G79" s="23"/>
      <c r="H79" s="23"/>
      <c r="I79" s="23"/>
      <c r="J79" s="23"/>
      <c r="K79" s="23"/>
      <c r="L79" s="23"/>
      <c r="M79" s="23"/>
      <c r="N79" s="21"/>
      <c r="O79" s="21"/>
      <c r="P79" s="21"/>
      <c r="Q79" s="21"/>
      <c r="R79" s="21"/>
      <c r="S79" s="21"/>
      <c r="T79" s="21"/>
      <c r="U79" s="21"/>
      <c r="V79" s="23"/>
      <c r="W79" s="23"/>
    </row>
    <row r="80" spans="1:23" hidden="1" x14ac:dyDescent="0.2">
      <c r="A80" s="23"/>
      <c r="B80" s="21"/>
      <c r="C80" s="24"/>
      <c r="D80" s="23"/>
      <c r="E80" s="23"/>
      <c r="F80" s="23"/>
      <c r="G80" s="23"/>
      <c r="H80" s="23"/>
      <c r="I80" s="23"/>
      <c r="J80" s="23"/>
      <c r="K80" s="23"/>
      <c r="L80" s="23"/>
      <c r="M80" s="23"/>
      <c r="N80" s="21"/>
      <c r="O80" s="21"/>
      <c r="P80" s="21"/>
      <c r="Q80" s="21"/>
      <c r="R80" s="21"/>
      <c r="S80" s="21"/>
      <c r="T80" s="21"/>
      <c r="U80" s="21"/>
      <c r="V80" s="23"/>
      <c r="W80" s="23"/>
    </row>
    <row r="81" spans="1:23" hidden="1" x14ac:dyDescent="0.2">
      <c r="A81" s="23"/>
      <c r="B81" s="21"/>
      <c r="C81" s="24"/>
      <c r="D81" s="23"/>
      <c r="E81" s="23"/>
      <c r="F81" s="23"/>
      <c r="G81" s="23"/>
      <c r="H81" s="23"/>
      <c r="I81" s="23"/>
      <c r="J81" s="23"/>
      <c r="K81" s="23"/>
      <c r="L81" s="23"/>
      <c r="M81" s="23"/>
      <c r="N81" s="21"/>
      <c r="O81" s="21"/>
      <c r="P81" s="21"/>
      <c r="Q81" s="21"/>
      <c r="R81" s="21"/>
      <c r="S81" s="21"/>
      <c r="T81" s="21"/>
      <c r="U81" s="21"/>
      <c r="V81" s="23"/>
      <c r="W81" s="23"/>
    </row>
    <row r="82" spans="1:23" hidden="1" x14ac:dyDescent="0.2">
      <c r="A82" s="23"/>
      <c r="B82" s="21"/>
      <c r="C82" s="24"/>
      <c r="D82" s="23"/>
      <c r="E82" s="23"/>
      <c r="F82" s="23"/>
      <c r="G82" s="23"/>
      <c r="H82" s="23"/>
      <c r="I82" s="23"/>
      <c r="J82" s="23"/>
      <c r="K82" s="23"/>
      <c r="L82" s="23"/>
      <c r="M82" s="23"/>
      <c r="N82" s="21"/>
      <c r="O82" s="21"/>
      <c r="P82" s="21"/>
      <c r="Q82" s="21"/>
      <c r="R82" s="21"/>
      <c r="S82" s="21"/>
      <c r="T82" s="21"/>
      <c r="U82" s="21"/>
      <c r="V82" s="23"/>
      <c r="W82" s="23"/>
    </row>
    <row r="83" spans="1:23" hidden="1" x14ac:dyDescent="0.2">
      <c r="A83" s="23"/>
      <c r="B83" s="21"/>
      <c r="C83" s="24"/>
      <c r="D83" s="23"/>
      <c r="E83" s="23"/>
      <c r="F83" s="23"/>
      <c r="G83" s="23"/>
      <c r="H83" s="23"/>
      <c r="I83" s="23"/>
      <c r="J83" s="23"/>
      <c r="K83" s="23"/>
      <c r="L83" s="23"/>
      <c r="M83" s="23"/>
      <c r="N83" s="21"/>
      <c r="O83" s="21"/>
      <c r="P83" s="21"/>
      <c r="Q83" s="21"/>
      <c r="R83" s="21"/>
      <c r="S83" s="21"/>
      <c r="T83" s="21"/>
      <c r="U83" s="21"/>
      <c r="V83" s="23"/>
      <c r="W83" s="23"/>
    </row>
    <row r="84" spans="1:23" hidden="1" x14ac:dyDescent="0.2">
      <c r="A84" s="23"/>
      <c r="B84" s="21"/>
      <c r="C84" s="24"/>
      <c r="D84" s="23"/>
      <c r="E84" s="23"/>
      <c r="F84" s="23"/>
      <c r="G84" s="23"/>
      <c r="H84" s="23"/>
      <c r="I84" s="23"/>
      <c r="J84" s="23"/>
      <c r="K84" s="23"/>
      <c r="L84" s="23"/>
      <c r="M84" s="23"/>
      <c r="N84" s="21"/>
      <c r="O84" s="21"/>
      <c r="P84" s="21"/>
      <c r="Q84" s="21"/>
      <c r="R84" s="21"/>
      <c r="S84" s="21"/>
      <c r="T84" s="21"/>
      <c r="U84" s="21"/>
      <c r="V84" s="23"/>
      <c r="W84" s="23"/>
    </row>
    <row r="85" spans="1:23" hidden="1" x14ac:dyDescent="0.2">
      <c r="A85" s="23"/>
      <c r="B85" s="21"/>
      <c r="C85" s="24"/>
      <c r="D85" s="23"/>
      <c r="E85" s="23"/>
      <c r="F85" s="23"/>
      <c r="G85" s="23"/>
      <c r="H85" s="23"/>
      <c r="I85" s="23"/>
      <c r="J85" s="23"/>
      <c r="K85" s="23"/>
      <c r="L85" s="23"/>
      <c r="M85" s="23"/>
      <c r="N85" s="21"/>
      <c r="O85" s="21"/>
      <c r="P85" s="21"/>
      <c r="Q85" s="21"/>
      <c r="R85" s="21"/>
      <c r="S85" s="21"/>
      <c r="T85" s="21"/>
      <c r="U85" s="21"/>
      <c r="V85" s="23"/>
      <c r="W85" s="23"/>
    </row>
    <row r="86" spans="1:23" hidden="1" x14ac:dyDescent="0.2">
      <c r="A86" s="23"/>
      <c r="B86" s="21"/>
      <c r="C86" s="24"/>
      <c r="D86" s="23"/>
      <c r="E86" s="23"/>
      <c r="F86" s="23"/>
      <c r="G86" s="23"/>
      <c r="H86" s="23"/>
      <c r="I86" s="23"/>
      <c r="J86" s="23"/>
      <c r="K86" s="23"/>
      <c r="L86" s="23"/>
      <c r="M86" s="23"/>
      <c r="N86" s="21"/>
      <c r="O86" s="21"/>
      <c r="P86" s="21"/>
      <c r="Q86" s="21"/>
      <c r="R86" s="21"/>
      <c r="S86" s="21"/>
      <c r="T86" s="21"/>
      <c r="U86" s="21"/>
      <c r="V86" s="23"/>
      <c r="W86" s="23"/>
    </row>
    <row r="87" spans="1:23" hidden="1" x14ac:dyDescent="0.2">
      <c r="A87" s="23"/>
      <c r="B87" s="21"/>
      <c r="C87" s="24"/>
      <c r="D87" s="23"/>
      <c r="E87" s="23"/>
      <c r="F87" s="23"/>
      <c r="G87" s="23"/>
      <c r="H87" s="23"/>
      <c r="I87" s="23"/>
      <c r="J87" s="23"/>
      <c r="K87" s="23"/>
      <c r="L87" s="23"/>
      <c r="M87" s="23"/>
      <c r="N87" s="21"/>
      <c r="O87" s="21"/>
      <c r="P87" s="21"/>
      <c r="Q87" s="21"/>
      <c r="R87" s="21"/>
      <c r="S87" s="21"/>
      <c r="T87" s="21"/>
      <c r="U87" s="21"/>
      <c r="V87" s="23"/>
      <c r="W87" s="23"/>
    </row>
    <row r="88" spans="1:23" hidden="1" x14ac:dyDescent="0.2">
      <c r="A88" s="23"/>
      <c r="B88" s="21"/>
      <c r="C88" s="24"/>
      <c r="D88" s="23"/>
      <c r="E88" s="23"/>
      <c r="F88" s="23"/>
      <c r="G88" s="23"/>
      <c r="H88" s="23"/>
      <c r="I88" s="23"/>
      <c r="J88" s="23"/>
      <c r="K88" s="23"/>
      <c r="L88" s="23"/>
      <c r="M88" s="23"/>
      <c r="N88" s="21"/>
      <c r="O88" s="21"/>
      <c r="P88" s="21"/>
      <c r="Q88" s="21"/>
      <c r="R88" s="21"/>
      <c r="S88" s="21"/>
      <c r="T88" s="21"/>
      <c r="U88" s="21"/>
      <c r="V88" s="23"/>
      <c r="W88" s="23"/>
    </row>
    <row r="89" spans="1:23" hidden="1" x14ac:dyDescent="0.2">
      <c r="A89" s="23"/>
      <c r="B89" s="21"/>
      <c r="C89" s="24"/>
      <c r="D89" s="23"/>
      <c r="E89" s="23"/>
      <c r="F89" s="23"/>
      <c r="G89" s="23"/>
      <c r="H89" s="23"/>
      <c r="I89" s="23"/>
      <c r="J89" s="23"/>
      <c r="K89" s="23"/>
      <c r="L89" s="23"/>
      <c r="M89" s="23"/>
      <c r="N89" s="21"/>
      <c r="O89" s="21"/>
      <c r="P89" s="21"/>
      <c r="Q89" s="21"/>
      <c r="R89" s="21"/>
      <c r="S89" s="21"/>
      <c r="T89" s="21"/>
      <c r="U89" s="21"/>
      <c r="V89" s="23"/>
      <c r="W89" s="23"/>
    </row>
    <row r="90" spans="1:23" hidden="1" x14ac:dyDescent="0.2">
      <c r="A90" s="23"/>
      <c r="B90" s="21"/>
      <c r="C90" s="24"/>
      <c r="D90" s="23"/>
      <c r="E90" s="23"/>
      <c r="F90" s="23"/>
      <c r="G90" s="23"/>
      <c r="H90" s="23"/>
      <c r="I90" s="23"/>
      <c r="J90" s="23"/>
      <c r="K90" s="23"/>
      <c r="L90" s="23"/>
      <c r="M90" s="23"/>
      <c r="N90" s="21"/>
      <c r="O90" s="21"/>
      <c r="P90" s="21"/>
      <c r="Q90" s="21"/>
      <c r="R90" s="21"/>
      <c r="S90" s="21"/>
      <c r="T90" s="21"/>
      <c r="U90" s="21"/>
      <c r="V90" s="23"/>
      <c r="W90" s="23"/>
    </row>
    <row r="91" spans="1:23" hidden="1" x14ac:dyDescent="0.2">
      <c r="B91" s="8"/>
      <c r="C91" s="5"/>
      <c r="J91" s="23"/>
      <c r="K91" s="23"/>
      <c r="L91" s="23"/>
      <c r="M91" s="23"/>
      <c r="N91" s="21"/>
      <c r="O91" s="21"/>
      <c r="P91" s="21"/>
      <c r="Q91" s="21"/>
      <c r="R91" s="21"/>
      <c r="S91" s="21"/>
      <c r="T91" s="21"/>
      <c r="U91" s="21"/>
      <c r="V91" s="23"/>
      <c r="W91" s="23"/>
    </row>
    <row r="92" spans="1:23" hidden="1" x14ac:dyDescent="0.2">
      <c r="B92" s="8"/>
      <c r="C92" s="5"/>
    </row>
    <row r="93" spans="1:23" hidden="1" x14ac:dyDescent="0.2">
      <c r="B93" s="8"/>
      <c r="C93" s="5"/>
    </row>
  </sheetData>
  <sheetProtection algorithmName="SHA-512" hashValue="bpGEkqQbhwIJ+aw+GnwVN0+lTus3+Mlm36i7dmng8fxMbMLVYYkzJAJbsQGq6vWg+8tgpbCSURyJMtqCcYD76Q==" saltValue="xJi/iH12lFSzJjMBTmGniA==" spinCount="100000" sheet="1" objects="1" scenarios="1" selectLockedCells="1"/>
  <mergeCells count="1">
    <mergeCell ref="C19:I19"/>
  </mergeCells>
  <conditionalFormatting sqref="J8:J18">
    <cfRule type="cellIs" dxfId="2285" priority="73" operator="greaterThan">
      <formula>5</formula>
    </cfRule>
  </conditionalFormatting>
  <conditionalFormatting sqref="J8:K9 K17:K18 J10:J18">
    <cfRule type="cellIs" dxfId="2284" priority="68" operator="lessThanOrEqual">
      <formula>1</formula>
    </cfRule>
    <cfRule type="cellIs" dxfId="2283" priority="69" operator="lessThanOrEqual">
      <formula>2</formula>
    </cfRule>
    <cfRule type="cellIs" dxfId="2282" priority="70" operator="lessThanOrEqual">
      <formula>3</formula>
    </cfRule>
    <cfRule type="cellIs" dxfId="2281" priority="71" operator="lessThanOrEqual">
      <formula>4</formula>
    </cfRule>
    <cfRule type="cellIs" dxfId="2280" priority="72" operator="lessThanOrEqual">
      <formula>5</formula>
    </cfRule>
  </conditionalFormatting>
  <conditionalFormatting sqref="D8:D12 D18 D14:D16">
    <cfRule type="expression" dxfId="2279" priority="74">
      <formula>IF($K8=0,TRUE)</formula>
    </cfRule>
  </conditionalFormatting>
  <conditionalFormatting sqref="E8:E12 E18 E14:E16">
    <cfRule type="expression" dxfId="2278" priority="66">
      <formula>IF($K8=1,TRUE)</formula>
    </cfRule>
  </conditionalFormatting>
  <conditionalFormatting sqref="F8:F12 F18 F14:F16">
    <cfRule type="expression" dxfId="2277" priority="65">
      <formula>IF($K8=2,TRUE)</formula>
    </cfRule>
  </conditionalFormatting>
  <conditionalFormatting sqref="G18 G8:G12 G14:G16">
    <cfRule type="expression" dxfId="2276" priority="64">
      <formula>IF($K8=3,TRUE)</formula>
    </cfRule>
  </conditionalFormatting>
  <conditionalFormatting sqref="H8:H12 H18 H14:H16">
    <cfRule type="expression" dxfId="2275" priority="63">
      <formula>IF($K8=4,TRUE)</formula>
    </cfRule>
  </conditionalFormatting>
  <conditionalFormatting sqref="I8:I12 I14:I18">
    <cfRule type="expression" dxfId="2274" priority="62">
      <formula>IF($K8=5,TRUE)</formula>
    </cfRule>
  </conditionalFormatting>
  <conditionalFormatting sqref="L8:L12 L14:L18">
    <cfRule type="cellIs" dxfId="2273" priority="56" operator="equal">
      <formula>0</formula>
    </cfRule>
    <cfRule type="cellIs" dxfId="2272" priority="57" operator="lessThanOrEqual">
      <formula>1</formula>
    </cfRule>
    <cfRule type="cellIs" dxfId="2271" priority="58" operator="lessThanOrEqual">
      <formula>2</formula>
    </cfRule>
    <cfRule type="cellIs" dxfId="2270" priority="59" operator="lessThanOrEqual">
      <formula>3</formula>
    </cfRule>
    <cfRule type="cellIs" dxfId="2269" priority="60" operator="lessThanOrEqual">
      <formula>4</formula>
    </cfRule>
    <cfRule type="cellIs" dxfId="2268" priority="61" operator="lessThanOrEqual">
      <formula>5</formula>
    </cfRule>
  </conditionalFormatting>
  <conditionalFormatting sqref="L5">
    <cfRule type="cellIs" dxfId="2267" priority="50" operator="equal">
      <formula>0</formula>
    </cfRule>
    <cfRule type="cellIs" dxfId="2266" priority="51" operator="lessThanOrEqual">
      <formula>1</formula>
    </cfRule>
    <cfRule type="cellIs" dxfId="2265" priority="52" operator="lessThanOrEqual">
      <formula>2</formula>
    </cfRule>
    <cfRule type="cellIs" dxfId="2264" priority="53" operator="lessThanOrEqual">
      <formula>3</formula>
    </cfRule>
    <cfRule type="cellIs" dxfId="2263" priority="54" operator="lessThanOrEqual">
      <formula>4</formula>
    </cfRule>
    <cfRule type="cellIs" dxfId="2262" priority="55" operator="lessThanOrEqual">
      <formula>5</formula>
    </cfRule>
  </conditionalFormatting>
  <conditionalFormatting sqref="M5">
    <cfRule type="cellIs" dxfId="2261" priority="44" operator="equal">
      <formula>0</formula>
    </cfRule>
    <cfRule type="cellIs" dxfId="2260" priority="45" operator="lessThanOrEqual">
      <formula>0.2</formula>
    </cfRule>
    <cfRule type="cellIs" dxfId="2259" priority="46" operator="lessThanOrEqual">
      <formula>0.4</formula>
    </cfRule>
    <cfRule type="cellIs" dxfId="2258" priority="47" operator="lessThanOrEqual">
      <formula>0.6</formula>
    </cfRule>
    <cfRule type="cellIs" dxfId="2257" priority="48" operator="lessThanOrEqual">
      <formula>0.8</formula>
    </cfRule>
    <cfRule type="cellIs" dxfId="2256" priority="49" operator="lessThanOrEqual">
      <formula>1</formula>
    </cfRule>
  </conditionalFormatting>
  <conditionalFormatting sqref="D17">
    <cfRule type="expression" dxfId="2255" priority="43">
      <formula>IF($K17=0,TRUE)</formula>
    </cfRule>
  </conditionalFormatting>
  <conditionalFormatting sqref="E17">
    <cfRule type="expression" dxfId="2254" priority="42">
      <formula>IF($K17=1,TRUE)</formula>
    </cfRule>
  </conditionalFormatting>
  <conditionalFormatting sqref="F17">
    <cfRule type="expression" dxfId="2253" priority="41">
      <formula>IF($K17=2,TRUE)</formula>
    </cfRule>
  </conditionalFormatting>
  <conditionalFormatting sqref="G17">
    <cfRule type="expression" dxfId="2252" priority="40">
      <formula>IF($K17=3,TRUE)</formula>
    </cfRule>
  </conditionalFormatting>
  <conditionalFormatting sqref="H17">
    <cfRule type="expression" dxfId="2251" priority="39">
      <formula>IF($K17=4,TRUE)</formula>
    </cfRule>
  </conditionalFormatting>
  <conditionalFormatting sqref="K10">
    <cfRule type="cellIs" dxfId="2250" priority="33" operator="equal">
      <formula>0</formula>
    </cfRule>
    <cfRule type="cellIs" dxfId="2249" priority="34" operator="lessThanOrEqual">
      <formula>1</formula>
    </cfRule>
    <cfRule type="cellIs" dxfId="2248" priority="35" operator="lessThanOrEqual">
      <formula>2</formula>
    </cfRule>
    <cfRule type="cellIs" dxfId="2247" priority="36" operator="lessThanOrEqual">
      <formula>3</formula>
    </cfRule>
    <cfRule type="cellIs" dxfId="2246" priority="37" operator="lessThanOrEqual">
      <formula>4</formula>
    </cfRule>
    <cfRule type="cellIs" dxfId="2245" priority="38" operator="lessThanOrEqual">
      <formula>5</formula>
    </cfRule>
  </conditionalFormatting>
  <conditionalFormatting sqref="K8:K12 K14:K18">
    <cfRule type="cellIs" dxfId="2244" priority="27" operator="equal">
      <formula>0</formula>
    </cfRule>
    <cfRule type="cellIs" dxfId="2243" priority="28" operator="lessThanOrEqual">
      <formula>1</formula>
    </cfRule>
    <cfRule type="cellIs" dxfId="2242" priority="29" operator="lessThanOrEqual">
      <formula>2</formula>
    </cfRule>
    <cfRule type="cellIs" dxfId="2241" priority="30" operator="lessThanOrEqual">
      <formula>3</formula>
    </cfRule>
    <cfRule type="cellIs" dxfId="2240" priority="31" operator="lessThanOrEqual">
      <formula>4</formula>
    </cfRule>
    <cfRule type="cellIs" dxfId="2239" priority="32" operator="lessThanOrEqual">
      <formula>5</formula>
    </cfRule>
  </conditionalFormatting>
  <conditionalFormatting sqref="J8:K9 K14:K18 K10:K12 J10:J18">
    <cfRule type="cellIs" dxfId="2238" priority="67" operator="equal">
      <formula>0</formula>
    </cfRule>
  </conditionalFormatting>
  <conditionalFormatting sqref="D13">
    <cfRule type="expression" dxfId="2237" priority="26">
      <formula>IF($K13=0,TRUE)</formula>
    </cfRule>
  </conditionalFormatting>
  <conditionalFormatting sqref="E13">
    <cfRule type="expression" dxfId="2236" priority="18">
      <formula>IF($K13=1,TRUE)</formula>
    </cfRule>
  </conditionalFormatting>
  <conditionalFormatting sqref="F13">
    <cfRule type="expression" dxfId="2235" priority="17">
      <formula>IF($K13=2,TRUE)</formula>
    </cfRule>
  </conditionalFormatting>
  <conditionalFormatting sqref="H13">
    <cfRule type="expression" dxfId="2234" priority="15">
      <formula>IF($K13=4,TRUE)</formula>
    </cfRule>
  </conditionalFormatting>
  <conditionalFormatting sqref="I13">
    <cfRule type="expression" dxfId="2233" priority="14">
      <formula>IF($K13=5,TRUE)</formula>
    </cfRule>
  </conditionalFormatting>
  <conditionalFormatting sqref="L13">
    <cfRule type="cellIs" dxfId="2232" priority="8" operator="equal">
      <formula>0</formula>
    </cfRule>
    <cfRule type="cellIs" dxfId="2231" priority="9" operator="lessThanOrEqual">
      <formula>1</formula>
    </cfRule>
    <cfRule type="cellIs" dxfId="2230" priority="10" operator="lessThanOrEqual">
      <formula>2</formula>
    </cfRule>
    <cfRule type="cellIs" dxfId="2229" priority="11" operator="lessThanOrEqual">
      <formula>3</formula>
    </cfRule>
    <cfRule type="cellIs" dxfId="2228" priority="12" operator="lessThanOrEqual">
      <formula>4</formula>
    </cfRule>
    <cfRule type="cellIs" dxfId="2227" priority="13" operator="lessThanOrEqual">
      <formula>5</formula>
    </cfRule>
  </conditionalFormatting>
  <conditionalFormatting sqref="K13">
    <cfRule type="cellIs" dxfId="2226" priority="2" operator="equal">
      <formula>0</formula>
    </cfRule>
    <cfRule type="cellIs" dxfId="2225" priority="3" operator="lessThanOrEqual">
      <formula>1</formula>
    </cfRule>
    <cfRule type="cellIs" dxfId="2224" priority="4" operator="lessThanOrEqual">
      <formula>2</formula>
    </cfRule>
    <cfRule type="cellIs" dxfId="2223" priority="5" operator="lessThanOrEqual">
      <formula>3</formula>
    </cfRule>
    <cfRule type="cellIs" dxfId="2222" priority="6" operator="lessThanOrEqual">
      <formula>4</formula>
    </cfRule>
    <cfRule type="cellIs" dxfId="2221" priority="7" operator="lessThanOrEqual">
      <formula>5</formula>
    </cfRule>
  </conditionalFormatting>
  <conditionalFormatting sqref="K13">
    <cfRule type="cellIs" dxfId="2220" priority="19" operator="equal">
      <formula>0</formula>
    </cfRule>
  </conditionalFormatting>
  <conditionalFormatting sqref="G13">
    <cfRule type="expression" dxfId="2219" priority="1">
      <formula>IF($K13=3,TRUE)</formula>
    </cfRule>
  </conditionalFormatting>
  <dataValidations count="1">
    <dataValidation type="list" allowBlank="1" showInputMessage="1" showErrorMessage="1" sqref="J8:K18" xr:uid="{00000000-0002-0000-0800-000000000000}">
      <formula1>$K$24:$K$29</formula1>
    </dataValidation>
  </dataValidations>
  <pageMargins left="0.7" right="0.7" top="0.75" bottom="0.75" header="0.3" footer="0.3"/>
  <pageSetup paperSize="9" scale="22" orientation="portrait" horizontalDpi="300" verticalDpi="300" r:id="rId1"/>
  <headerFooter alignWithMargins="0">
    <oddFooter>&amp;L&amp;"Arial,Regular"&amp;6&amp;Z_x000D_&amp;F : &amp;A_x000D_&amp;R&amp;"Arial,Regular"&amp;6Page &amp;P of &amp;N_x000D_&amp;"Arial,Regular"&amp;8Printed &amp;D  Time &amp;T</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0070C0"/>
    <pageSetUpPr fitToPage="1"/>
  </sheetPr>
  <dimension ref="A1:S93"/>
  <sheetViews>
    <sheetView showGridLines="0" showRowColHeaders="0" zoomScale="55" zoomScaleNormal="55" zoomScaleSheetLayoutView="85" workbookViewId="0">
      <pane xSplit="3" ySplit="7" topLeftCell="D8" activePane="bottomRight" state="frozen"/>
      <selection pane="topRight" activeCell="D1" sqref="D1"/>
      <selection pane="bottomLeft" activeCell="A8" sqref="A8"/>
      <selection pane="bottomRight"/>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0.875" style="8" customWidth="1"/>
    <col min="16" max="17" width="0.25" style="8" customWidth="1"/>
    <col min="18" max="18" width="13.125" style="6" hidden="1" customWidth="1"/>
    <col min="19" max="19" width="17.125"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401" t="s">
        <v>630</v>
      </c>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68" customFormat="1" ht="56.25" customHeight="1" thickTop="1" thickBot="1" x14ac:dyDescent="0.25">
      <c r="B5" s="69"/>
      <c r="C5" s="70"/>
      <c r="D5" s="69" t="str">
        <f ca="1">CONCATENATE(RIGHT(CELL("Filename",D1),LEN(CELL("Filename",D1))-SEARCH("]",CELL("Filename",D1),1))&amp;" BIM Maturity")</f>
        <v>Structural BIM Maturity</v>
      </c>
      <c r="L5" s="38">
        <f>AVERAGE(L8:L11,L17:L23)</f>
        <v>0</v>
      </c>
      <c r="M5" s="102">
        <f>(SUM(L8:L11,L17:L23)/(5*SUM(M8:M23)))</f>
        <v>0</v>
      </c>
      <c r="O5" s="273"/>
    </row>
    <row r="6" spans="1:19" s="2" customFormat="1" ht="14.95" customHeight="1" thickTop="1" thickBot="1" x14ac:dyDescent="0.25">
      <c r="A6" s="22"/>
      <c r="B6" s="20"/>
      <c r="C6" s="20"/>
      <c r="D6" s="187"/>
      <c r="E6" s="187"/>
      <c r="F6" s="187"/>
      <c r="G6" s="187"/>
      <c r="H6" s="187"/>
      <c r="I6" s="187"/>
      <c r="J6" s="185"/>
      <c r="K6" s="185"/>
      <c r="L6" s="185"/>
      <c r="M6" s="185"/>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196"/>
      <c r="O7" s="261"/>
      <c r="P7" s="93"/>
      <c r="Q7" s="93">
        <v>0.75</v>
      </c>
      <c r="R7" s="21"/>
      <c r="S7" s="21"/>
    </row>
    <row r="8" spans="1:19" ht="56.25" customHeight="1" x14ac:dyDescent="0.2">
      <c r="A8" s="90" t="s">
        <v>69</v>
      </c>
      <c r="B8" s="49" t="s">
        <v>51</v>
      </c>
      <c r="C8" s="50" t="s">
        <v>717</v>
      </c>
      <c r="D8" s="51" t="s">
        <v>25</v>
      </c>
      <c r="E8" s="52"/>
      <c r="F8" s="59" t="s">
        <v>118</v>
      </c>
      <c r="G8" s="52" t="s">
        <v>119</v>
      </c>
      <c r="H8" s="52"/>
      <c r="I8" s="53" t="s">
        <v>32</v>
      </c>
      <c r="J8" s="455">
        <v>2</v>
      </c>
      <c r="K8" s="55">
        <v>0</v>
      </c>
      <c r="L8" s="74">
        <f t="shared" ref="L8:L11" si="0">K8*M8</f>
        <v>0</v>
      </c>
      <c r="M8" s="57">
        <v>0.9</v>
      </c>
      <c r="N8" s="196"/>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61">
        <v>0</v>
      </c>
      <c r="L9" s="75">
        <f t="shared" si="0"/>
        <v>0</v>
      </c>
      <c r="M9" s="57">
        <v>0.9</v>
      </c>
      <c r="N9" s="196"/>
      <c r="O9" s="262" t="str">
        <f t="shared" ca="1" si="1"/>
        <v/>
      </c>
      <c r="P9" s="93">
        <f t="shared" ref="P9:Q11" si="2">IF(J9=0,$Q$7+J9,J9)</f>
        <v>4</v>
      </c>
      <c r="Q9" s="93">
        <f t="shared" si="2"/>
        <v>0.75</v>
      </c>
      <c r="R9" s="21"/>
      <c r="S9" s="21"/>
    </row>
    <row r="10" spans="1:19" ht="116.15" x14ac:dyDescent="0.2">
      <c r="A10" s="23"/>
      <c r="B10" s="451" t="s">
        <v>719</v>
      </c>
      <c r="C10" s="448" t="s">
        <v>720</v>
      </c>
      <c r="D10" s="58" t="s">
        <v>25</v>
      </c>
      <c r="E10" s="59" t="s">
        <v>710</v>
      </c>
      <c r="F10" s="59"/>
      <c r="G10" s="59" t="s">
        <v>711</v>
      </c>
      <c r="H10" s="59" t="s">
        <v>712</v>
      </c>
      <c r="I10" s="60" t="s">
        <v>713</v>
      </c>
      <c r="J10" s="456">
        <v>3</v>
      </c>
      <c r="K10" s="61">
        <v>0</v>
      </c>
      <c r="L10" s="75">
        <f t="shared" si="0"/>
        <v>0</v>
      </c>
      <c r="M10" s="57">
        <v>1</v>
      </c>
      <c r="N10" s="21"/>
      <c r="O10" s="262" t="str">
        <f t="shared" ca="1" si="1"/>
        <v/>
      </c>
      <c r="P10" s="93">
        <f t="shared" si="2"/>
        <v>3</v>
      </c>
      <c r="Q10" s="93">
        <f t="shared" si="2"/>
        <v>0.75</v>
      </c>
      <c r="R10" s="21"/>
      <c r="S10" s="21"/>
    </row>
    <row r="11" spans="1:19" ht="56.25" customHeight="1" x14ac:dyDescent="0.2">
      <c r="A11" s="23"/>
      <c r="B11" s="451" t="s">
        <v>52</v>
      </c>
      <c r="C11" s="448" t="s">
        <v>721</v>
      </c>
      <c r="D11" s="58" t="s">
        <v>34</v>
      </c>
      <c r="E11" s="59" t="s">
        <v>41</v>
      </c>
      <c r="F11" s="59" t="s">
        <v>121</v>
      </c>
      <c r="G11" s="59" t="s">
        <v>714</v>
      </c>
      <c r="H11" s="59" t="s">
        <v>715</v>
      </c>
      <c r="I11" s="60" t="s">
        <v>716</v>
      </c>
      <c r="J11" s="456">
        <v>4</v>
      </c>
      <c r="K11" s="61">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09" t="s">
        <v>163</v>
      </c>
      <c r="C12" s="290" t="s">
        <v>112</v>
      </c>
      <c r="D12" s="291"/>
      <c r="E12" s="253" t="s">
        <v>46</v>
      </c>
      <c r="F12" s="253" t="s">
        <v>47</v>
      </c>
      <c r="G12" s="253"/>
      <c r="H12" s="253"/>
      <c r="I12" s="254"/>
      <c r="J12" s="356">
        <v>2</v>
      </c>
      <c r="K12" s="294"/>
      <c r="L12" s="295" t="str">
        <f t="shared" ref="L12:L16" si="3">IF(K12="","",K12)</f>
        <v/>
      </c>
      <c r="M12" s="57"/>
      <c r="N12" s="21"/>
      <c r="O12" s="262"/>
      <c r="P12" s="93">
        <f>IF(J17=0,$Q$7+J17,J17)</f>
        <v>3</v>
      </c>
      <c r="Q12" s="93">
        <f>IF(K17=0,$Q$7+K17,K17)</f>
        <v>0.75</v>
      </c>
      <c r="R12" s="21"/>
      <c r="S12" s="21"/>
    </row>
    <row r="13" spans="1:19" ht="18.7" customHeight="1" outlineLevel="1" x14ac:dyDescent="0.2">
      <c r="A13" s="23"/>
      <c r="B13" s="510"/>
      <c r="C13" s="224" t="s">
        <v>120</v>
      </c>
      <c r="D13" s="223"/>
      <c r="E13" s="255"/>
      <c r="F13" s="255"/>
      <c r="G13" s="255"/>
      <c r="H13" s="255" t="s">
        <v>46</v>
      </c>
      <c r="I13" s="256" t="s">
        <v>47</v>
      </c>
      <c r="J13" s="226">
        <v>4</v>
      </c>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10"/>
      <c r="C14" s="224" t="s">
        <v>592</v>
      </c>
      <c r="D14" s="225"/>
      <c r="E14" s="257"/>
      <c r="F14" s="257"/>
      <c r="G14" s="257" t="s">
        <v>46</v>
      </c>
      <c r="H14" s="257" t="s">
        <v>47</v>
      </c>
      <c r="I14" s="258"/>
      <c r="J14" s="226">
        <v>3</v>
      </c>
      <c r="K14" s="227"/>
      <c r="L14" s="228" t="str">
        <f t="shared" si="3"/>
        <v/>
      </c>
      <c r="M14" s="57"/>
      <c r="N14" s="21"/>
      <c r="O14" s="262"/>
      <c r="P14" s="93">
        <f t="shared" si="4"/>
        <v>2</v>
      </c>
      <c r="Q14" s="93">
        <f t="shared" si="4"/>
        <v>0.75</v>
      </c>
      <c r="R14" s="21"/>
      <c r="S14" s="21"/>
    </row>
    <row r="15" spans="1:19" ht="18.7" customHeight="1" outlineLevel="1" x14ac:dyDescent="0.2">
      <c r="A15" s="23"/>
      <c r="B15" s="510"/>
      <c r="C15" s="252" t="s">
        <v>175</v>
      </c>
      <c r="D15" s="225"/>
      <c r="E15" s="257"/>
      <c r="F15" s="257"/>
      <c r="G15" s="257"/>
      <c r="H15" s="257"/>
      <c r="I15" s="258"/>
      <c r="J15" s="226"/>
      <c r="K15" s="227"/>
      <c r="L15" s="228" t="str">
        <f t="shared" si="3"/>
        <v/>
      </c>
      <c r="M15" s="57"/>
      <c r="N15" s="21"/>
      <c r="O15" s="262"/>
      <c r="P15" s="93">
        <f t="shared" si="4"/>
        <v>2</v>
      </c>
      <c r="Q15" s="93">
        <f t="shared" si="4"/>
        <v>0.75</v>
      </c>
      <c r="R15" s="21"/>
      <c r="S15" s="21"/>
    </row>
    <row r="16" spans="1:19" ht="18.7" customHeight="1" outlineLevel="1" x14ac:dyDescent="0.2">
      <c r="A16" s="23"/>
      <c r="B16" s="511"/>
      <c r="C16" s="292" t="s">
        <v>175</v>
      </c>
      <c r="D16" s="229"/>
      <c r="E16" s="259"/>
      <c r="F16" s="259"/>
      <c r="G16" s="259"/>
      <c r="H16" s="259"/>
      <c r="I16" s="260"/>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3</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61">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403" t="s">
        <v>640</v>
      </c>
      <c r="G19" s="59" t="s">
        <v>729</v>
      </c>
      <c r="H19" s="59"/>
      <c r="I19" s="404" t="s">
        <v>736</v>
      </c>
      <c r="J19" s="456">
        <v>2</v>
      </c>
      <c r="K19" s="61">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403" t="s">
        <v>641</v>
      </c>
      <c r="I20" s="60" t="s">
        <v>126</v>
      </c>
      <c r="J20" s="456">
        <v>2</v>
      </c>
      <c r="K20" s="61">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61">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61">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92">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4"/>
      <c r="K24" s="184"/>
      <c r="L24" s="184"/>
      <c r="M24" s="184"/>
      <c r="N24" s="21"/>
      <c r="O24" s="21"/>
      <c r="P24" s="21"/>
      <c r="Q24" s="21"/>
      <c r="R24" s="21"/>
      <c r="S24" s="21"/>
    </row>
    <row r="25" spans="1:19" s="8" customFormat="1" hidden="1" x14ac:dyDescent="0.2">
      <c r="A25" s="21"/>
      <c r="B25" s="184"/>
      <c r="C25" s="28"/>
      <c r="D25" s="184"/>
      <c r="E25" s="184"/>
      <c r="F25" s="184"/>
      <c r="G25" s="184"/>
      <c r="H25" s="184"/>
      <c r="I25" s="184"/>
      <c r="J25" s="184"/>
      <c r="K25" s="184"/>
      <c r="L25" s="184"/>
      <c r="M25" s="184"/>
      <c r="N25" s="21"/>
      <c r="O25" s="21"/>
      <c r="P25" s="21"/>
      <c r="Q25" s="21"/>
      <c r="R25" s="21"/>
      <c r="S25" s="21"/>
    </row>
    <row r="26" spans="1:19" s="8" customFormat="1" hidden="1" x14ac:dyDescent="0.2">
      <c r="A26" s="21"/>
      <c r="B26" s="184"/>
      <c r="C26" s="28"/>
      <c r="D26" s="184"/>
      <c r="E26" s="184"/>
      <c r="F26" s="184"/>
      <c r="G26" s="184"/>
      <c r="H26" s="184"/>
      <c r="I26" s="184"/>
      <c r="J26" s="184"/>
      <c r="K26" s="184"/>
      <c r="L26" s="184"/>
      <c r="M26" s="184"/>
      <c r="N26" s="21"/>
      <c r="O26" s="21"/>
      <c r="P26" s="21"/>
      <c r="Q26" s="21"/>
      <c r="R26" s="21"/>
      <c r="S26" s="21"/>
    </row>
    <row r="27" spans="1:19" s="8" customFormat="1" hidden="1" x14ac:dyDescent="0.2">
      <c r="A27" s="21"/>
      <c r="B27" s="184"/>
      <c r="C27" s="28"/>
      <c r="D27" s="184"/>
      <c r="E27" s="184"/>
      <c r="F27" s="184"/>
      <c r="G27" s="184"/>
      <c r="H27" s="184"/>
      <c r="I27" s="184"/>
      <c r="J27" s="184"/>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4"/>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4"/>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4"/>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4"/>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4"/>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4"/>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4"/>
      <c r="K34" s="184"/>
      <c r="L34" s="184"/>
      <c r="M34" s="184"/>
      <c r="N34" s="21"/>
      <c r="O34" s="21"/>
      <c r="P34" s="21"/>
      <c r="Q34" s="21"/>
      <c r="R34" s="21"/>
      <c r="S34" s="21"/>
    </row>
    <row r="35" spans="1:19" s="8" customFormat="1" hidden="1" x14ac:dyDescent="0.2">
      <c r="A35" s="21"/>
      <c r="B35" s="184"/>
      <c r="C35" s="28"/>
      <c r="D35" s="184"/>
      <c r="E35" s="184"/>
      <c r="F35" s="184"/>
      <c r="G35" s="184"/>
      <c r="H35" s="184"/>
      <c r="I35" s="184"/>
      <c r="J35" s="184"/>
      <c r="K35" s="184"/>
      <c r="L35" s="184"/>
      <c r="M35" s="184"/>
      <c r="N35" s="21"/>
      <c r="O35" s="21"/>
      <c r="P35" s="21"/>
      <c r="Q35" s="21"/>
      <c r="R35" s="21"/>
      <c r="S35" s="21"/>
    </row>
    <row r="36" spans="1:19" s="8" customFormat="1" hidden="1" x14ac:dyDescent="0.2">
      <c r="A36" s="21"/>
      <c r="B36" s="184"/>
      <c r="C36" s="28"/>
      <c r="D36" s="184"/>
      <c r="E36" s="184"/>
      <c r="F36" s="184"/>
      <c r="G36" s="184"/>
      <c r="H36" s="184"/>
      <c r="I36" s="184"/>
      <c r="J36" s="184"/>
      <c r="K36" s="184"/>
      <c r="L36" s="184"/>
      <c r="M36" s="184"/>
      <c r="N36" s="21"/>
      <c r="O36" s="21"/>
      <c r="P36" s="21"/>
      <c r="Q36" s="21"/>
      <c r="R36" s="21"/>
      <c r="S36" s="21"/>
    </row>
    <row r="37" spans="1:19" s="8" customFormat="1" hidden="1" x14ac:dyDescent="0.2">
      <c r="A37" s="21"/>
      <c r="B37" s="184"/>
      <c r="C37" s="28"/>
      <c r="D37" s="184"/>
      <c r="E37" s="184"/>
      <c r="F37" s="184"/>
      <c r="G37" s="184"/>
      <c r="H37" s="184"/>
      <c r="I37" s="184"/>
      <c r="J37" s="184"/>
      <c r="K37" s="184"/>
      <c r="L37" s="184"/>
      <c r="M37" s="184"/>
      <c r="N37" s="21"/>
      <c r="O37" s="21"/>
      <c r="P37" s="21"/>
      <c r="Q37" s="21"/>
      <c r="R37" s="21"/>
      <c r="S37" s="21"/>
    </row>
    <row r="38" spans="1:19" s="8" customFormat="1" hidden="1" x14ac:dyDescent="0.2">
      <c r="A38" s="21"/>
      <c r="B38" s="184"/>
      <c r="C38" s="28"/>
      <c r="D38" s="184"/>
      <c r="E38" s="184"/>
      <c r="F38" s="184"/>
      <c r="G38" s="184"/>
      <c r="H38" s="184"/>
      <c r="I38" s="184"/>
      <c r="J38" s="184"/>
      <c r="K38" s="184"/>
      <c r="L38" s="184"/>
      <c r="M38" s="184"/>
      <c r="N38" s="21"/>
      <c r="O38" s="21"/>
      <c r="P38" s="21"/>
      <c r="Q38" s="21"/>
      <c r="R38" s="21"/>
      <c r="S38" s="21"/>
    </row>
    <row r="39" spans="1:19" s="8" customFormat="1" hidden="1" x14ac:dyDescent="0.2">
      <c r="A39" s="21"/>
      <c r="B39" s="184"/>
      <c r="C39" s="28"/>
      <c r="D39" s="184"/>
      <c r="E39" s="184"/>
      <c r="F39" s="184"/>
      <c r="G39" s="184"/>
      <c r="H39" s="184"/>
      <c r="I39" s="184"/>
      <c r="J39" s="184"/>
      <c r="K39" s="184"/>
      <c r="L39" s="184"/>
      <c r="M39" s="184"/>
      <c r="N39" s="21"/>
      <c r="O39" s="21"/>
      <c r="P39" s="21"/>
      <c r="Q39" s="21"/>
      <c r="R39" s="21"/>
      <c r="S39" s="21"/>
    </row>
    <row r="40" spans="1:19" s="8" customFormat="1" hidden="1" x14ac:dyDescent="0.2">
      <c r="A40" s="21"/>
      <c r="B40" s="184"/>
      <c r="C40" s="28"/>
      <c r="D40" s="184"/>
      <c r="E40" s="184"/>
      <c r="F40" s="184"/>
      <c r="G40" s="184"/>
      <c r="H40" s="184"/>
      <c r="I40" s="184"/>
      <c r="J40" s="184"/>
      <c r="K40" s="184"/>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W0+MiyXtqUgUniAR5SQazZWQ/Bts1MQKWZchStavFggGgKg0fmzaHlS9eozLnmbF3GIfnVYxC7JpGyBL+xmuNQ==" saltValue="g0m+BKPEzZB/1MuFa8mDhg==" spinCount="100000" sheet="1" objects="1" scenarios="1" selectLockedCells="1"/>
  <mergeCells count="1">
    <mergeCell ref="B12:B16"/>
  </mergeCells>
  <conditionalFormatting sqref="D8:D23">
    <cfRule type="expression" dxfId="2218" priority="100">
      <formula>IF($K8=0,TRUE)</formula>
    </cfRule>
  </conditionalFormatting>
  <conditionalFormatting sqref="E8:E23">
    <cfRule type="expression" dxfId="2217" priority="92">
      <formula>IF($K8=1,TRUE)</formula>
    </cfRule>
  </conditionalFormatting>
  <conditionalFormatting sqref="F9:F11 F17:F23">
    <cfRule type="expression" dxfId="2216" priority="91">
      <formula>IF($K9=2,TRUE)</formula>
    </cfRule>
  </conditionalFormatting>
  <conditionalFormatting sqref="G8:G16 G18:G23">
    <cfRule type="expression" dxfId="2215" priority="90">
      <formula>IF($K8=3,TRUE)</formula>
    </cfRule>
  </conditionalFormatting>
  <conditionalFormatting sqref="H8:H23">
    <cfRule type="expression" dxfId="2214" priority="89">
      <formula>IF($K8=4,TRUE)</formula>
    </cfRule>
  </conditionalFormatting>
  <conditionalFormatting sqref="I8:I23">
    <cfRule type="expression" dxfId="2213" priority="88">
      <formula>IF($K8=5,TRUE)</formula>
    </cfRule>
  </conditionalFormatting>
  <conditionalFormatting sqref="L5">
    <cfRule type="cellIs" dxfId="2212" priority="76" operator="equal">
      <formula>0</formula>
    </cfRule>
    <cfRule type="cellIs" dxfId="2211" priority="77" operator="lessThanOrEqual">
      <formula>1</formula>
    </cfRule>
    <cfRule type="cellIs" dxfId="2210" priority="78" operator="lessThanOrEqual">
      <formula>2</formula>
    </cfRule>
    <cfRule type="cellIs" dxfId="2209" priority="79" operator="lessThanOrEqual">
      <formula>3</formula>
    </cfRule>
    <cfRule type="cellIs" dxfId="2208" priority="80" operator="lessThanOrEqual">
      <formula>4</formula>
    </cfRule>
    <cfRule type="cellIs" dxfId="2207" priority="81" operator="lessThanOrEqual">
      <formula>5</formula>
    </cfRule>
  </conditionalFormatting>
  <conditionalFormatting sqref="M5">
    <cfRule type="cellIs" dxfId="2206" priority="69" operator="equal">
      <formula>0</formula>
    </cfRule>
    <cfRule type="cellIs" dxfId="2205" priority="70" operator="lessThanOrEqual">
      <formula>0.2</formula>
    </cfRule>
    <cfRule type="cellIs" dxfId="2204" priority="71" operator="lessThanOrEqual">
      <formula>0.4</formula>
    </cfRule>
    <cfRule type="cellIs" dxfId="2203" priority="72" operator="lessThanOrEqual">
      <formula>0.6</formula>
    </cfRule>
    <cfRule type="cellIs" dxfId="2202" priority="73" operator="lessThanOrEqual">
      <formula>0.8</formula>
    </cfRule>
    <cfRule type="cellIs" dxfId="2201" priority="74" operator="lessThanOrEqual">
      <formula>1</formula>
    </cfRule>
  </conditionalFormatting>
  <conditionalFormatting sqref="F8:F23">
    <cfRule type="expression" dxfId="2200" priority="37">
      <formula>IF($K8=2,TRUE)</formula>
    </cfRule>
  </conditionalFormatting>
  <conditionalFormatting sqref="K8:L16 K18:L23 L17">
    <cfRule type="cellIs" dxfId="2199" priority="93" operator="equal">
      <formula>0</formula>
    </cfRule>
    <cfRule type="cellIs" dxfId="2198" priority="94" operator="lessThanOrEqual">
      <formula>1</formula>
    </cfRule>
    <cfRule type="cellIs" dxfId="2197" priority="95" operator="lessThanOrEqual">
      <formula>2</formula>
    </cfRule>
    <cfRule type="cellIs" dxfId="2196" priority="96" operator="lessThanOrEqual">
      <formula>3</formula>
    </cfRule>
    <cfRule type="cellIs" dxfId="2195" priority="97" operator="lessThanOrEqual">
      <formula>4</formula>
    </cfRule>
    <cfRule type="cellIs" dxfId="2194" priority="98" operator="lessThanOrEqual">
      <formula>5</formula>
    </cfRule>
    <cfRule type="cellIs" dxfId="2193" priority="99" operator="greaterThan">
      <formula>5</formula>
    </cfRule>
  </conditionalFormatting>
  <conditionalFormatting sqref="K17">
    <cfRule type="cellIs" dxfId="2192" priority="30" operator="equal">
      <formula>0</formula>
    </cfRule>
    <cfRule type="cellIs" dxfId="2191" priority="31" operator="lessThanOrEqual">
      <formula>1</formula>
    </cfRule>
    <cfRule type="cellIs" dxfId="2190" priority="32" operator="lessThanOrEqual">
      <formula>2</formula>
    </cfRule>
    <cfRule type="cellIs" dxfId="2189" priority="33" operator="lessThanOrEqual">
      <formula>3</formula>
    </cfRule>
    <cfRule type="cellIs" dxfId="2188" priority="34" operator="lessThanOrEqual">
      <formula>4</formula>
    </cfRule>
    <cfRule type="cellIs" dxfId="2187" priority="35" operator="lessThanOrEqual">
      <formula>5</formula>
    </cfRule>
    <cfRule type="cellIs" dxfId="2186" priority="36" operator="greaterThan">
      <formula>5</formula>
    </cfRule>
  </conditionalFormatting>
  <conditionalFormatting sqref="G17">
    <cfRule type="expression" dxfId="2185" priority="22">
      <formula>IF($K17=3,TRUE)</formula>
    </cfRule>
  </conditionalFormatting>
  <conditionalFormatting sqref="J8:J11">
    <cfRule type="cellIs" dxfId="2184" priority="21" operator="greaterThan">
      <formula>5</formula>
    </cfRule>
  </conditionalFormatting>
  <conditionalFormatting sqref="J8:J11">
    <cfRule type="cellIs" dxfId="2183" priority="15" operator="equal">
      <formula>0</formula>
    </cfRule>
    <cfRule type="cellIs" dxfId="2182" priority="16" operator="lessThanOrEqual">
      <formula>1</formula>
    </cfRule>
    <cfRule type="cellIs" dxfId="2181" priority="17" operator="lessThanOrEqual">
      <formula>2</formula>
    </cfRule>
    <cfRule type="cellIs" dxfId="2180" priority="18" operator="lessThanOrEqual">
      <formula>3</formula>
    </cfRule>
    <cfRule type="cellIs" dxfId="2179" priority="19" operator="lessThanOrEqual">
      <formula>4</formula>
    </cfRule>
    <cfRule type="cellIs" dxfId="2178" priority="20" operator="lessThanOrEqual">
      <formula>5</formula>
    </cfRule>
  </conditionalFormatting>
  <conditionalFormatting sqref="J18:J23">
    <cfRule type="cellIs" dxfId="2177" priority="14" operator="greaterThan">
      <formula>5</formula>
    </cfRule>
  </conditionalFormatting>
  <conditionalFormatting sqref="J18:J23">
    <cfRule type="cellIs" dxfId="2176" priority="8" operator="equal">
      <formula>0</formula>
    </cfRule>
    <cfRule type="cellIs" dxfId="2175" priority="9" operator="lessThanOrEqual">
      <formula>1</formula>
    </cfRule>
    <cfRule type="cellIs" dxfId="2174" priority="10" operator="lessThanOrEqual">
      <formula>2</formula>
    </cfRule>
    <cfRule type="cellIs" dxfId="2173" priority="11" operator="lessThanOrEqual">
      <formula>3</formula>
    </cfRule>
    <cfRule type="cellIs" dxfId="2172" priority="12" operator="lessThanOrEqual">
      <formula>4</formula>
    </cfRule>
    <cfRule type="cellIs" dxfId="2171" priority="13" operator="lessThanOrEqual">
      <formula>5</formula>
    </cfRule>
  </conditionalFormatting>
  <conditionalFormatting sqref="J12:J17">
    <cfRule type="cellIs" dxfId="2170" priority="1" operator="equal">
      <formula>0</formula>
    </cfRule>
    <cfRule type="cellIs" dxfId="2169" priority="2" operator="lessThanOrEqual">
      <formula>1</formula>
    </cfRule>
    <cfRule type="cellIs" dxfId="2168" priority="3" operator="lessThanOrEqual">
      <formula>2</formula>
    </cfRule>
    <cfRule type="cellIs" dxfId="2167" priority="4" operator="lessThanOrEqual">
      <formula>3</formula>
    </cfRule>
    <cfRule type="cellIs" dxfId="2166" priority="5" operator="lessThanOrEqual">
      <formula>4</formula>
    </cfRule>
    <cfRule type="cellIs" dxfId="2165" priority="6" operator="lessThanOrEqual">
      <formula>5</formula>
    </cfRule>
    <cfRule type="cellIs" dxfId="2164" priority="7" operator="greaterThan">
      <formula>5</formula>
    </cfRule>
  </conditionalFormatting>
  <dataValidations count="1">
    <dataValidation type="list" allowBlank="1" showInputMessage="1" showErrorMessage="1" sqref="K8:K16 K18:K23 K17:L17 J8:J23" xr:uid="{00000000-0002-0000-09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tabColor rgb="FFFFC000"/>
    <pageSetUpPr fitToPage="1"/>
  </sheetPr>
  <dimension ref="A1:XFD93"/>
  <sheetViews>
    <sheetView showGridLines="0" showRowColHeaders="0" zoomScale="70" zoomScaleNormal="70" zoomScaleSheetLayoutView="85" workbookViewId="0">
      <pane xSplit="3" ySplit="7" topLeftCell="D8" activePane="bottomRight" state="frozen"/>
      <selection pane="topRight"/>
      <selection pane="bottomLeft"/>
      <selection pane="bottomRight"/>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0.75" style="6" customWidth="1"/>
    <col min="16" max="17" width="0.25" style="8" customWidth="1"/>
    <col min="18" max="18" width="17.125" style="8" hidden="1" customWidth="1"/>
    <col min="19" max="20" width="0" style="6" hidden="1" customWidth="1"/>
    <col min="21" max="16384" width="9.125" style="6" hidden="1"/>
  </cols>
  <sheetData>
    <row r="1" spans="1:16384" ht="14.95" customHeight="1" x14ac:dyDescent="0.2">
      <c r="A1" s="196"/>
      <c r="B1" s="196"/>
      <c r="C1" s="197"/>
      <c r="D1" s="196"/>
      <c r="E1" s="196"/>
      <c r="F1" s="196"/>
      <c r="G1" s="196"/>
      <c r="H1" s="196"/>
      <c r="I1" s="196"/>
      <c r="J1" s="198"/>
      <c r="K1" s="198"/>
      <c r="L1" s="198"/>
      <c r="M1" s="198"/>
      <c r="N1" s="196"/>
      <c r="O1" s="198"/>
      <c r="P1" s="21"/>
      <c r="Q1" s="21"/>
      <c r="R1" s="21"/>
      <c r="S1" s="23"/>
      <c r="T1" s="23"/>
    </row>
    <row r="2" spans="1:16384" ht="37.549999999999997" customHeight="1" x14ac:dyDescent="0.2">
      <c r="A2" s="196"/>
      <c r="B2" s="401" t="s">
        <v>630</v>
      </c>
      <c r="C2" s="199" t="str">
        <f ca="1">JobNumber</f>
        <v>123456</v>
      </c>
      <c r="D2" s="200" t="str">
        <f>JOB_TITLE</f>
        <v>Project XXXXXXXXXXX</v>
      </c>
      <c r="E2" s="196"/>
      <c r="F2" s="196"/>
      <c r="G2" s="196"/>
      <c r="H2" s="196"/>
      <c r="I2" s="196"/>
      <c r="J2" s="198"/>
      <c r="K2" s="198"/>
      <c r="L2" s="198"/>
      <c r="M2" s="198"/>
      <c r="N2" s="196"/>
      <c r="O2" s="198"/>
      <c r="P2" s="21"/>
      <c r="Q2" s="21"/>
      <c r="R2" s="21"/>
      <c r="S2" s="23"/>
      <c r="T2" s="23"/>
    </row>
    <row r="3" spans="1:16384" ht="14.95" customHeight="1" x14ac:dyDescent="0.2">
      <c r="A3" s="196"/>
      <c r="B3" s="196"/>
      <c r="C3" s="197"/>
      <c r="D3" s="196"/>
      <c r="E3" s="196"/>
      <c r="F3" s="196"/>
      <c r="G3" s="196"/>
      <c r="H3" s="196"/>
      <c r="I3" s="196"/>
      <c r="J3" s="198"/>
      <c r="K3" s="198"/>
      <c r="L3" s="198"/>
      <c r="M3" s="198"/>
      <c r="N3" s="196"/>
      <c r="O3" s="198"/>
      <c r="P3" s="21"/>
      <c r="Q3" s="21"/>
      <c r="R3" s="21"/>
      <c r="S3" s="23"/>
      <c r="T3" s="23"/>
    </row>
    <row r="4" spans="1:16384" ht="14.95" customHeight="1" thickBot="1" x14ac:dyDescent="0.25">
      <c r="A4" s="196"/>
      <c r="B4" s="196"/>
      <c r="C4" s="197"/>
      <c r="D4" s="196"/>
      <c r="E4" s="196"/>
      <c r="F4" s="196"/>
      <c r="G4" s="196"/>
      <c r="H4" s="196"/>
      <c r="I4" s="196"/>
      <c r="J4" s="198"/>
      <c r="K4" s="198"/>
      <c r="L4" s="198"/>
      <c r="M4" s="198"/>
      <c r="N4" s="196"/>
      <c r="O4" s="198"/>
      <c r="P4" s="21"/>
      <c r="Q4" s="21"/>
      <c r="R4" s="21"/>
      <c r="S4" s="23"/>
      <c r="T4" s="23"/>
    </row>
    <row r="5" spans="1:16384" s="36" customFormat="1" ht="56.25" customHeight="1" thickTop="1" thickBot="1" x14ac:dyDescent="0.25">
      <c r="A5" s="201"/>
      <c r="B5" s="202"/>
      <c r="C5" s="203"/>
      <c r="D5" s="202" t="str">
        <f ca="1">CONCATENATE(RIGHT(CELL("Filename",D1),LEN(CELL("Filename",D1))-SEARCH("]",CELL("Filename",D1),1))&amp;" BIM Maturity")</f>
        <v>Mechanical BIM Maturity</v>
      </c>
      <c r="E5" s="201"/>
      <c r="F5" s="201"/>
      <c r="G5" s="201"/>
      <c r="H5" s="201"/>
      <c r="I5" s="201"/>
      <c r="J5" s="201"/>
      <c r="K5" s="201"/>
      <c r="L5" s="38">
        <f>AVERAGE(L8:L11,L17:L23)</f>
        <v>0</v>
      </c>
      <c r="M5" s="102">
        <f>(SUM(L8:L11,L17:L23)/(5*SUM(M8:M23)))</f>
        <v>0</v>
      </c>
      <c r="N5" s="201"/>
      <c r="O5" s="201"/>
    </row>
    <row r="6" spans="1:16384" s="2" customFormat="1" ht="14.95" customHeight="1" thickTop="1" thickBot="1" x14ac:dyDescent="0.25">
      <c r="A6" s="204"/>
      <c r="B6" s="205"/>
      <c r="C6" s="205"/>
      <c r="D6" s="512"/>
      <c r="E6" s="512"/>
      <c r="F6" s="512"/>
      <c r="G6" s="512"/>
      <c r="H6" s="512"/>
      <c r="I6" s="512"/>
      <c r="J6" s="206"/>
      <c r="K6" s="206"/>
      <c r="L6" s="187"/>
      <c r="M6" s="187"/>
      <c r="N6" s="204"/>
      <c r="O6" s="206"/>
      <c r="P6" s="22"/>
      <c r="Q6" s="22"/>
      <c r="R6" s="22"/>
      <c r="S6" s="22"/>
      <c r="T6" s="22"/>
    </row>
    <row r="7" spans="1:16384" s="7" customFormat="1" ht="56.25" customHeight="1" thickBot="1" x14ac:dyDescent="0.25">
      <c r="A7" s="196"/>
      <c r="B7" s="207"/>
      <c r="C7" s="208" t="s">
        <v>591</v>
      </c>
      <c r="D7" s="209" t="s">
        <v>3</v>
      </c>
      <c r="E7" s="210" t="s">
        <v>4</v>
      </c>
      <c r="F7" s="211" t="s">
        <v>5</v>
      </c>
      <c r="G7" s="212" t="s">
        <v>6</v>
      </c>
      <c r="H7" s="213" t="s">
        <v>49</v>
      </c>
      <c r="I7" s="214" t="s">
        <v>7</v>
      </c>
      <c r="J7" s="39" t="s">
        <v>2</v>
      </c>
      <c r="K7" s="40" t="s">
        <v>1</v>
      </c>
      <c r="L7" s="123" t="s">
        <v>50</v>
      </c>
      <c r="M7" s="84" t="s">
        <v>48</v>
      </c>
      <c r="N7" s="196"/>
      <c r="O7" s="261"/>
      <c r="P7" s="21"/>
      <c r="Q7" s="21">
        <v>0.75</v>
      </c>
      <c r="R7" s="21"/>
      <c r="S7" s="21"/>
      <c r="T7" s="21"/>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c r="JC7" s="4"/>
      <c r="JD7" s="4"/>
      <c r="JE7" s="4"/>
      <c r="JF7" s="4"/>
      <c r="JG7" s="4"/>
      <c r="JH7" s="4"/>
      <c r="JI7" s="4"/>
      <c r="JJ7" s="4"/>
      <c r="JK7" s="4"/>
      <c r="JL7" s="4"/>
      <c r="JM7" s="4"/>
      <c r="JN7" s="4"/>
      <c r="JO7" s="4"/>
      <c r="JP7" s="4"/>
      <c r="JQ7" s="4"/>
      <c r="JR7" s="4"/>
      <c r="JS7" s="4"/>
      <c r="JT7" s="4"/>
      <c r="JU7" s="4"/>
      <c r="JV7" s="4"/>
      <c r="JW7" s="4"/>
      <c r="JX7" s="4"/>
      <c r="JY7" s="4"/>
      <c r="JZ7" s="4"/>
      <c r="KA7" s="4"/>
      <c r="KB7" s="4"/>
      <c r="KC7" s="4"/>
      <c r="KD7" s="4"/>
      <c r="KE7" s="4"/>
      <c r="KF7" s="4"/>
      <c r="KG7" s="4"/>
      <c r="KH7" s="4"/>
      <c r="KI7" s="4"/>
      <c r="KJ7" s="4"/>
      <c r="KK7" s="4"/>
      <c r="KL7" s="4"/>
      <c r="KM7" s="4"/>
      <c r="KN7" s="4"/>
      <c r="KO7" s="4"/>
      <c r="KP7" s="4"/>
      <c r="KQ7" s="4"/>
      <c r="KR7" s="4"/>
      <c r="KS7" s="4"/>
      <c r="KT7" s="4"/>
      <c r="KU7" s="4"/>
      <c r="KV7" s="4"/>
      <c r="KW7" s="4"/>
      <c r="KX7" s="4"/>
      <c r="KY7" s="4"/>
      <c r="KZ7" s="4"/>
      <c r="LA7" s="4"/>
      <c r="LB7" s="4"/>
      <c r="LC7" s="4"/>
      <c r="LD7" s="4"/>
      <c r="LE7" s="4"/>
      <c r="LF7" s="4"/>
      <c r="LG7" s="4"/>
      <c r="LH7" s="4"/>
      <c r="LI7" s="4"/>
      <c r="LJ7" s="4"/>
      <c r="LK7" s="4"/>
      <c r="LL7" s="4"/>
      <c r="LM7" s="4"/>
      <c r="LN7" s="4"/>
      <c r="LO7" s="4"/>
      <c r="LP7" s="4"/>
      <c r="LQ7" s="4"/>
      <c r="LR7" s="4"/>
      <c r="LS7" s="4"/>
      <c r="LT7" s="4"/>
      <c r="LU7" s="4"/>
      <c r="LV7" s="4"/>
      <c r="LW7" s="4"/>
      <c r="LX7" s="4"/>
      <c r="LY7" s="4"/>
      <c r="LZ7" s="4"/>
      <c r="MA7" s="4"/>
      <c r="MB7" s="4"/>
      <c r="MC7" s="4"/>
      <c r="MD7" s="4"/>
      <c r="ME7" s="4"/>
      <c r="MF7" s="4"/>
      <c r="MG7" s="4"/>
      <c r="MH7" s="4"/>
      <c r="MI7" s="4"/>
      <c r="MJ7" s="4"/>
      <c r="MK7" s="4"/>
      <c r="ML7" s="4"/>
      <c r="MM7" s="4"/>
      <c r="MN7" s="4"/>
      <c r="MO7" s="4"/>
      <c r="MP7" s="4"/>
      <c r="MQ7" s="4"/>
      <c r="MR7" s="4"/>
      <c r="MS7" s="4"/>
      <c r="MT7" s="4"/>
      <c r="MU7" s="4"/>
      <c r="MV7" s="4"/>
      <c r="MW7" s="4"/>
      <c r="MX7" s="4"/>
      <c r="MY7" s="4"/>
      <c r="MZ7" s="4"/>
      <c r="NA7" s="4"/>
      <c r="NB7" s="4"/>
      <c r="NC7" s="4"/>
      <c r="ND7" s="4"/>
      <c r="NE7" s="4"/>
      <c r="NF7" s="4"/>
      <c r="NG7" s="4"/>
      <c r="NH7" s="4"/>
      <c r="NI7" s="4"/>
      <c r="NJ7" s="4"/>
      <c r="NK7" s="4"/>
      <c r="NL7" s="4"/>
      <c r="NM7" s="4"/>
      <c r="NN7" s="4"/>
      <c r="NO7" s="4"/>
      <c r="NP7" s="4"/>
      <c r="NQ7" s="4"/>
      <c r="NR7" s="4"/>
      <c r="NS7" s="4"/>
      <c r="NT7" s="4"/>
      <c r="NU7" s="4"/>
      <c r="NV7" s="4"/>
      <c r="NW7" s="4"/>
      <c r="NX7" s="4"/>
      <c r="NY7" s="4"/>
      <c r="NZ7" s="4"/>
      <c r="OA7" s="4"/>
      <c r="OB7" s="4"/>
      <c r="OC7" s="4"/>
      <c r="OD7" s="4"/>
      <c r="OE7" s="4"/>
      <c r="OF7" s="4"/>
      <c r="OG7" s="4"/>
      <c r="OH7" s="4"/>
      <c r="OI7" s="4"/>
      <c r="OJ7" s="4"/>
      <c r="OK7" s="4"/>
      <c r="OL7" s="4"/>
      <c r="OM7" s="4"/>
      <c r="ON7" s="4"/>
      <c r="OO7" s="4"/>
      <c r="OP7" s="4"/>
      <c r="OQ7" s="4"/>
      <c r="OR7" s="4"/>
      <c r="OS7" s="4"/>
      <c r="OT7" s="4"/>
      <c r="OU7" s="4"/>
      <c r="OV7" s="4"/>
      <c r="OW7" s="4"/>
      <c r="OX7" s="4"/>
      <c r="OY7" s="4"/>
      <c r="OZ7" s="4"/>
      <c r="PA7" s="4"/>
      <c r="PB7" s="4"/>
      <c r="PC7" s="4"/>
      <c r="PD7" s="4"/>
      <c r="PE7" s="4"/>
      <c r="PF7" s="4"/>
      <c r="PG7" s="4"/>
      <c r="PH7" s="4"/>
      <c r="PI7" s="4"/>
      <c r="PJ7" s="4"/>
      <c r="PK7" s="4"/>
      <c r="PL7" s="4"/>
      <c r="PM7" s="4"/>
      <c r="PN7" s="4"/>
      <c r="PO7" s="4"/>
      <c r="PP7" s="4"/>
      <c r="PQ7" s="4"/>
      <c r="PR7" s="4"/>
      <c r="PS7" s="4"/>
      <c r="PT7" s="4"/>
      <c r="PU7" s="4"/>
      <c r="PV7" s="4"/>
      <c r="PW7" s="4"/>
      <c r="PX7" s="4"/>
      <c r="PY7" s="4"/>
      <c r="PZ7" s="4"/>
      <c r="QA7" s="4"/>
      <c r="QB7" s="4"/>
      <c r="QC7" s="4"/>
      <c r="QD7" s="4"/>
      <c r="QE7" s="4"/>
      <c r="QF7" s="4"/>
      <c r="QG7" s="4"/>
      <c r="QH7" s="4"/>
      <c r="QI7" s="4"/>
      <c r="QJ7" s="4"/>
      <c r="QK7" s="4"/>
      <c r="QL7" s="4"/>
      <c r="QM7" s="4"/>
      <c r="QN7" s="4"/>
      <c r="QO7" s="4"/>
      <c r="QP7" s="4"/>
      <c r="QQ7" s="4"/>
      <c r="QR7" s="4"/>
      <c r="QS7" s="4"/>
      <c r="QT7" s="4"/>
      <c r="QU7" s="4"/>
      <c r="QV7" s="4"/>
      <c r="QW7" s="4"/>
      <c r="QX7" s="4"/>
      <c r="QY7" s="4"/>
      <c r="QZ7" s="4"/>
      <c r="RA7" s="4"/>
      <c r="RB7" s="4"/>
      <c r="RC7" s="4"/>
      <c r="RD7" s="4"/>
      <c r="RE7" s="4"/>
      <c r="RF7" s="4"/>
      <c r="RG7" s="4"/>
      <c r="RH7" s="4"/>
      <c r="RI7" s="4"/>
      <c r="RJ7" s="4"/>
      <c r="RK7" s="4"/>
      <c r="RL7" s="4"/>
      <c r="RM7" s="4"/>
      <c r="RN7" s="4"/>
      <c r="RO7" s="4"/>
      <c r="RP7" s="4"/>
      <c r="RQ7" s="4"/>
      <c r="RR7" s="4"/>
      <c r="RS7" s="4"/>
      <c r="RT7" s="4"/>
      <c r="RU7" s="4"/>
      <c r="RV7" s="4"/>
      <c r="RW7" s="4"/>
      <c r="RX7" s="4"/>
      <c r="RY7" s="4"/>
      <c r="RZ7" s="4"/>
      <c r="SA7" s="4"/>
      <c r="SB7" s="4"/>
      <c r="SC7" s="4"/>
      <c r="SD7" s="4"/>
      <c r="SE7" s="4"/>
      <c r="SF7" s="4"/>
      <c r="SG7" s="4"/>
      <c r="SH7" s="4"/>
      <c r="SI7" s="4"/>
      <c r="SJ7" s="4"/>
      <c r="SK7" s="4"/>
      <c r="SL7" s="4"/>
      <c r="SM7" s="4"/>
      <c r="SN7" s="4"/>
      <c r="SO7" s="4"/>
      <c r="SP7" s="4"/>
      <c r="SQ7" s="4"/>
      <c r="SR7" s="4"/>
      <c r="SS7" s="4"/>
      <c r="ST7" s="4"/>
      <c r="SU7" s="4"/>
      <c r="SV7" s="4"/>
      <c r="SW7" s="4"/>
      <c r="SX7" s="4"/>
      <c r="SY7" s="4"/>
      <c r="SZ7" s="4"/>
      <c r="TA7" s="4"/>
      <c r="TB7" s="4"/>
      <c r="TC7" s="4"/>
      <c r="TD7" s="4"/>
      <c r="TE7" s="4"/>
      <c r="TF7" s="4"/>
      <c r="TG7" s="4"/>
      <c r="TH7" s="4"/>
      <c r="TI7" s="4"/>
      <c r="TJ7" s="4"/>
      <c r="TK7" s="4"/>
      <c r="TL7" s="4"/>
      <c r="TM7" s="4"/>
      <c r="TN7" s="4"/>
      <c r="TO7" s="4"/>
      <c r="TP7" s="4"/>
      <c r="TQ7" s="4"/>
      <c r="TR7" s="4"/>
      <c r="TS7" s="4"/>
      <c r="TT7" s="4"/>
      <c r="TU7" s="4"/>
      <c r="TV7" s="4"/>
      <c r="TW7" s="4"/>
      <c r="TX7" s="4"/>
      <c r="TY7" s="4"/>
      <c r="TZ7" s="4"/>
      <c r="UA7" s="4"/>
      <c r="UB7" s="4"/>
      <c r="UC7" s="4"/>
      <c r="UD7" s="4"/>
      <c r="UE7" s="4"/>
      <c r="UF7" s="4"/>
      <c r="UG7" s="4"/>
      <c r="UH7" s="4"/>
      <c r="UI7" s="4"/>
      <c r="UJ7" s="4"/>
      <c r="UK7" s="4"/>
      <c r="UL7" s="4"/>
      <c r="UM7" s="4"/>
      <c r="UN7" s="4"/>
      <c r="UO7" s="4"/>
      <c r="UP7" s="4"/>
      <c r="UQ7" s="4"/>
      <c r="UR7" s="4"/>
      <c r="US7" s="4"/>
      <c r="UT7" s="4"/>
      <c r="UU7" s="4"/>
      <c r="UV7" s="4"/>
      <c r="UW7" s="4"/>
      <c r="UX7" s="4"/>
      <c r="UY7" s="4"/>
      <c r="UZ7" s="4"/>
      <c r="VA7" s="4"/>
      <c r="VB7" s="4"/>
      <c r="VC7" s="4"/>
      <c r="VD7" s="4"/>
      <c r="VE7" s="4"/>
      <c r="VF7" s="4"/>
      <c r="VG7" s="4"/>
      <c r="VH7" s="4"/>
      <c r="VI7" s="4"/>
      <c r="VJ7" s="4"/>
      <c r="VK7" s="4"/>
      <c r="VL7" s="4"/>
      <c r="VM7" s="4"/>
      <c r="VN7" s="4"/>
      <c r="VO7" s="4"/>
      <c r="VP7" s="4"/>
      <c r="VQ7" s="4"/>
      <c r="VR7" s="4"/>
      <c r="VS7" s="4"/>
      <c r="VT7" s="4"/>
      <c r="VU7" s="4"/>
      <c r="VV7" s="4"/>
      <c r="VW7" s="4"/>
      <c r="VX7" s="4"/>
      <c r="VY7" s="4"/>
      <c r="VZ7" s="4"/>
      <c r="WA7" s="4"/>
      <c r="WB7" s="4"/>
      <c r="WC7" s="4"/>
      <c r="WD7" s="4"/>
      <c r="WE7" s="4"/>
      <c r="WF7" s="4"/>
      <c r="WG7" s="4"/>
      <c r="WH7" s="4"/>
      <c r="WI7" s="4"/>
      <c r="WJ7" s="4"/>
      <c r="WK7" s="4"/>
      <c r="WL7" s="4"/>
      <c r="WM7" s="4"/>
      <c r="WN7" s="4"/>
      <c r="WO7" s="4"/>
      <c r="WP7" s="4"/>
      <c r="WQ7" s="4"/>
      <c r="WR7" s="4"/>
      <c r="WS7" s="4"/>
      <c r="WT7" s="4"/>
      <c r="WU7" s="4"/>
      <c r="WV7" s="4"/>
      <c r="WW7" s="4"/>
      <c r="WX7" s="4"/>
      <c r="WY7" s="4"/>
      <c r="WZ7" s="4"/>
      <c r="XA7" s="4"/>
      <c r="XB7" s="4"/>
      <c r="XC7" s="4"/>
      <c r="XD7" s="4"/>
      <c r="XE7" s="4"/>
      <c r="XF7" s="4"/>
      <c r="XG7" s="4"/>
      <c r="XH7" s="4"/>
      <c r="XI7" s="4"/>
      <c r="XJ7" s="4"/>
      <c r="XK7" s="4"/>
      <c r="XL7" s="4"/>
      <c r="XM7" s="4"/>
      <c r="XN7" s="4"/>
      <c r="XO7" s="4"/>
      <c r="XP7" s="4"/>
      <c r="XQ7" s="4"/>
      <c r="XR7" s="4"/>
      <c r="XS7" s="4"/>
      <c r="XT7" s="4"/>
      <c r="XU7" s="4"/>
      <c r="XV7" s="4"/>
      <c r="XW7" s="4"/>
      <c r="XX7" s="4"/>
      <c r="XY7" s="4"/>
      <c r="XZ7" s="4"/>
      <c r="YA7" s="4"/>
      <c r="YB7" s="4"/>
      <c r="YC7" s="4"/>
      <c r="YD7" s="4"/>
      <c r="YE7" s="4"/>
      <c r="YF7" s="4"/>
      <c r="YG7" s="4"/>
      <c r="YH7" s="4"/>
      <c r="YI7" s="4"/>
      <c r="YJ7" s="4"/>
      <c r="YK7" s="4"/>
      <c r="YL7" s="4"/>
      <c r="YM7" s="4"/>
      <c r="YN7" s="4"/>
      <c r="YO7" s="4"/>
      <c r="YP7" s="4"/>
      <c r="YQ7" s="4"/>
      <c r="YR7" s="4"/>
      <c r="YS7" s="4"/>
      <c r="YT7" s="4"/>
      <c r="YU7" s="4"/>
      <c r="YV7" s="4"/>
      <c r="YW7" s="4"/>
      <c r="YX7" s="4"/>
      <c r="YY7" s="4"/>
      <c r="YZ7" s="4"/>
      <c r="ZA7" s="4"/>
      <c r="ZB7" s="4"/>
      <c r="ZC7" s="4"/>
      <c r="ZD7" s="4"/>
      <c r="ZE7" s="4"/>
      <c r="ZF7" s="4"/>
      <c r="ZG7" s="4"/>
      <c r="ZH7" s="4"/>
      <c r="ZI7" s="4"/>
      <c r="ZJ7" s="4"/>
      <c r="ZK7" s="4"/>
      <c r="ZL7" s="4"/>
      <c r="ZM7" s="4"/>
      <c r="ZN7" s="4"/>
      <c r="ZO7" s="4"/>
      <c r="ZP7" s="4"/>
      <c r="ZQ7" s="4"/>
      <c r="ZR7" s="4"/>
      <c r="ZS7" s="4"/>
      <c r="ZT7" s="4"/>
      <c r="ZU7" s="4"/>
      <c r="ZV7" s="4"/>
      <c r="ZW7" s="4"/>
      <c r="ZX7" s="4"/>
      <c r="ZY7" s="4"/>
      <c r="ZZ7" s="4"/>
      <c r="AAA7" s="4"/>
      <c r="AAB7" s="4"/>
      <c r="AAC7" s="4"/>
      <c r="AAD7" s="4"/>
      <c r="AAE7" s="4"/>
      <c r="AAF7" s="4"/>
      <c r="AAG7" s="4"/>
      <c r="AAH7" s="4"/>
      <c r="AAI7" s="4"/>
      <c r="AAJ7" s="4"/>
      <c r="AAK7" s="4"/>
      <c r="AAL7" s="4"/>
      <c r="AAM7" s="4"/>
      <c r="AAN7" s="4"/>
      <c r="AAO7" s="4"/>
      <c r="AAP7" s="4"/>
      <c r="AAQ7" s="4"/>
      <c r="AAR7" s="4"/>
      <c r="AAS7" s="4"/>
      <c r="AAT7" s="4"/>
      <c r="AAU7" s="4"/>
      <c r="AAV7" s="4"/>
      <c r="AAW7" s="4"/>
      <c r="AAX7" s="4"/>
      <c r="AAY7" s="4"/>
      <c r="AAZ7" s="4"/>
      <c r="ABA7" s="4"/>
      <c r="ABB7" s="4"/>
      <c r="ABC7" s="4"/>
      <c r="ABD7" s="4"/>
      <c r="ABE7" s="4"/>
      <c r="ABF7" s="4"/>
      <c r="ABG7" s="4"/>
      <c r="ABH7" s="4"/>
      <c r="ABI7" s="4"/>
      <c r="ABJ7" s="4"/>
      <c r="ABK7" s="4"/>
      <c r="ABL7" s="4"/>
      <c r="ABM7" s="4"/>
      <c r="ABN7" s="4"/>
      <c r="ABO7" s="4"/>
      <c r="ABP7" s="4"/>
      <c r="ABQ7" s="4"/>
      <c r="ABR7" s="4"/>
      <c r="ABS7" s="4"/>
      <c r="ABT7" s="4"/>
      <c r="ABU7" s="4"/>
      <c r="ABV7" s="4"/>
      <c r="ABW7" s="4"/>
      <c r="ABX7" s="4"/>
      <c r="ABY7" s="4"/>
      <c r="ABZ7" s="4"/>
      <c r="ACA7" s="4"/>
      <c r="ACB7" s="4"/>
      <c r="ACC7" s="4"/>
      <c r="ACD7" s="4"/>
      <c r="ACE7" s="4"/>
      <c r="ACF7" s="4"/>
      <c r="ACG7" s="4"/>
      <c r="ACH7" s="4"/>
      <c r="ACI7" s="4"/>
      <c r="ACJ7" s="4"/>
      <c r="ACK7" s="4"/>
      <c r="ACL7" s="4"/>
      <c r="ACM7" s="4"/>
      <c r="ACN7" s="4"/>
      <c r="ACO7" s="4"/>
      <c r="ACP7" s="4"/>
      <c r="ACQ7" s="4"/>
      <c r="ACR7" s="4"/>
      <c r="ACS7" s="4"/>
      <c r="ACT7" s="4"/>
      <c r="ACU7" s="4"/>
      <c r="ACV7" s="4"/>
      <c r="ACW7" s="4"/>
      <c r="ACX7" s="4"/>
      <c r="ACY7" s="4"/>
      <c r="ACZ7" s="4"/>
      <c r="ADA7" s="4"/>
      <c r="ADB7" s="4"/>
      <c r="ADC7" s="4"/>
      <c r="ADD7" s="4"/>
      <c r="ADE7" s="4"/>
      <c r="ADF7" s="4"/>
      <c r="ADG7" s="4"/>
      <c r="ADH7" s="4"/>
      <c r="ADI7" s="4"/>
      <c r="ADJ7" s="4"/>
      <c r="ADK7" s="4"/>
      <c r="ADL7" s="4"/>
      <c r="ADM7" s="4"/>
      <c r="ADN7" s="4"/>
      <c r="ADO7" s="4"/>
      <c r="ADP7" s="4"/>
      <c r="ADQ7" s="4"/>
      <c r="ADR7" s="4"/>
      <c r="ADS7" s="4"/>
      <c r="ADT7" s="4"/>
      <c r="ADU7" s="4"/>
      <c r="ADV7" s="4"/>
      <c r="ADW7" s="4"/>
      <c r="ADX7" s="4"/>
      <c r="ADY7" s="4"/>
      <c r="ADZ7" s="4"/>
      <c r="AEA7" s="4"/>
      <c r="AEB7" s="4"/>
      <c r="AEC7" s="4"/>
      <c r="AED7" s="4"/>
      <c r="AEE7" s="4"/>
      <c r="AEF7" s="4"/>
      <c r="AEG7" s="4"/>
      <c r="AEH7" s="4"/>
      <c r="AEI7" s="4"/>
      <c r="AEJ7" s="4"/>
      <c r="AEK7" s="4"/>
      <c r="AEL7" s="4"/>
      <c r="AEM7" s="4"/>
      <c r="AEN7" s="4"/>
      <c r="AEO7" s="4"/>
      <c r="AEP7" s="4"/>
      <c r="AEQ7" s="4"/>
      <c r="AER7" s="4"/>
      <c r="AES7" s="4"/>
      <c r="AET7" s="4"/>
      <c r="AEU7" s="4"/>
      <c r="AEV7" s="4"/>
      <c r="AEW7" s="4"/>
      <c r="AEX7" s="4"/>
      <c r="AEY7" s="4"/>
      <c r="AEZ7" s="4"/>
      <c r="AFA7" s="4"/>
      <c r="AFB7" s="4"/>
      <c r="AFC7" s="4"/>
      <c r="AFD7" s="4"/>
      <c r="AFE7" s="4"/>
      <c r="AFF7" s="4"/>
      <c r="AFG7" s="4"/>
      <c r="AFH7" s="4"/>
      <c r="AFI7" s="4"/>
      <c r="AFJ7" s="4"/>
      <c r="AFK7" s="4"/>
      <c r="AFL7" s="4"/>
      <c r="AFM7" s="4"/>
      <c r="AFN7" s="4"/>
      <c r="AFO7" s="4"/>
      <c r="AFP7" s="4"/>
      <c r="AFQ7" s="4"/>
      <c r="AFR7" s="4"/>
      <c r="AFS7" s="4"/>
      <c r="AFT7" s="4"/>
      <c r="AFU7" s="4"/>
      <c r="AFV7" s="4"/>
      <c r="AFW7" s="4"/>
      <c r="AFX7" s="4"/>
      <c r="AFY7" s="4"/>
      <c r="AFZ7" s="4"/>
      <c r="AGA7" s="4"/>
      <c r="AGB7" s="4"/>
      <c r="AGC7" s="4"/>
      <c r="AGD7" s="4"/>
      <c r="AGE7" s="4"/>
      <c r="AGF7" s="4"/>
      <c r="AGG7" s="4"/>
      <c r="AGH7" s="4"/>
      <c r="AGI7" s="4"/>
      <c r="AGJ7" s="4"/>
      <c r="AGK7" s="4"/>
      <c r="AGL7" s="4"/>
      <c r="AGM7" s="4"/>
      <c r="AGN7" s="4"/>
      <c r="AGO7" s="4"/>
      <c r="AGP7" s="4"/>
      <c r="AGQ7" s="4"/>
      <c r="AGR7" s="4"/>
      <c r="AGS7" s="4"/>
      <c r="AGT7" s="4"/>
      <c r="AGU7" s="4"/>
      <c r="AGV7" s="4"/>
      <c r="AGW7" s="4"/>
      <c r="AGX7" s="4"/>
      <c r="AGY7" s="4"/>
      <c r="AGZ7" s="4"/>
      <c r="AHA7" s="4"/>
      <c r="AHB7" s="4"/>
      <c r="AHC7" s="4"/>
      <c r="AHD7" s="4"/>
      <c r="AHE7" s="4"/>
      <c r="AHF7" s="4"/>
      <c r="AHG7" s="4"/>
      <c r="AHH7" s="4"/>
      <c r="AHI7" s="4"/>
      <c r="AHJ7" s="4"/>
      <c r="AHK7" s="4"/>
      <c r="AHL7" s="4"/>
      <c r="AHM7" s="4"/>
      <c r="AHN7" s="4"/>
      <c r="AHO7" s="4"/>
      <c r="AHP7" s="4"/>
      <c r="AHQ7" s="4"/>
      <c r="AHR7" s="4"/>
      <c r="AHS7" s="4"/>
      <c r="AHT7" s="4"/>
      <c r="AHU7" s="4"/>
      <c r="AHV7" s="4"/>
      <c r="AHW7" s="4"/>
      <c r="AHX7" s="4"/>
      <c r="AHY7" s="4"/>
      <c r="AHZ7" s="4"/>
      <c r="AIA7" s="4"/>
      <c r="AIB7" s="4"/>
      <c r="AIC7" s="4"/>
      <c r="AID7" s="4"/>
      <c r="AIE7" s="4"/>
      <c r="AIF7" s="4"/>
      <c r="AIG7" s="4"/>
      <c r="AIH7" s="4"/>
      <c r="AII7" s="4"/>
      <c r="AIJ7" s="4"/>
      <c r="AIK7" s="4"/>
      <c r="AIL7" s="4"/>
      <c r="AIM7" s="4"/>
      <c r="AIN7" s="4"/>
      <c r="AIO7" s="4"/>
      <c r="AIP7" s="4"/>
      <c r="AIQ7" s="4"/>
      <c r="AIR7" s="4"/>
      <c r="AIS7" s="4"/>
      <c r="AIT7" s="4"/>
      <c r="AIU7" s="4"/>
      <c r="AIV7" s="4"/>
      <c r="AIW7" s="4"/>
      <c r="AIX7" s="4"/>
      <c r="AIY7" s="4"/>
      <c r="AIZ7" s="4"/>
      <c r="AJA7" s="4"/>
      <c r="AJB7" s="4"/>
      <c r="AJC7" s="4"/>
      <c r="AJD7" s="4"/>
      <c r="AJE7" s="4"/>
      <c r="AJF7" s="4"/>
      <c r="AJG7" s="4"/>
      <c r="AJH7" s="4"/>
      <c r="AJI7" s="4"/>
      <c r="AJJ7" s="4"/>
      <c r="AJK7" s="4"/>
      <c r="AJL7" s="4"/>
      <c r="AJM7" s="4"/>
      <c r="AJN7" s="4"/>
      <c r="AJO7" s="4"/>
      <c r="AJP7" s="4"/>
      <c r="AJQ7" s="4"/>
      <c r="AJR7" s="4"/>
      <c r="AJS7" s="4"/>
      <c r="AJT7" s="4"/>
      <c r="AJU7" s="4"/>
      <c r="AJV7" s="4"/>
      <c r="AJW7" s="4"/>
      <c r="AJX7" s="4"/>
      <c r="AJY7" s="4"/>
      <c r="AJZ7" s="4"/>
      <c r="AKA7" s="4"/>
      <c r="AKB7" s="4"/>
      <c r="AKC7" s="4"/>
      <c r="AKD7" s="4"/>
      <c r="AKE7" s="4"/>
      <c r="AKF7" s="4"/>
      <c r="AKG7" s="4"/>
      <c r="AKH7" s="4"/>
      <c r="AKI7" s="4"/>
      <c r="AKJ7" s="4"/>
      <c r="AKK7" s="4"/>
      <c r="AKL7" s="4"/>
      <c r="AKM7" s="4"/>
      <c r="AKN7" s="4"/>
      <c r="AKO7" s="4"/>
      <c r="AKP7" s="4"/>
      <c r="AKQ7" s="4"/>
      <c r="AKR7" s="4"/>
      <c r="AKS7" s="4"/>
      <c r="AKT7" s="4"/>
      <c r="AKU7" s="4"/>
      <c r="AKV7" s="4"/>
      <c r="AKW7" s="4"/>
      <c r="AKX7" s="4"/>
      <c r="AKY7" s="4"/>
      <c r="AKZ7" s="4"/>
      <c r="ALA7" s="4"/>
      <c r="ALB7" s="4"/>
      <c r="ALC7" s="4"/>
      <c r="ALD7" s="4"/>
      <c r="ALE7" s="4"/>
      <c r="ALF7" s="4"/>
      <c r="ALG7" s="4"/>
      <c r="ALH7" s="4"/>
      <c r="ALI7" s="4"/>
      <c r="ALJ7" s="4"/>
      <c r="ALK7" s="4"/>
      <c r="ALL7" s="4"/>
      <c r="ALM7" s="4"/>
      <c r="ALN7" s="4"/>
      <c r="ALO7" s="4"/>
      <c r="ALP7" s="4"/>
      <c r="ALQ7" s="4"/>
      <c r="ALR7" s="4"/>
      <c r="ALS7" s="4"/>
      <c r="ALT7" s="4"/>
      <c r="ALU7" s="4"/>
      <c r="ALV7" s="4"/>
      <c r="ALW7" s="4"/>
      <c r="ALX7" s="4"/>
      <c r="ALY7" s="4"/>
      <c r="ALZ7" s="4"/>
      <c r="AMA7" s="4"/>
      <c r="AMB7" s="4"/>
      <c r="AMC7" s="4"/>
      <c r="AMD7" s="4"/>
      <c r="AME7" s="4"/>
      <c r="AMF7" s="4"/>
      <c r="AMG7" s="4"/>
      <c r="AMH7" s="4"/>
      <c r="AMI7" s="4"/>
      <c r="AMJ7" s="4"/>
      <c r="AMK7" s="4"/>
      <c r="AML7" s="4"/>
      <c r="AMM7" s="4"/>
      <c r="AMN7" s="4"/>
      <c r="AMO7" s="4"/>
      <c r="AMP7" s="4"/>
      <c r="AMQ7" s="4"/>
      <c r="AMR7" s="4"/>
      <c r="AMS7" s="4"/>
      <c r="AMT7" s="4"/>
      <c r="AMU7" s="4"/>
      <c r="AMV7" s="4"/>
      <c r="AMW7" s="4"/>
      <c r="AMX7" s="4"/>
      <c r="AMY7" s="4"/>
      <c r="AMZ7" s="4"/>
      <c r="ANA7" s="4"/>
      <c r="ANB7" s="4"/>
      <c r="ANC7" s="4"/>
      <c r="AND7" s="4"/>
      <c r="ANE7" s="4"/>
      <c r="ANF7" s="4"/>
      <c r="ANG7" s="4"/>
      <c r="ANH7" s="4"/>
      <c r="ANI7" s="4"/>
      <c r="ANJ7" s="4"/>
      <c r="ANK7" s="4"/>
      <c r="ANL7" s="4"/>
      <c r="ANM7" s="4"/>
      <c r="ANN7" s="4"/>
      <c r="ANO7" s="4"/>
      <c r="ANP7" s="4"/>
      <c r="ANQ7" s="4"/>
      <c r="ANR7" s="4"/>
      <c r="ANS7" s="4"/>
      <c r="ANT7" s="4"/>
      <c r="ANU7" s="4"/>
      <c r="ANV7" s="4"/>
      <c r="ANW7" s="4"/>
      <c r="ANX7" s="4"/>
      <c r="ANY7" s="4"/>
      <c r="ANZ7" s="4"/>
      <c r="AOA7" s="4"/>
      <c r="AOB7" s="4"/>
      <c r="AOC7" s="4"/>
      <c r="AOD7" s="4"/>
      <c r="AOE7" s="4"/>
      <c r="AOF7" s="4"/>
      <c r="AOG7" s="4"/>
      <c r="AOH7" s="4"/>
      <c r="AOI7" s="4"/>
      <c r="AOJ7" s="4"/>
      <c r="AOK7" s="4"/>
      <c r="AOL7" s="4"/>
      <c r="AOM7" s="4"/>
      <c r="AON7" s="4"/>
      <c r="AOO7" s="4"/>
      <c r="AOP7" s="4"/>
      <c r="AOQ7" s="4"/>
      <c r="AOR7" s="4"/>
      <c r="AOS7" s="4"/>
      <c r="AOT7" s="4"/>
      <c r="AOU7" s="4"/>
      <c r="AOV7" s="4"/>
      <c r="AOW7" s="4"/>
      <c r="AOX7" s="4"/>
      <c r="AOY7" s="4"/>
      <c r="AOZ7" s="4"/>
      <c r="APA7" s="4"/>
      <c r="APB7" s="4"/>
      <c r="APC7" s="4"/>
      <c r="APD7" s="4"/>
      <c r="APE7" s="4"/>
      <c r="APF7" s="4"/>
      <c r="APG7" s="4"/>
      <c r="APH7" s="4"/>
      <c r="API7" s="4"/>
      <c r="APJ7" s="4"/>
      <c r="APK7" s="4"/>
      <c r="APL7" s="4"/>
      <c r="APM7" s="4"/>
      <c r="APN7" s="4"/>
      <c r="APO7" s="4"/>
      <c r="APP7" s="4"/>
      <c r="APQ7" s="4"/>
      <c r="APR7" s="4"/>
      <c r="APS7" s="4"/>
      <c r="APT7" s="4"/>
      <c r="APU7" s="4"/>
      <c r="APV7" s="4"/>
      <c r="APW7" s="4"/>
      <c r="APX7" s="4"/>
      <c r="APY7" s="4"/>
      <c r="APZ7" s="4"/>
      <c r="AQA7" s="4"/>
      <c r="AQB7" s="4"/>
      <c r="AQC7" s="4"/>
      <c r="AQD7" s="4"/>
      <c r="AQE7" s="4"/>
      <c r="AQF7" s="4"/>
      <c r="AQG7" s="4"/>
      <c r="AQH7" s="4"/>
      <c r="AQI7" s="4"/>
      <c r="AQJ7" s="4"/>
      <c r="AQK7" s="4"/>
      <c r="AQL7" s="4"/>
      <c r="AQM7" s="4"/>
      <c r="AQN7" s="4"/>
      <c r="AQO7" s="4"/>
      <c r="AQP7" s="4"/>
      <c r="AQQ7" s="4"/>
      <c r="AQR7" s="4"/>
      <c r="AQS7" s="4"/>
      <c r="AQT7" s="4"/>
      <c r="AQU7" s="4"/>
      <c r="AQV7" s="4"/>
      <c r="AQW7" s="4"/>
      <c r="AQX7" s="4"/>
      <c r="AQY7" s="4"/>
      <c r="AQZ7" s="4"/>
      <c r="ARA7" s="4"/>
      <c r="ARB7" s="4"/>
      <c r="ARC7" s="4"/>
      <c r="ARD7" s="4"/>
      <c r="ARE7" s="4"/>
      <c r="ARF7" s="4"/>
      <c r="ARG7" s="4"/>
      <c r="ARH7" s="4"/>
      <c r="ARI7" s="4"/>
      <c r="ARJ7" s="4"/>
      <c r="ARK7" s="4"/>
      <c r="ARL7" s="4"/>
      <c r="ARM7" s="4"/>
      <c r="ARN7" s="4"/>
      <c r="ARO7" s="4"/>
      <c r="ARP7" s="4"/>
      <c r="ARQ7" s="4"/>
      <c r="ARR7" s="4"/>
      <c r="ARS7" s="4"/>
      <c r="ART7" s="4"/>
      <c r="ARU7" s="4"/>
      <c r="ARV7" s="4"/>
      <c r="ARW7" s="4"/>
      <c r="ARX7" s="4"/>
      <c r="ARY7" s="4"/>
      <c r="ARZ7" s="4"/>
      <c r="ASA7" s="4"/>
      <c r="ASB7" s="4"/>
      <c r="ASC7" s="4"/>
      <c r="ASD7" s="4"/>
      <c r="ASE7" s="4"/>
      <c r="ASF7" s="4"/>
      <c r="ASG7" s="4"/>
      <c r="ASH7" s="4"/>
      <c r="ASI7" s="4"/>
      <c r="ASJ7" s="4"/>
      <c r="ASK7" s="4"/>
      <c r="ASL7" s="4"/>
      <c r="ASM7" s="4"/>
      <c r="ASN7" s="4"/>
      <c r="ASO7" s="4"/>
      <c r="ASP7" s="4"/>
      <c r="ASQ7" s="4"/>
      <c r="ASR7" s="4"/>
      <c r="ASS7" s="4"/>
      <c r="AST7" s="4"/>
      <c r="ASU7" s="4"/>
      <c r="ASV7" s="4"/>
      <c r="ASW7" s="4"/>
      <c r="ASX7" s="4"/>
      <c r="ASY7" s="4"/>
      <c r="ASZ7" s="4"/>
      <c r="ATA7" s="4"/>
      <c r="ATB7" s="4"/>
      <c r="ATC7" s="4"/>
      <c r="ATD7" s="4"/>
      <c r="ATE7" s="4"/>
      <c r="ATF7" s="4"/>
      <c r="ATG7" s="4"/>
      <c r="ATH7" s="4"/>
      <c r="ATI7" s="4"/>
      <c r="ATJ7" s="4"/>
      <c r="ATK7" s="4"/>
      <c r="ATL7" s="4"/>
      <c r="ATM7" s="4"/>
      <c r="ATN7" s="4"/>
      <c r="ATO7" s="4"/>
      <c r="ATP7" s="4"/>
      <c r="ATQ7" s="4"/>
      <c r="ATR7" s="4"/>
      <c r="ATS7" s="4"/>
      <c r="ATT7" s="4"/>
      <c r="ATU7" s="4"/>
      <c r="ATV7" s="4"/>
      <c r="ATW7" s="4"/>
      <c r="ATX7" s="4"/>
      <c r="ATY7" s="4"/>
      <c r="ATZ7" s="4"/>
      <c r="AUA7" s="4"/>
      <c r="AUB7" s="4"/>
      <c r="AUC7" s="4"/>
      <c r="AUD7" s="4"/>
      <c r="AUE7" s="4"/>
      <c r="AUF7" s="4"/>
      <c r="AUG7" s="4"/>
      <c r="AUH7" s="4"/>
      <c r="AUI7" s="4"/>
      <c r="AUJ7" s="4"/>
      <c r="AUK7" s="4"/>
      <c r="AUL7" s="4"/>
      <c r="AUM7" s="4"/>
      <c r="AUN7" s="4"/>
      <c r="AUO7" s="4"/>
      <c r="AUP7" s="4"/>
      <c r="AUQ7" s="4"/>
      <c r="AUR7" s="4"/>
      <c r="AUS7" s="4"/>
      <c r="AUT7" s="4"/>
      <c r="AUU7" s="4"/>
      <c r="AUV7" s="4"/>
      <c r="AUW7" s="4"/>
      <c r="AUX7" s="4"/>
      <c r="AUY7" s="4"/>
      <c r="AUZ7" s="4"/>
      <c r="AVA7" s="4"/>
      <c r="AVB7" s="4"/>
      <c r="AVC7" s="4"/>
      <c r="AVD7" s="4"/>
      <c r="AVE7" s="4"/>
      <c r="AVF7" s="4"/>
      <c r="AVG7" s="4"/>
      <c r="AVH7" s="4"/>
      <c r="AVI7" s="4"/>
      <c r="AVJ7" s="4"/>
      <c r="AVK7" s="4"/>
      <c r="AVL7" s="4"/>
      <c r="AVM7" s="4"/>
      <c r="AVN7" s="4"/>
      <c r="AVO7" s="4"/>
      <c r="AVP7" s="4"/>
      <c r="AVQ7" s="4"/>
      <c r="AVR7" s="4"/>
      <c r="AVS7" s="4"/>
      <c r="AVT7" s="4"/>
      <c r="AVU7" s="4"/>
      <c r="AVV7" s="4"/>
      <c r="AVW7" s="4"/>
      <c r="AVX7" s="4"/>
      <c r="AVY7" s="4"/>
      <c r="AVZ7" s="4"/>
      <c r="AWA7" s="4"/>
      <c r="AWB7" s="4"/>
      <c r="AWC7" s="4"/>
      <c r="AWD7" s="4"/>
      <c r="AWE7" s="4"/>
      <c r="AWF7" s="4"/>
      <c r="AWG7" s="4"/>
      <c r="AWH7" s="4"/>
      <c r="AWI7" s="4"/>
      <c r="AWJ7" s="4"/>
      <c r="AWK7" s="4"/>
      <c r="AWL7" s="4"/>
      <c r="AWM7" s="4"/>
      <c r="AWN7" s="4"/>
      <c r="AWO7" s="4"/>
      <c r="AWP7" s="4"/>
      <c r="AWQ7" s="4"/>
      <c r="AWR7" s="4"/>
      <c r="AWS7" s="4"/>
      <c r="AWT7" s="4"/>
      <c r="AWU7" s="4"/>
      <c r="AWV7" s="4"/>
      <c r="AWW7" s="4"/>
      <c r="AWX7" s="4"/>
      <c r="AWY7" s="4"/>
      <c r="AWZ7" s="4"/>
      <c r="AXA7" s="4"/>
      <c r="AXB7" s="4"/>
      <c r="AXC7" s="4"/>
      <c r="AXD7" s="4"/>
      <c r="AXE7" s="4"/>
      <c r="AXF7" s="4"/>
      <c r="AXG7" s="4"/>
      <c r="AXH7" s="4"/>
      <c r="AXI7" s="4"/>
      <c r="AXJ7" s="4"/>
      <c r="AXK7" s="4"/>
      <c r="AXL7" s="4"/>
      <c r="AXM7" s="4"/>
      <c r="AXN7" s="4"/>
      <c r="AXO7" s="4"/>
      <c r="AXP7" s="4"/>
      <c r="AXQ7" s="4"/>
      <c r="AXR7" s="4"/>
      <c r="AXS7" s="4"/>
      <c r="AXT7" s="4"/>
      <c r="AXU7" s="4"/>
      <c r="AXV7" s="4"/>
      <c r="AXW7" s="4"/>
      <c r="AXX7" s="4"/>
      <c r="AXY7" s="4"/>
      <c r="AXZ7" s="4"/>
      <c r="AYA7" s="4"/>
      <c r="AYB7" s="4"/>
      <c r="AYC7" s="4"/>
      <c r="AYD7" s="4"/>
      <c r="AYE7" s="4"/>
      <c r="AYF7" s="4"/>
      <c r="AYG7" s="4"/>
      <c r="AYH7" s="4"/>
      <c r="AYI7" s="4"/>
      <c r="AYJ7" s="4"/>
      <c r="AYK7" s="4"/>
      <c r="AYL7" s="4"/>
      <c r="AYM7" s="4"/>
      <c r="AYN7" s="4"/>
      <c r="AYO7" s="4"/>
      <c r="AYP7" s="4"/>
      <c r="AYQ7" s="4"/>
      <c r="AYR7" s="4"/>
      <c r="AYS7" s="4"/>
      <c r="AYT7" s="4"/>
      <c r="AYU7" s="4"/>
      <c r="AYV7" s="4"/>
      <c r="AYW7" s="4"/>
      <c r="AYX7" s="4"/>
      <c r="AYY7" s="4"/>
      <c r="AYZ7" s="4"/>
      <c r="AZA7" s="4"/>
      <c r="AZB7" s="4"/>
      <c r="AZC7" s="4"/>
      <c r="AZD7" s="4"/>
      <c r="AZE7" s="4"/>
      <c r="AZF7" s="4"/>
      <c r="AZG7" s="4"/>
      <c r="AZH7" s="4"/>
      <c r="AZI7" s="4"/>
      <c r="AZJ7" s="4"/>
      <c r="AZK7" s="4"/>
      <c r="AZL7" s="4"/>
      <c r="AZM7" s="4"/>
      <c r="AZN7" s="4"/>
      <c r="AZO7" s="4"/>
      <c r="AZP7" s="4"/>
      <c r="AZQ7" s="4"/>
      <c r="AZR7" s="4"/>
      <c r="AZS7" s="4"/>
      <c r="AZT7" s="4"/>
      <c r="AZU7" s="4"/>
      <c r="AZV7" s="4"/>
      <c r="AZW7" s="4"/>
      <c r="AZX7" s="4"/>
      <c r="AZY7" s="4"/>
      <c r="AZZ7" s="4"/>
      <c r="BAA7" s="4"/>
      <c r="BAB7" s="4"/>
      <c r="BAC7" s="4"/>
      <c r="BAD7" s="4"/>
      <c r="BAE7" s="4"/>
      <c r="BAF7" s="4"/>
      <c r="BAG7" s="4"/>
      <c r="BAH7" s="4"/>
      <c r="BAI7" s="4"/>
      <c r="BAJ7" s="4"/>
      <c r="BAK7" s="4"/>
      <c r="BAL7" s="4"/>
      <c r="BAM7" s="4"/>
      <c r="BAN7" s="4"/>
      <c r="BAO7" s="4"/>
      <c r="BAP7" s="4"/>
      <c r="BAQ7" s="4"/>
      <c r="BAR7" s="4"/>
      <c r="BAS7" s="4"/>
      <c r="BAT7" s="4"/>
      <c r="BAU7" s="4"/>
      <c r="BAV7" s="4"/>
      <c r="BAW7" s="4"/>
      <c r="BAX7" s="4"/>
      <c r="BAY7" s="4"/>
      <c r="BAZ7" s="4"/>
      <c r="BBA7" s="4"/>
      <c r="BBB7" s="4"/>
      <c r="BBC7" s="4"/>
      <c r="BBD7" s="4"/>
      <c r="BBE7" s="4"/>
      <c r="BBF7" s="4"/>
      <c r="BBG7" s="4"/>
      <c r="BBH7" s="4"/>
      <c r="BBI7" s="4"/>
      <c r="BBJ7" s="4"/>
      <c r="BBK7" s="4"/>
      <c r="BBL7" s="4"/>
      <c r="BBM7" s="4"/>
      <c r="BBN7" s="4"/>
      <c r="BBO7" s="4"/>
      <c r="BBP7" s="4"/>
      <c r="BBQ7" s="4"/>
      <c r="BBR7" s="4"/>
      <c r="BBS7" s="4"/>
      <c r="BBT7" s="4"/>
      <c r="BBU7" s="4"/>
      <c r="BBV7" s="4"/>
      <c r="BBW7" s="4"/>
      <c r="BBX7" s="4"/>
      <c r="BBY7" s="4"/>
      <c r="BBZ7" s="4"/>
      <c r="BCA7" s="4"/>
      <c r="BCB7" s="4"/>
      <c r="BCC7" s="4"/>
      <c r="BCD7" s="4"/>
      <c r="BCE7" s="4"/>
      <c r="BCF7" s="4"/>
      <c r="BCG7" s="4"/>
      <c r="BCH7" s="4"/>
      <c r="BCI7" s="4"/>
      <c r="BCJ7" s="4"/>
      <c r="BCK7" s="4"/>
      <c r="BCL7" s="4"/>
      <c r="BCM7" s="4"/>
      <c r="BCN7" s="4"/>
      <c r="BCO7" s="4"/>
      <c r="BCP7" s="4"/>
      <c r="BCQ7" s="4"/>
      <c r="BCR7" s="4"/>
      <c r="BCS7" s="4"/>
      <c r="BCT7" s="4"/>
      <c r="BCU7" s="4"/>
      <c r="BCV7" s="4"/>
      <c r="BCW7" s="4"/>
      <c r="BCX7" s="4"/>
      <c r="BCY7" s="4"/>
      <c r="BCZ7" s="4"/>
      <c r="BDA7" s="4"/>
      <c r="BDB7" s="4"/>
      <c r="BDC7" s="4"/>
      <c r="BDD7" s="4"/>
      <c r="BDE7" s="4"/>
      <c r="BDF7" s="4"/>
      <c r="BDG7" s="4"/>
      <c r="BDH7" s="4"/>
      <c r="BDI7" s="4"/>
      <c r="BDJ7" s="4"/>
      <c r="BDK7" s="4"/>
      <c r="BDL7" s="4"/>
      <c r="BDM7" s="4"/>
      <c r="BDN7" s="4"/>
      <c r="BDO7" s="4"/>
      <c r="BDP7" s="4"/>
      <c r="BDQ7" s="4"/>
      <c r="BDR7" s="4"/>
      <c r="BDS7" s="4"/>
      <c r="BDT7" s="4"/>
      <c r="BDU7" s="4"/>
      <c r="BDV7" s="4"/>
      <c r="BDW7" s="4"/>
      <c r="BDX7" s="4"/>
      <c r="BDY7" s="4"/>
      <c r="BDZ7" s="4"/>
      <c r="BEA7" s="4"/>
      <c r="BEB7" s="4"/>
      <c r="BEC7" s="4"/>
      <c r="BED7" s="4"/>
      <c r="BEE7" s="4"/>
      <c r="BEF7" s="4"/>
      <c r="BEG7" s="4"/>
      <c r="BEH7" s="4"/>
      <c r="BEI7" s="4"/>
      <c r="BEJ7" s="4"/>
      <c r="BEK7" s="4"/>
      <c r="BEL7" s="4"/>
      <c r="BEM7" s="4"/>
      <c r="BEN7" s="4"/>
      <c r="BEO7" s="4"/>
      <c r="BEP7" s="4"/>
      <c r="BEQ7" s="4"/>
      <c r="BER7" s="4"/>
      <c r="BES7" s="4"/>
      <c r="BET7" s="4"/>
      <c r="BEU7" s="4"/>
      <c r="BEV7" s="4"/>
      <c r="BEW7" s="4"/>
      <c r="BEX7" s="4"/>
      <c r="BEY7" s="4"/>
      <c r="BEZ7" s="4"/>
      <c r="BFA7" s="4"/>
      <c r="BFB7" s="4"/>
      <c r="BFC7" s="4"/>
      <c r="BFD7" s="4"/>
      <c r="BFE7" s="4"/>
      <c r="BFF7" s="4"/>
      <c r="BFG7" s="4"/>
      <c r="BFH7" s="4"/>
      <c r="BFI7" s="4"/>
      <c r="BFJ7" s="4"/>
      <c r="BFK7" s="4"/>
      <c r="BFL7" s="4"/>
      <c r="BFM7" s="4"/>
      <c r="BFN7" s="4"/>
      <c r="BFO7" s="4"/>
      <c r="BFP7" s="4"/>
      <c r="BFQ7" s="4"/>
      <c r="BFR7" s="4"/>
      <c r="BFS7" s="4"/>
      <c r="BFT7" s="4"/>
      <c r="BFU7" s="4"/>
      <c r="BFV7" s="4"/>
      <c r="BFW7" s="4"/>
      <c r="BFX7" s="4"/>
      <c r="BFY7" s="4"/>
      <c r="BFZ7" s="4"/>
      <c r="BGA7" s="4"/>
      <c r="BGB7" s="4"/>
      <c r="BGC7" s="4"/>
      <c r="BGD7" s="4"/>
      <c r="BGE7" s="4"/>
      <c r="BGF7" s="4"/>
      <c r="BGG7" s="4"/>
      <c r="BGH7" s="4"/>
      <c r="BGI7" s="4"/>
      <c r="BGJ7" s="4"/>
      <c r="BGK7" s="4"/>
      <c r="BGL7" s="4"/>
      <c r="BGM7" s="4"/>
      <c r="BGN7" s="4"/>
      <c r="BGO7" s="4"/>
      <c r="BGP7" s="4"/>
      <c r="BGQ7" s="4"/>
      <c r="BGR7" s="4"/>
      <c r="BGS7" s="4"/>
      <c r="BGT7" s="4"/>
      <c r="BGU7" s="4"/>
      <c r="BGV7" s="4"/>
      <c r="BGW7" s="4"/>
      <c r="BGX7" s="4"/>
      <c r="BGY7" s="4"/>
      <c r="BGZ7" s="4"/>
      <c r="BHA7" s="4"/>
      <c r="BHB7" s="4"/>
      <c r="BHC7" s="4"/>
      <c r="BHD7" s="4"/>
      <c r="BHE7" s="4"/>
      <c r="BHF7" s="4"/>
      <c r="BHG7" s="4"/>
      <c r="BHH7" s="4"/>
      <c r="BHI7" s="4"/>
      <c r="BHJ7" s="4"/>
      <c r="BHK7" s="4"/>
      <c r="BHL7" s="4"/>
      <c r="BHM7" s="4"/>
      <c r="BHN7" s="4"/>
      <c r="BHO7" s="4"/>
      <c r="BHP7" s="4"/>
      <c r="BHQ7" s="4"/>
      <c r="BHR7" s="4"/>
      <c r="BHS7" s="4"/>
      <c r="BHT7" s="4"/>
      <c r="BHU7" s="4"/>
      <c r="BHV7" s="4"/>
      <c r="BHW7" s="4"/>
      <c r="BHX7" s="4"/>
      <c r="BHY7" s="4"/>
      <c r="BHZ7" s="4"/>
      <c r="BIA7" s="4"/>
      <c r="BIB7" s="4"/>
      <c r="BIC7" s="4"/>
      <c r="BID7" s="4"/>
      <c r="BIE7" s="4"/>
      <c r="BIF7" s="4"/>
      <c r="BIG7" s="4"/>
      <c r="BIH7" s="4"/>
      <c r="BII7" s="4"/>
      <c r="BIJ7" s="4"/>
      <c r="BIK7" s="4"/>
      <c r="BIL7" s="4"/>
      <c r="BIM7" s="4"/>
      <c r="BIN7" s="4"/>
      <c r="BIO7" s="4"/>
      <c r="BIP7" s="4"/>
      <c r="BIQ7" s="4"/>
      <c r="BIR7" s="4"/>
      <c r="BIS7" s="4"/>
      <c r="BIT7" s="4"/>
      <c r="BIU7" s="4"/>
      <c r="BIV7" s="4"/>
      <c r="BIW7" s="4"/>
      <c r="BIX7" s="4"/>
      <c r="BIY7" s="4"/>
      <c r="BIZ7" s="4"/>
      <c r="BJA7" s="4"/>
      <c r="BJB7" s="4"/>
      <c r="BJC7" s="4"/>
      <c r="BJD7" s="4"/>
      <c r="BJE7" s="4"/>
      <c r="BJF7" s="4"/>
      <c r="BJG7" s="4"/>
      <c r="BJH7" s="4"/>
      <c r="BJI7" s="4"/>
      <c r="BJJ7" s="4"/>
      <c r="BJK7" s="4"/>
      <c r="BJL7" s="4"/>
      <c r="BJM7" s="4"/>
      <c r="BJN7" s="4"/>
      <c r="BJO7" s="4"/>
      <c r="BJP7" s="4"/>
      <c r="BJQ7" s="4"/>
      <c r="BJR7" s="4"/>
      <c r="BJS7" s="4"/>
      <c r="BJT7" s="4"/>
      <c r="BJU7" s="4"/>
      <c r="BJV7" s="4"/>
      <c r="BJW7" s="4"/>
      <c r="BJX7" s="4"/>
      <c r="BJY7" s="4"/>
      <c r="BJZ7" s="4"/>
      <c r="BKA7" s="4"/>
      <c r="BKB7" s="4"/>
      <c r="BKC7" s="4"/>
      <c r="BKD7" s="4"/>
      <c r="BKE7" s="4"/>
      <c r="BKF7" s="4"/>
      <c r="BKG7" s="4"/>
      <c r="BKH7" s="4"/>
      <c r="BKI7" s="4"/>
      <c r="BKJ7" s="4"/>
      <c r="BKK7" s="4"/>
      <c r="BKL7" s="4"/>
      <c r="BKM7" s="4"/>
      <c r="BKN7" s="4"/>
      <c r="BKO7" s="4"/>
      <c r="BKP7" s="4"/>
      <c r="BKQ7" s="4"/>
      <c r="BKR7" s="4"/>
      <c r="BKS7" s="4"/>
      <c r="BKT7" s="4"/>
      <c r="BKU7" s="4"/>
      <c r="BKV7" s="4"/>
      <c r="BKW7" s="4"/>
      <c r="BKX7" s="4"/>
      <c r="BKY7" s="4"/>
      <c r="BKZ7" s="4"/>
      <c r="BLA7" s="4"/>
      <c r="BLB7" s="4"/>
      <c r="BLC7" s="4"/>
      <c r="BLD7" s="4"/>
      <c r="BLE7" s="4"/>
      <c r="BLF7" s="4"/>
      <c r="BLG7" s="4"/>
      <c r="BLH7" s="4"/>
      <c r="BLI7" s="4"/>
      <c r="BLJ7" s="4"/>
      <c r="BLK7" s="4"/>
      <c r="BLL7" s="4"/>
      <c r="BLM7" s="4"/>
      <c r="BLN7" s="4"/>
      <c r="BLO7" s="4"/>
      <c r="BLP7" s="4"/>
      <c r="BLQ7" s="4"/>
      <c r="BLR7" s="4"/>
      <c r="BLS7" s="4"/>
      <c r="BLT7" s="4"/>
      <c r="BLU7" s="4"/>
      <c r="BLV7" s="4"/>
      <c r="BLW7" s="4"/>
      <c r="BLX7" s="4"/>
      <c r="BLY7" s="4"/>
      <c r="BLZ7" s="4"/>
      <c r="BMA7" s="4"/>
      <c r="BMB7" s="4"/>
      <c r="BMC7" s="4"/>
      <c r="BMD7" s="4"/>
      <c r="BME7" s="4"/>
      <c r="BMF7" s="4"/>
      <c r="BMG7" s="4"/>
      <c r="BMH7" s="4"/>
      <c r="BMI7" s="4"/>
      <c r="BMJ7" s="4"/>
      <c r="BMK7" s="4"/>
      <c r="BML7" s="4"/>
      <c r="BMM7" s="4"/>
      <c r="BMN7" s="4"/>
      <c r="BMO7" s="4"/>
      <c r="BMP7" s="4"/>
      <c r="BMQ7" s="4"/>
      <c r="BMR7" s="4"/>
      <c r="BMS7" s="4"/>
      <c r="BMT7" s="4"/>
      <c r="BMU7" s="4"/>
      <c r="BMV7" s="4"/>
      <c r="BMW7" s="4"/>
      <c r="BMX7" s="4"/>
      <c r="BMY7" s="4"/>
      <c r="BMZ7" s="4"/>
      <c r="BNA7" s="4"/>
      <c r="BNB7" s="4"/>
      <c r="BNC7" s="4"/>
      <c r="BND7" s="4"/>
      <c r="BNE7" s="4"/>
      <c r="BNF7" s="4"/>
      <c r="BNG7" s="4"/>
      <c r="BNH7" s="4"/>
      <c r="BNI7" s="4"/>
      <c r="BNJ7" s="4"/>
      <c r="BNK7" s="4"/>
      <c r="BNL7" s="4"/>
      <c r="BNM7" s="4"/>
      <c r="BNN7" s="4"/>
      <c r="BNO7" s="4"/>
      <c r="BNP7" s="4"/>
      <c r="BNQ7" s="4"/>
      <c r="BNR7" s="4"/>
      <c r="BNS7" s="4"/>
      <c r="BNT7" s="4"/>
      <c r="BNU7" s="4"/>
      <c r="BNV7" s="4"/>
      <c r="BNW7" s="4"/>
      <c r="BNX7" s="4"/>
      <c r="BNY7" s="4"/>
      <c r="BNZ7" s="4"/>
      <c r="BOA7" s="4"/>
      <c r="BOB7" s="4"/>
      <c r="BOC7" s="4"/>
      <c r="BOD7" s="4"/>
      <c r="BOE7" s="4"/>
      <c r="BOF7" s="4"/>
      <c r="BOG7" s="4"/>
      <c r="BOH7" s="4"/>
      <c r="BOI7" s="4"/>
      <c r="BOJ7" s="4"/>
      <c r="BOK7" s="4"/>
      <c r="BOL7" s="4"/>
      <c r="BOM7" s="4"/>
      <c r="BON7" s="4"/>
      <c r="BOO7" s="4"/>
      <c r="BOP7" s="4"/>
      <c r="BOQ7" s="4"/>
      <c r="BOR7" s="4"/>
      <c r="BOS7" s="4"/>
      <c r="BOT7" s="4"/>
      <c r="BOU7" s="4"/>
      <c r="BOV7" s="4"/>
      <c r="BOW7" s="4"/>
      <c r="BOX7" s="4"/>
      <c r="BOY7" s="4"/>
      <c r="BOZ7" s="4"/>
      <c r="BPA7" s="4"/>
      <c r="BPB7" s="4"/>
      <c r="BPC7" s="4"/>
      <c r="BPD7" s="4"/>
      <c r="BPE7" s="4"/>
      <c r="BPF7" s="4"/>
      <c r="BPG7" s="4"/>
      <c r="BPH7" s="4"/>
      <c r="BPI7" s="4"/>
      <c r="BPJ7" s="4"/>
      <c r="BPK7" s="4"/>
      <c r="BPL7" s="4"/>
      <c r="BPM7" s="4"/>
      <c r="BPN7" s="4"/>
      <c r="BPO7" s="4"/>
      <c r="BPP7" s="4"/>
      <c r="BPQ7" s="4"/>
      <c r="BPR7" s="4"/>
      <c r="BPS7" s="4"/>
      <c r="BPT7" s="4"/>
      <c r="BPU7" s="4"/>
      <c r="BPV7" s="4"/>
      <c r="BPW7" s="4"/>
      <c r="BPX7" s="4"/>
      <c r="BPY7" s="4"/>
      <c r="BPZ7" s="4"/>
      <c r="BQA7" s="4"/>
      <c r="BQB7" s="4"/>
      <c r="BQC7" s="4"/>
      <c r="BQD7" s="4"/>
      <c r="BQE7" s="4"/>
      <c r="BQF7" s="4"/>
      <c r="BQG7" s="4"/>
      <c r="BQH7" s="4"/>
      <c r="BQI7" s="4"/>
      <c r="BQJ7" s="4"/>
      <c r="BQK7" s="4"/>
      <c r="BQL7" s="4"/>
      <c r="BQM7" s="4"/>
      <c r="BQN7" s="4"/>
      <c r="BQO7" s="4"/>
      <c r="BQP7" s="4"/>
      <c r="BQQ7" s="4"/>
      <c r="BQR7" s="4"/>
      <c r="BQS7" s="4"/>
      <c r="BQT7" s="4"/>
      <c r="BQU7" s="4"/>
      <c r="BQV7" s="4"/>
      <c r="BQW7" s="4"/>
      <c r="BQX7" s="4"/>
      <c r="BQY7" s="4"/>
      <c r="BQZ7" s="4"/>
      <c r="BRA7" s="4"/>
      <c r="BRB7" s="4"/>
      <c r="BRC7" s="4"/>
      <c r="BRD7" s="4"/>
      <c r="BRE7" s="4"/>
      <c r="BRF7" s="4"/>
      <c r="BRG7" s="4"/>
      <c r="BRH7" s="4"/>
      <c r="BRI7" s="4"/>
      <c r="BRJ7" s="4"/>
      <c r="BRK7" s="4"/>
      <c r="BRL7" s="4"/>
      <c r="BRM7" s="4"/>
      <c r="BRN7" s="4"/>
      <c r="BRO7" s="4"/>
      <c r="BRP7" s="4"/>
      <c r="BRQ7" s="4"/>
      <c r="BRR7" s="4"/>
      <c r="BRS7" s="4"/>
      <c r="BRT7" s="4"/>
      <c r="BRU7" s="4"/>
      <c r="BRV7" s="4"/>
      <c r="BRW7" s="4"/>
      <c r="BRX7" s="4"/>
      <c r="BRY7" s="4"/>
      <c r="BRZ7" s="4"/>
      <c r="BSA7" s="4"/>
      <c r="BSB7" s="4"/>
      <c r="BSC7" s="4"/>
      <c r="BSD7" s="4"/>
      <c r="BSE7" s="4"/>
      <c r="BSF7" s="4"/>
      <c r="BSG7" s="4"/>
      <c r="BSH7" s="4"/>
      <c r="BSI7" s="4"/>
      <c r="BSJ7" s="4"/>
      <c r="BSK7" s="4"/>
      <c r="BSL7" s="4"/>
      <c r="BSM7" s="4"/>
      <c r="BSN7" s="4"/>
      <c r="BSO7" s="4"/>
      <c r="BSP7" s="4"/>
      <c r="BSQ7" s="4"/>
      <c r="BSR7" s="4"/>
      <c r="BSS7" s="4"/>
      <c r="BST7" s="4"/>
      <c r="BSU7" s="4"/>
      <c r="BSV7" s="4"/>
      <c r="BSW7" s="4"/>
      <c r="BSX7" s="4"/>
      <c r="BSY7" s="4"/>
      <c r="BSZ7" s="4"/>
      <c r="BTA7" s="4"/>
      <c r="BTB7" s="4"/>
      <c r="BTC7" s="4"/>
      <c r="BTD7" s="4"/>
      <c r="BTE7" s="4"/>
      <c r="BTF7" s="4"/>
      <c r="BTG7" s="4"/>
      <c r="BTH7" s="4"/>
      <c r="BTI7" s="4"/>
      <c r="BTJ7" s="4"/>
      <c r="BTK7" s="4"/>
      <c r="BTL7" s="4"/>
      <c r="BTM7" s="4"/>
      <c r="BTN7" s="4"/>
      <c r="BTO7" s="4"/>
      <c r="BTP7" s="4"/>
      <c r="BTQ7" s="4"/>
      <c r="BTR7" s="4"/>
      <c r="BTS7" s="4"/>
      <c r="BTT7" s="4"/>
      <c r="BTU7" s="4"/>
      <c r="BTV7" s="4"/>
      <c r="BTW7" s="4"/>
      <c r="BTX7" s="4"/>
      <c r="BTY7" s="4"/>
      <c r="BTZ7" s="4"/>
      <c r="BUA7" s="4"/>
      <c r="BUB7" s="4"/>
      <c r="BUC7" s="4"/>
      <c r="BUD7" s="4"/>
      <c r="BUE7" s="4"/>
      <c r="BUF7" s="4"/>
      <c r="BUG7" s="4"/>
      <c r="BUH7" s="4"/>
      <c r="BUI7" s="4"/>
      <c r="BUJ7" s="4"/>
      <c r="BUK7" s="4"/>
      <c r="BUL7" s="4"/>
      <c r="BUM7" s="4"/>
      <c r="BUN7" s="4"/>
      <c r="BUO7" s="4"/>
      <c r="BUP7" s="4"/>
      <c r="BUQ7" s="4"/>
      <c r="BUR7" s="4"/>
      <c r="BUS7" s="4"/>
      <c r="BUT7" s="4"/>
      <c r="BUU7" s="4"/>
      <c r="BUV7" s="4"/>
      <c r="BUW7" s="4"/>
      <c r="BUX7" s="4"/>
      <c r="BUY7" s="4"/>
      <c r="BUZ7" s="4"/>
      <c r="BVA7" s="4"/>
      <c r="BVB7" s="4"/>
      <c r="BVC7" s="4"/>
      <c r="BVD7" s="4"/>
      <c r="BVE7" s="4"/>
      <c r="BVF7" s="4"/>
      <c r="BVG7" s="4"/>
      <c r="BVH7" s="4"/>
      <c r="BVI7" s="4"/>
      <c r="BVJ7" s="4"/>
      <c r="BVK7" s="4"/>
      <c r="BVL7" s="4"/>
      <c r="BVM7" s="4"/>
      <c r="BVN7" s="4"/>
      <c r="BVO7" s="4"/>
      <c r="BVP7" s="4"/>
      <c r="BVQ7" s="4"/>
      <c r="BVR7" s="4"/>
      <c r="BVS7" s="4"/>
      <c r="BVT7" s="4"/>
      <c r="BVU7" s="4"/>
      <c r="BVV7" s="4"/>
      <c r="BVW7" s="4"/>
      <c r="BVX7" s="4"/>
      <c r="BVY7" s="4"/>
      <c r="BVZ7" s="4"/>
      <c r="BWA7" s="4"/>
      <c r="BWB7" s="4"/>
      <c r="BWC7" s="4"/>
      <c r="BWD7" s="4"/>
      <c r="BWE7" s="4"/>
      <c r="BWF7" s="4"/>
      <c r="BWG7" s="4"/>
      <c r="BWH7" s="4"/>
      <c r="BWI7" s="4"/>
      <c r="BWJ7" s="4"/>
      <c r="BWK7" s="4"/>
      <c r="BWL7" s="4"/>
      <c r="BWM7" s="4"/>
      <c r="BWN7" s="4"/>
      <c r="BWO7" s="4"/>
      <c r="BWP7" s="4"/>
      <c r="BWQ7" s="4"/>
      <c r="BWR7" s="4"/>
      <c r="BWS7" s="4"/>
      <c r="BWT7" s="4"/>
      <c r="BWU7" s="4"/>
      <c r="BWV7" s="4"/>
      <c r="BWW7" s="4"/>
      <c r="BWX7" s="4"/>
      <c r="BWY7" s="4"/>
      <c r="BWZ7" s="4"/>
      <c r="BXA7" s="4"/>
      <c r="BXB7" s="4"/>
      <c r="BXC7" s="4"/>
      <c r="BXD7" s="4"/>
      <c r="BXE7" s="4"/>
      <c r="BXF7" s="4"/>
      <c r="BXG7" s="4"/>
      <c r="BXH7" s="4"/>
      <c r="BXI7" s="4"/>
      <c r="BXJ7" s="4"/>
      <c r="BXK7" s="4"/>
      <c r="BXL7" s="4"/>
      <c r="BXM7" s="4"/>
      <c r="BXN7" s="4"/>
      <c r="BXO7" s="4"/>
      <c r="BXP7" s="4"/>
      <c r="BXQ7" s="4"/>
      <c r="BXR7" s="4"/>
      <c r="BXS7" s="4"/>
      <c r="BXT7" s="4"/>
      <c r="BXU7" s="4"/>
      <c r="BXV7" s="4"/>
      <c r="BXW7" s="4"/>
      <c r="BXX7" s="4"/>
      <c r="BXY7" s="4"/>
      <c r="BXZ7" s="4"/>
      <c r="BYA7" s="4"/>
      <c r="BYB7" s="4"/>
      <c r="BYC7" s="4"/>
      <c r="BYD7" s="4"/>
      <c r="BYE7" s="4"/>
      <c r="BYF7" s="4"/>
      <c r="BYG7" s="4"/>
      <c r="BYH7" s="4"/>
      <c r="BYI7" s="4"/>
      <c r="BYJ7" s="4"/>
      <c r="BYK7" s="4"/>
      <c r="BYL7" s="4"/>
      <c r="BYM7" s="4"/>
      <c r="BYN7" s="4"/>
      <c r="BYO7" s="4"/>
      <c r="BYP7" s="4"/>
      <c r="BYQ7" s="4"/>
      <c r="BYR7" s="4"/>
      <c r="BYS7" s="4"/>
      <c r="BYT7" s="4"/>
      <c r="BYU7" s="4"/>
      <c r="BYV7" s="4"/>
      <c r="BYW7" s="4"/>
      <c r="BYX7" s="4"/>
      <c r="BYY7" s="4"/>
      <c r="BYZ7" s="4"/>
      <c r="BZA7" s="4"/>
      <c r="BZB7" s="4"/>
      <c r="BZC7" s="4"/>
      <c r="BZD7" s="4"/>
      <c r="BZE7" s="4"/>
      <c r="BZF7" s="4"/>
      <c r="BZG7" s="4"/>
      <c r="BZH7" s="4"/>
      <c r="BZI7" s="4"/>
      <c r="BZJ7" s="4"/>
      <c r="BZK7" s="4"/>
      <c r="BZL7" s="4"/>
      <c r="BZM7" s="4"/>
      <c r="BZN7" s="4"/>
      <c r="BZO7" s="4"/>
      <c r="BZP7" s="4"/>
      <c r="BZQ7" s="4"/>
      <c r="BZR7" s="4"/>
      <c r="BZS7" s="4"/>
      <c r="BZT7" s="4"/>
      <c r="BZU7" s="4"/>
      <c r="BZV7" s="4"/>
      <c r="BZW7" s="4"/>
      <c r="BZX7" s="4"/>
      <c r="BZY7" s="4"/>
      <c r="BZZ7" s="4"/>
      <c r="CAA7" s="4"/>
      <c r="CAB7" s="4"/>
      <c r="CAC7" s="4"/>
      <c r="CAD7" s="4"/>
      <c r="CAE7" s="4"/>
      <c r="CAF7" s="4"/>
      <c r="CAG7" s="4"/>
      <c r="CAH7" s="4"/>
      <c r="CAI7" s="4"/>
      <c r="CAJ7" s="4"/>
      <c r="CAK7" s="4"/>
      <c r="CAL7" s="4"/>
      <c r="CAM7" s="4"/>
      <c r="CAN7" s="4"/>
      <c r="CAO7" s="4"/>
      <c r="CAP7" s="4"/>
      <c r="CAQ7" s="4"/>
      <c r="CAR7" s="4"/>
      <c r="CAS7" s="4"/>
      <c r="CAT7" s="4"/>
      <c r="CAU7" s="4"/>
      <c r="CAV7" s="4"/>
      <c r="CAW7" s="4"/>
      <c r="CAX7" s="4"/>
      <c r="CAY7" s="4"/>
      <c r="CAZ7" s="4"/>
      <c r="CBA7" s="4"/>
      <c r="CBB7" s="4"/>
      <c r="CBC7" s="4"/>
      <c r="CBD7" s="4"/>
      <c r="CBE7" s="4"/>
      <c r="CBF7" s="4"/>
      <c r="CBG7" s="4"/>
      <c r="CBH7" s="4"/>
      <c r="CBI7" s="4"/>
      <c r="CBJ7" s="4"/>
      <c r="CBK7" s="4"/>
      <c r="CBL7" s="4"/>
      <c r="CBM7" s="4"/>
      <c r="CBN7" s="4"/>
      <c r="CBO7" s="4"/>
      <c r="CBP7" s="4"/>
      <c r="CBQ7" s="4"/>
      <c r="CBR7" s="4"/>
      <c r="CBS7" s="4"/>
      <c r="CBT7" s="4"/>
      <c r="CBU7" s="4"/>
      <c r="CBV7" s="4"/>
      <c r="CBW7" s="4"/>
      <c r="CBX7" s="4"/>
      <c r="CBY7" s="4"/>
      <c r="CBZ7" s="4"/>
      <c r="CCA7" s="4"/>
      <c r="CCB7" s="4"/>
      <c r="CCC7" s="4"/>
      <c r="CCD7" s="4"/>
      <c r="CCE7" s="4"/>
      <c r="CCF7" s="4"/>
      <c r="CCG7" s="4"/>
      <c r="CCH7" s="4"/>
      <c r="CCI7" s="4"/>
      <c r="CCJ7" s="4"/>
      <c r="CCK7" s="4"/>
      <c r="CCL7" s="4"/>
      <c r="CCM7" s="4"/>
      <c r="CCN7" s="4"/>
      <c r="CCO7" s="4"/>
      <c r="CCP7" s="4"/>
      <c r="CCQ7" s="4"/>
      <c r="CCR7" s="4"/>
      <c r="CCS7" s="4"/>
      <c r="CCT7" s="4"/>
      <c r="CCU7" s="4"/>
      <c r="CCV7" s="4"/>
      <c r="CCW7" s="4"/>
      <c r="CCX7" s="4"/>
      <c r="CCY7" s="4"/>
      <c r="CCZ7" s="4"/>
      <c r="CDA7" s="4"/>
      <c r="CDB7" s="4"/>
      <c r="CDC7" s="4"/>
      <c r="CDD7" s="4"/>
      <c r="CDE7" s="4"/>
      <c r="CDF7" s="4"/>
      <c r="CDG7" s="4"/>
      <c r="CDH7" s="4"/>
      <c r="CDI7" s="4"/>
      <c r="CDJ7" s="4"/>
      <c r="CDK7" s="4"/>
      <c r="CDL7" s="4"/>
      <c r="CDM7" s="4"/>
      <c r="CDN7" s="4"/>
      <c r="CDO7" s="4"/>
      <c r="CDP7" s="4"/>
      <c r="CDQ7" s="4"/>
      <c r="CDR7" s="4"/>
      <c r="CDS7" s="4"/>
      <c r="CDT7" s="4"/>
      <c r="CDU7" s="4"/>
      <c r="CDV7" s="4"/>
      <c r="CDW7" s="4"/>
      <c r="CDX7" s="4"/>
      <c r="CDY7" s="4"/>
      <c r="CDZ7" s="4"/>
      <c r="CEA7" s="4"/>
      <c r="CEB7" s="4"/>
      <c r="CEC7" s="4"/>
      <c r="CED7" s="4"/>
      <c r="CEE7" s="4"/>
      <c r="CEF7" s="4"/>
      <c r="CEG7" s="4"/>
      <c r="CEH7" s="4"/>
      <c r="CEI7" s="4"/>
      <c r="CEJ7" s="4"/>
      <c r="CEK7" s="4"/>
      <c r="CEL7" s="4"/>
      <c r="CEM7" s="4"/>
      <c r="CEN7" s="4"/>
      <c r="CEO7" s="4"/>
      <c r="CEP7" s="4"/>
      <c r="CEQ7" s="4"/>
      <c r="CER7" s="4"/>
      <c r="CES7" s="4"/>
      <c r="CET7" s="4"/>
      <c r="CEU7" s="4"/>
      <c r="CEV7" s="4"/>
      <c r="CEW7" s="4"/>
      <c r="CEX7" s="4"/>
      <c r="CEY7" s="4"/>
      <c r="CEZ7" s="4"/>
      <c r="CFA7" s="4"/>
      <c r="CFB7" s="4"/>
      <c r="CFC7" s="4"/>
      <c r="CFD7" s="4"/>
      <c r="CFE7" s="4"/>
      <c r="CFF7" s="4"/>
      <c r="CFG7" s="4"/>
      <c r="CFH7" s="4"/>
      <c r="CFI7" s="4"/>
      <c r="CFJ7" s="4"/>
      <c r="CFK7" s="4"/>
      <c r="CFL7" s="4"/>
      <c r="CFM7" s="4"/>
      <c r="CFN7" s="4"/>
      <c r="CFO7" s="4"/>
      <c r="CFP7" s="4"/>
      <c r="CFQ7" s="4"/>
      <c r="CFR7" s="4"/>
      <c r="CFS7" s="4"/>
      <c r="CFT7" s="4"/>
      <c r="CFU7" s="4"/>
      <c r="CFV7" s="4"/>
      <c r="CFW7" s="4"/>
      <c r="CFX7" s="4"/>
      <c r="CFY7" s="4"/>
      <c r="CFZ7" s="4"/>
      <c r="CGA7" s="4"/>
      <c r="CGB7" s="4"/>
      <c r="CGC7" s="4"/>
      <c r="CGD7" s="4"/>
      <c r="CGE7" s="4"/>
      <c r="CGF7" s="4"/>
      <c r="CGG7" s="4"/>
      <c r="CGH7" s="4"/>
      <c r="CGI7" s="4"/>
      <c r="CGJ7" s="4"/>
      <c r="CGK7" s="4"/>
      <c r="CGL7" s="4"/>
      <c r="CGM7" s="4"/>
      <c r="CGN7" s="4"/>
      <c r="CGO7" s="4"/>
      <c r="CGP7" s="4"/>
      <c r="CGQ7" s="4"/>
      <c r="CGR7" s="4"/>
      <c r="CGS7" s="4"/>
      <c r="CGT7" s="4"/>
      <c r="CGU7" s="4"/>
      <c r="CGV7" s="4"/>
      <c r="CGW7" s="4"/>
      <c r="CGX7" s="4"/>
      <c r="CGY7" s="4"/>
      <c r="CGZ7" s="4"/>
      <c r="CHA7" s="4"/>
      <c r="CHB7" s="4"/>
      <c r="CHC7" s="4"/>
      <c r="CHD7" s="4"/>
      <c r="CHE7" s="4"/>
      <c r="CHF7" s="4"/>
      <c r="CHG7" s="4"/>
      <c r="CHH7" s="4"/>
      <c r="CHI7" s="4"/>
      <c r="CHJ7" s="4"/>
      <c r="CHK7" s="4"/>
      <c r="CHL7" s="4"/>
      <c r="CHM7" s="4"/>
      <c r="CHN7" s="4"/>
      <c r="CHO7" s="4"/>
      <c r="CHP7" s="4"/>
      <c r="CHQ7" s="4"/>
      <c r="CHR7" s="4"/>
      <c r="CHS7" s="4"/>
      <c r="CHT7" s="4"/>
      <c r="CHU7" s="4"/>
      <c r="CHV7" s="4"/>
      <c r="CHW7" s="4"/>
      <c r="CHX7" s="4"/>
      <c r="CHY7" s="4"/>
      <c r="CHZ7" s="4"/>
      <c r="CIA7" s="4"/>
      <c r="CIB7" s="4"/>
      <c r="CIC7" s="4"/>
      <c r="CID7" s="4"/>
      <c r="CIE7" s="4"/>
      <c r="CIF7" s="4"/>
      <c r="CIG7" s="4"/>
      <c r="CIH7" s="4"/>
      <c r="CII7" s="4"/>
      <c r="CIJ7" s="4"/>
      <c r="CIK7" s="4"/>
      <c r="CIL7" s="4"/>
      <c r="CIM7" s="4"/>
      <c r="CIN7" s="4"/>
      <c r="CIO7" s="4"/>
      <c r="CIP7" s="4"/>
      <c r="CIQ7" s="4"/>
      <c r="CIR7" s="4"/>
      <c r="CIS7" s="4"/>
      <c r="CIT7" s="4"/>
      <c r="CIU7" s="4"/>
      <c r="CIV7" s="4"/>
      <c r="CIW7" s="4"/>
      <c r="CIX7" s="4"/>
      <c r="CIY7" s="4"/>
      <c r="CIZ7" s="4"/>
      <c r="CJA7" s="4"/>
      <c r="CJB7" s="4"/>
      <c r="CJC7" s="4"/>
      <c r="CJD7" s="4"/>
      <c r="CJE7" s="4"/>
      <c r="CJF7" s="4"/>
      <c r="CJG7" s="4"/>
      <c r="CJH7" s="4"/>
      <c r="CJI7" s="4"/>
      <c r="CJJ7" s="4"/>
      <c r="CJK7" s="4"/>
      <c r="CJL7" s="4"/>
      <c r="CJM7" s="4"/>
      <c r="CJN7" s="4"/>
      <c r="CJO7" s="4"/>
      <c r="CJP7" s="4"/>
      <c r="CJQ7" s="4"/>
      <c r="CJR7" s="4"/>
      <c r="CJS7" s="4"/>
      <c r="CJT7" s="4"/>
      <c r="CJU7" s="4"/>
      <c r="CJV7" s="4"/>
      <c r="CJW7" s="4"/>
      <c r="CJX7" s="4"/>
      <c r="CJY7" s="4"/>
      <c r="CJZ7" s="4"/>
      <c r="CKA7" s="4"/>
      <c r="CKB7" s="4"/>
      <c r="CKC7" s="4"/>
      <c r="CKD7" s="4"/>
      <c r="CKE7" s="4"/>
      <c r="CKF7" s="4"/>
      <c r="CKG7" s="4"/>
      <c r="CKH7" s="4"/>
      <c r="CKI7" s="4"/>
      <c r="CKJ7" s="4"/>
      <c r="CKK7" s="4"/>
      <c r="CKL7" s="4"/>
      <c r="CKM7" s="4"/>
      <c r="CKN7" s="4"/>
      <c r="CKO7" s="4"/>
      <c r="CKP7" s="4"/>
      <c r="CKQ7" s="4"/>
      <c r="CKR7" s="4"/>
      <c r="CKS7" s="4"/>
      <c r="CKT7" s="4"/>
      <c r="CKU7" s="4"/>
      <c r="CKV7" s="4"/>
      <c r="CKW7" s="4"/>
      <c r="CKX7" s="4"/>
      <c r="CKY7" s="4"/>
      <c r="CKZ7" s="4"/>
      <c r="CLA7" s="4"/>
      <c r="CLB7" s="4"/>
      <c r="CLC7" s="4"/>
      <c r="CLD7" s="4"/>
      <c r="CLE7" s="4"/>
      <c r="CLF7" s="4"/>
      <c r="CLG7" s="4"/>
      <c r="CLH7" s="4"/>
      <c r="CLI7" s="4"/>
      <c r="CLJ7" s="4"/>
      <c r="CLK7" s="4"/>
      <c r="CLL7" s="4"/>
      <c r="CLM7" s="4"/>
      <c r="CLN7" s="4"/>
      <c r="CLO7" s="4"/>
      <c r="CLP7" s="4"/>
      <c r="CLQ7" s="4"/>
      <c r="CLR7" s="4"/>
      <c r="CLS7" s="4"/>
      <c r="CLT7" s="4"/>
      <c r="CLU7" s="4"/>
      <c r="CLV7" s="4"/>
      <c r="CLW7" s="4"/>
      <c r="CLX7" s="4"/>
      <c r="CLY7" s="4"/>
      <c r="CLZ7" s="4"/>
      <c r="CMA7" s="4"/>
      <c r="CMB7" s="4"/>
      <c r="CMC7" s="4"/>
      <c r="CMD7" s="4"/>
      <c r="CME7" s="4"/>
      <c r="CMF7" s="4"/>
      <c r="CMG7" s="4"/>
      <c r="CMH7" s="4"/>
      <c r="CMI7" s="4"/>
      <c r="CMJ7" s="4"/>
      <c r="CMK7" s="4"/>
      <c r="CML7" s="4"/>
      <c r="CMM7" s="4"/>
      <c r="CMN7" s="4"/>
      <c r="CMO7" s="4"/>
      <c r="CMP7" s="4"/>
      <c r="CMQ7" s="4"/>
      <c r="CMR7" s="4"/>
      <c r="CMS7" s="4"/>
      <c r="CMT7" s="4"/>
      <c r="CMU7" s="4"/>
      <c r="CMV7" s="4"/>
      <c r="CMW7" s="4"/>
      <c r="CMX7" s="4"/>
      <c r="CMY7" s="4"/>
      <c r="CMZ7" s="4"/>
      <c r="CNA7" s="4"/>
      <c r="CNB7" s="4"/>
      <c r="CNC7" s="4"/>
      <c r="CND7" s="4"/>
      <c r="CNE7" s="4"/>
      <c r="CNF7" s="4"/>
      <c r="CNG7" s="4"/>
      <c r="CNH7" s="4"/>
      <c r="CNI7" s="4"/>
      <c r="CNJ7" s="4"/>
      <c r="CNK7" s="4"/>
      <c r="CNL7" s="4"/>
      <c r="CNM7" s="4"/>
      <c r="CNN7" s="4"/>
      <c r="CNO7" s="4"/>
      <c r="CNP7" s="4"/>
      <c r="CNQ7" s="4"/>
      <c r="CNR7" s="4"/>
      <c r="CNS7" s="4"/>
      <c r="CNT7" s="4"/>
      <c r="CNU7" s="4"/>
      <c r="CNV7" s="4"/>
      <c r="CNW7" s="4"/>
      <c r="CNX7" s="4"/>
      <c r="CNY7" s="4"/>
      <c r="CNZ7" s="4"/>
      <c r="COA7" s="4"/>
      <c r="COB7" s="4"/>
      <c r="COC7" s="4"/>
      <c r="COD7" s="4"/>
      <c r="COE7" s="4"/>
      <c r="COF7" s="4"/>
      <c r="COG7" s="4"/>
      <c r="COH7" s="4"/>
      <c r="COI7" s="4"/>
      <c r="COJ7" s="4"/>
      <c r="COK7" s="4"/>
      <c r="COL7" s="4"/>
      <c r="COM7" s="4"/>
      <c r="CON7" s="4"/>
      <c r="COO7" s="4"/>
      <c r="COP7" s="4"/>
      <c r="COQ7" s="4"/>
      <c r="COR7" s="4"/>
      <c r="COS7" s="4"/>
      <c r="COT7" s="4"/>
      <c r="COU7" s="4"/>
      <c r="COV7" s="4"/>
      <c r="COW7" s="4"/>
      <c r="COX7" s="4"/>
      <c r="COY7" s="4"/>
      <c r="COZ7" s="4"/>
      <c r="CPA7" s="4"/>
      <c r="CPB7" s="4"/>
      <c r="CPC7" s="4"/>
      <c r="CPD7" s="4"/>
      <c r="CPE7" s="4"/>
      <c r="CPF7" s="4"/>
      <c r="CPG7" s="4"/>
      <c r="CPH7" s="4"/>
      <c r="CPI7" s="4"/>
      <c r="CPJ7" s="4"/>
      <c r="CPK7" s="4"/>
      <c r="CPL7" s="4"/>
      <c r="CPM7" s="4"/>
      <c r="CPN7" s="4"/>
      <c r="CPO7" s="4"/>
      <c r="CPP7" s="4"/>
      <c r="CPQ7" s="4"/>
      <c r="CPR7" s="4"/>
      <c r="CPS7" s="4"/>
      <c r="CPT7" s="4"/>
      <c r="CPU7" s="4"/>
      <c r="CPV7" s="4"/>
      <c r="CPW7" s="4"/>
      <c r="CPX7" s="4"/>
      <c r="CPY7" s="4"/>
      <c r="CPZ7" s="4"/>
      <c r="CQA7" s="4"/>
      <c r="CQB7" s="4"/>
      <c r="CQC7" s="4"/>
      <c r="CQD7" s="4"/>
      <c r="CQE7" s="4"/>
      <c r="CQF7" s="4"/>
      <c r="CQG7" s="4"/>
      <c r="CQH7" s="4"/>
      <c r="CQI7" s="4"/>
      <c r="CQJ7" s="4"/>
      <c r="CQK7" s="4"/>
      <c r="CQL7" s="4"/>
      <c r="CQM7" s="4"/>
      <c r="CQN7" s="4"/>
      <c r="CQO7" s="4"/>
      <c r="CQP7" s="4"/>
      <c r="CQQ7" s="4"/>
      <c r="CQR7" s="4"/>
      <c r="CQS7" s="4"/>
      <c r="CQT7" s="4"/>
      <c r="CQU7" s="4"/>
      <c r="CQV7" s="4"/>
      <c r="CQW7" s="4"/>
      <c r="CQX7" s="4"/>
      <c r="CQY7" s="4"/>
      <c r="CQZ7" s="4"/>
      <c r="CRA7" s="4"/>
      <c r="CRB7" s="4"/>
      <c r="CRC7" s="4"/>
      <c r="CRD7" s="4"/>
      <c r="CRE7" s="4"/>
      <c r="CRF7" s="4"/>
      <c r="CRG7" s="4"/>
      <c r="CRH7" s="4"/>
      <c r="CRI7" s="4"/>
      <c r="CRJ7" s="4"/>
      <c r="CRK7" s="4"/>
      <c r="CRL7" s="4"/>
      <c r="CRM7" s="4"/>
      <c r="CRN7" s="4"/>
      <c r="CRO7" s="4"/>
      <c r="CRP7" s="4"/>
      <c r="CRQ7" s="4"/>
      <c r="CRR7" s="4"/>
      <c r="CRS7" s="4"/>
      <c r="CRT7" s="4"/>
      <c r="CRU7" s="4"/>
      <c r="CRV7" s="4"/>
      <c r="CRW7" s="4"/>
      <c r="CRX7" s="4"/>
      <c r="CRY7" s="4"/>
      <c r="CRZ7" s="4"/>
      <c r="CSA7" s="4"/>
      <c r="CSB7" s="4"/>
      <c r="CSC7" s="4"/>
      <c r="CSD7" s="4"/>
      <c r="CSE7" s="4"/>
      <c r="CSF7" s="4"/>
      <c r="CSG7" s="4"/>
      <c r="CSH7" s="4"/>
      <c r="CSI7" s="4"/>
      <c r="CSJ7" s="4"/>
      <c r="CSK7" s="4"/>
      <c r="CSL7" s="4"/>
      <c r="CSM7" s="4"/>
      <c r="CSN7" s="4"/>
      <c r="CSO7" s="4"/>
      <c r="CSP7" s="4"/>
      <c r="CSQ7" s="4"/>
      <c r="CSR7" s="4"/>
      <c r="CSS7" s="4"/>
      <c r="CST7" s="4"/>
      <c r="CSU7" s="4"/>
      <c r="CSV7" s="4"/>
      <c r="CSW7" s="4"/>
      <c r="CSX7" s="4"/>
      <c r="CSY7" s="4"/>
      <c r="CSZ7" s="4"/>
      <c r="CTA7" s="4"/>
      <c r="CTB7" s="4"/>
      <c r="CTC7" s="4"/>
      <c r="CTD7" s="4"/>
      <c r="CTE7" s="4"/>
      <c r="CTF7" s="4"/>
      <c r="CTG7" s="4"/>
      <c r="CTH7" s="4"/>
      <c r="CTI7" s="4"/>
      <c r="CTJ7" s="4"/>
      <c r="CTK7" s="4"/>
      <c r="CTL7" s="4"/>
      <c r="CTM7" s="4"/>
      <c r="CTN7" s="4"/>
      <c r="CTO7" s="4"/>
      <c r="CTP7" s="4"/>
      <c r="CTQ7" s="4"/>
      <c r="CTR7" s="4"/>
      <c r="CTS7" s="4"/>
      <c r="CTT7" s="4"/>
      <c r="CTU7" s="4"/>
      <c r="CTV7" s="4"/>
      <c r="CTW7" s="4"/>
      <c r="CTX7" s="4"/>
      <c r="CTY7" s="4"/>
      <c r="CTZ7" s="4"/>
      <c r="CUA7" s="4"/>
      <c r="CUB7" s="4"/>
      <c r="CUC7" s="4"/>
      <c r="CUD7" s="4"/>
      <c r="CUE7" s="4"/>
      <c r="CUF7" s="4"/>
      <c r="CUG7" s="4"/>
      <c r="CUH7" s="4"/>
      <c r="CUI7" s="4"/>
      <c r="CUJ7" s="4"/>
      <c r="CUK7" s="4"/>
      <c r="CUL7" s="4"/>
      <c r="CUM7" s="4"/>
      <c r="CUN7" s="4"/>
      <c r="CUO7" s="4"/>
      <c r="CUP7" s="4"/>
      <c r="CUQ7" s="4"/>
      <c r="CUR7" s="4"/>
      <c r="CUS7" s="4"/>
      <c r="CUT7" s="4"/>
      <c r="CUU7" s="4"/>
      <c r="CUV7" s="4"/>
      <c r="CUW7" s="4"/>
      <c r="CUX7" s="4"/>
      <c r="CUY7" s="4"/>
      <c r="CUZ7" s="4"/>
      <c r="CVA7" s="4"/>
      <c r="CVB7" s="4"/>
      <c r="CVC7" s="4"/>
      <c r="CVD7" s="4"/>
      <c r="CVE7" s="4"/>
      <c r="CVF7" s="4"/>
      <c r="CVG7" s="4"/>
      <c r="CVH7" s="4"/>
      <c r="CVI7" s="4"/>
      <c r="CVJ7" s="4"/>
      <c r="CVK7" s="4"/>
      <c r="CVL7" s="4"/>
      <c r="CVM7" s="4"/>
      <c r="CVN7" s="4"/>
      <c r="CVO7" s="4"/>
      <c r="CVP7" s="4"/>
      <c r="CVQ7" s="4"/>
      <c r="CVR7" s="4"/>
      <c r="CVS7" s="4"/>
      <c r="CVT7" s="4"/>
      <c r="CVU7" s="4"/>
      <c r="CVV7" s="4"/>
      <c r="CVW7" s="4"/>
      <c r="CVX7" s="4"/>
      <c r="CVY7" s="4"/>
      <c r="CVZ7" s="4"/>
      <c r="CWA7" s="4"/>
      <c r="CWB7" s="4"/>
      <c r="CWC7" s="4"/>
      <c r="CWD7" s="4"/>
      <c r="CWE7" s="4"/>
      <c r="CWF7" s="4"/>
      <c r="CWG7" s="4"/>
      <c r="CWH7" s="4"/>
      <c r="CWI7" s="4"/>
      <c r="CWJ7" s="4"/>
      <c r="CWK7" s="4"/>
      <c r="CWL7" s="4"/>
      <c r="CWM7" s="4"/>
      <c r="CWN7" s="4"/>
      <c r="CWO7" s="4"/>
      <c r="CWP7" s="4"/>
      <c r="CWQ7" s="4"/>
      <c r="CWR7" s="4"/>
      <c r="CWS7" s="4"/>
      <c r="CWT7" s="4"/>
      <c r="CWU7" s="4"/>
      <c r="CWV7" s="4"/>
      <c r="CWW7" s="4"/>
      <c r="CWX7" s="4"/>
      <c r="CWY7" s="4"/>
      <c r="CWZ7" s="4"/>
      <c r="CXA7" s="4"/>
      <c r="CXB7" s="4"/>
      <c r="CXC7" s="4"/>
      <c r="CXD7" s="4"/>
      <c r="CXE7" s="4"/>
      <c r="CXF7" s="4"/>
      <c r="CXG7" s="4"/>
      <c r="CXH7" s="4"/>
      <c r="CXI7" s="4"/>
      <c r="CXJ7" s="4"/>
      <c r="CXK7" s="4"/>
      <c r="CXL7" s="4"/>
      <c r="CXM7" s="4"/>
      <c r="CXN7" s="4"/>
      <c r="CXO7" s="4"/>
      <c r="CXP7" s="4"/>
      <c r="CXQ7" s="4"/>
      <c r="CXR7" s="4"/>
      <c r="CXS7" s="4"/>
      <c r="CXT7" s="4"/>
      <c r="CXU7" s="4"/>
      <c r="CXV7" s="4"/>
      <c r="CXW7" s="4"/>
      <c r="CXX7" s="4"/>
      <c r="CXY7" s="4"/>
      <c r="CXZ7" s="4"/>
      <c r="CYA7" s="4"/>
      <c r="CYB7" s="4"/>
      <c r="CYC7" s="4"/>
      <c r="CYD7" s="4"/>
      <c r="CYE7" s="4"/>
      <c r="CYF7" s="4"/>
      <c r="CYG7" s="4"/>
      <c r="CYH7" s="4"/>
      <c r="CYI7" s="4"/>
      <c r="CYJ7" s="4"/>
      <c r="CYK7" s="4"/>
      <c r="CYL7" s="4"/>
      <c r="CYM7" s="4"/>
      <c r="CYN7" s="4"/>
      <c r="CYO7" s="4"/>
      <c r="CYP7" s="4"/>
      <c r="CYQ7" s="4"/>
      <c r="CYR7" s="4"/>
      <c r="CYS7" s="4"/>
      <c r="CYT7" s="4"/>
      <c r="CYU7" s="4"/>
      <c r="CYV7" s="4"/>
      <c r="CYW7" s="4"/>
      <c r="CYX7" s="4"/>
      <c r="CYY7" s="4"/>
      <c r="CYZ7" s="4"/>
      <c r="CZA7" s="4"/>
      <c r="CZB7" s="4"/>
      <c r="CZC7" s="4"/>
      <c r="CZD7" s="4"/>
      <c r="CZE7" s="4"/>
      <c r="CZF7" s="4"/>
      <c r="CZG7" s="4"/>
      <c r="CZH7" s="4"/>
      <c r="CZI7" s="4"/>
      <c r="CZJ7" s="4"/>
      <c r="CZK7" s="4"/>
      <c r="CZL7" s="4"/>
      <c r="CZM7" s="4"/>
      <c r="CZN7" s="4"/>
      <c r="CZO7" s="4"/>
      <c r="CZP7" s="4"/>
      <c r="CZQ7" s="4"/>
      <c r="CZR7" s="4"/>
      <c r="CZS7" s="4"/>
      <c r="CZT7" s="4"/>
      <c r="CZU7" s="4"/>
      <c r="CZV7" s="4"/>
      <c r="CZW7" s="4"/>
      <c r="CZX7" s="4"/>
      <c r="CZY7" s="4"/>
      <c r="CZZ7" s="4"/>
      <c r="DAA7" s="4"/>
      <c r="DAB7" s="4"/>
      <c r="DAC7" s="4"/>
      <c r="DAD7" s="4"/>
      <c r="DAE7" s="4"/>
      <c r="DAF7" s="4"/>
      <c r="DAG7" s="4"/>
      <c r="DAH7" s="4"/>
      <c r="DAI7" s="4"/>
      <c r="DAJ7" s="4"/>
      <c r="DAK7" s="4"/>
      <c r="DAL7" s="4"/>
      <c r="DAM7" s="4"/>
      <c r="DAN7" s="4"/>
      <c r="DAO7" s="4"/>
      <c r="DAP7" s="4"/>
      <c r="DAQ7" s="4"/>
      <c r="DAR7" s="4"/>
      <c r="DAS7" s="4"/>
      <c r="DAT7" s="4"/>
      <c r="DAU7" s="4"/>
      <c r="DAV7" s="4"/>
      <c r="DAW7" s="4"/>
      <c r="DAX7" s="4"/>
      <c r="DAY7" s="4"/>
      <c r="DAZ7" s="4"/>
      <c r="DBA7" s="4"/>
      <c r="DBB7" s="4"/>
      <c r="DBC7" s="4"/>
      <c r="DBD7" s="4"/>
      <c r="DBE7" s="4"/>
      <c r="DBF7" s="4"/>
      <c r="DBG7" s="4"/>
      <c r="DBH7" s="4"/>
      <c r="DBI7" s="4"/>
      <c r="DBJ7" s="4"/>
      <c r="DBK7" s="4"/>
      <c r="DBL7" s="4"/>
      <c r="DBM7" s="4"/>
      <c r="DBN7" s="4"/>
      <c r="DBO7" s="4"/>
      <c r="DBP7" s="4"/>
      <c r="DBQ7" s="4"/>
      <c r="DBR7" s="4"/>
      <c r="DBS7" s="4"/>
      <c r="DBT7" s="4"/>
      <c r="DBU7" s="4"/>
      <c r="DBV7" s="4"/>
      <c r="DBW7" s="4"/>
      <c r="DBX7" s="4"/>
      <c r="DBY7" s="4"/>
      <c r="DBZ7" s="4"/>
      <c r="DCA7" s="4"/>
      <c r="DCB7" s="4"/>
      <c r="DCC7" s="4"/>
      <c r="DCD7" s="4"/>
      <c r="DCE7" s="4"/>
      <c r="DCF7" s="4"/>
      <c r="DCG7" s="4"/>
      <c r="DCH7" s="4"/>
      <c r="DCI7" s="4"/>
      <c r="DCJ7" s="4"/>
      <c r="DCK7" s="4"/>
      <c r="DCL7" s="4"/>
      <c r="DCM7" s="4"/>
      <c r="DCN7" s="4"/>
      <c r="DCO7" s="4"/>
      <c r="DCP7" s="4"/>
      <c r="DCQ7" s="4"/>
      <c r="DCR7" s="4"/>
      <c r="DCS7" s="4"/>
      <c r="DCT7" s="4"/>
      <c r="DCU7" s="4"/>
      <c r="DCV7" s="4"/>
      <c r="DCW7" s="4"/>
      <c r="DCX7" s="4"/>
      <c r="DCY7" s="4"/>
      <c r="DCZ7" s="4"/>
      <c r="DDA7" s="4"/>
      <c r="DDB7" s="4"/>
      <c r="DDC7" s="4"/>
      <c r="DDD7" s="4"/>
      <c r="DDE7" s="4"/>
      <c r="DDF7" s="4"/>
      <c r="DDG7" s="4"/>
      <c r="DDH7" s="4"/>
      <c r="DDI7" s="4"/>
      <c r="DDJ7" s="4"/>
      <c r="DDK7" s="4"/>
      <c r="DDL7" s="4"/>
      <c r="DDM7" s="4"/>
      <c r="DDN7" s="4"/>
      <c r="DDO7" s="4"/>
      <c r="DDP7" s="4"/>
      <c r="DDQ7" s="4"/>
      <c r="DDR7" s="4"/>
      <c r="DDS7" s="4"/>
      <c r="DDT7" s="4"/>
      <c r="DDU7" s="4"/>
      <c r="DDV7" s="4"/>
      <c r="DDW7" s="4"/>
      <c r="DDX7" s="4"/>
      <c r="DDY7" s="4"/>
      <c r="DDZ7" s="4"/>
      <c r="DEA7" s="4"/>
      <c r="DEB7" s="4"/>
      <c r="DEC7" s="4"/>
      <c r="DED7" s="4"/>
      <c r="DEE7" s="4"/>
      <c r="DEF7" s="4"/>
      <c r="DEG7" s="4"/>
      <c r="DEH7" s="4"/>
      <c r="DEI7" s="4"/>
      <c r="DEJ7" s="4"/>
      <c r="DEK7" s="4"/>
      <c r="DEL7" s="4"/>
      <c r="DEM7" s="4"/>
      <c r="DEN7" s="4"/>
      <c r="DEO7" s="4"/>
      <c r="DEP7" s="4"/>
      <c r="DEQ7" s="4"/>
      <c r="DER7" s="4"/>
      <c r="DES7" s="4"/>
      <c r="DET7" s="4"/>
      <c r="DEU7" s="4"/>
      <c r="DEV7" s="4"/>
      <c r="DEW7" s="4"/>
      <c r="DEX7" s="4"/>
      <c r="DEY7" s="4"/>
      <c r="DEZ7" s="4"/>
      <c r="DFA7" s="4"/>
      <c r="DFB7" s="4"/>
      <c r="DFC7" s="4"/>
      <c r="DFD7" s="4"/>
      <c r="DFE7" s="4"/>
      <c r="DFF7" s="4"/>
      <c r="DFG7" s="4"/>
      <c r="DFH7" s="4"/>
      <c r="DFI7" s="4"/>
      <c r="DFJ7" s="4"/>
      <c r="DFK7" s="4"/>
      <c r="DFL7" s="4"/>
      <c r="DFM7" s="4"/>
      <c r="DFN7" s="4"/>
      <c r="DFO7" s="4"/>
      <c r="DFP7" s="4"/>
      <c r="DFQ7" s="4"/>
      <c r="DFR7" s="4"/>
      <c r="DFS7" s="4"/>
      <c r="DFT7" s="4"/>
      <c r="DFU7" s="4"/>
      <c r="DFV7" s="4"/>
      <c r="DFW7" s="4"/>
      <c r="DFX7" s="4"/>
      <c r="DFY7" s="4"/>
      <c r="DFZ7" s="4"/>
      <c r="DGA7" s="4"/>
      <c r="DGB7" s="4"/>
      <c r="DGC7" s="4"/>
      <c r="DGD7" s="4"/>
      <c r="DGE7" s="4"/>
      <c r="DGF7" s="4"/>
      <c r="DGG7" s="4"/>
      <c r="DGH7" s="4"/>
      <c r="DGI7" s="4"/>
      <c r="DGJ7" s="4"/>
      <c r="DGK7" s="4"/>
      <c r="DGL7" s="4"/>
      <c r="DGM7" s="4"/>
      <c r="DGN7" s="4"/>
      <c r="DGO7" s="4"/>
      <c r="DGP7" s="4"/>
      <c r="DGQ7" s="4"/>
      <c r="DGR7" s="4"/>
      <c r="DGS7" s="4"/>
      <c r="DGT7" s="4"/>
      <c r="DGU7" s="4"/>
      <c r="DGV7" s="4"/>
      <c r="DGW7" s="4"/>
      <c r="DGX7" s="4"/>
      <c r="DGY7" s="4"/>
      <c r="DGZ7" s="4"/>
      <c r="DHA7" s="4"/>
      <c r="DHB7" s="4"/>
      <c r="DHC7" s="4"/>
      <c r="DHD7" s="4"/>
      <c r="DHE7" s="4"/>
      <c r="DHF7" s="4"/>
      <c r="DHG7" s="4"/>
      <c r="DHH7" s="4"/>
      <c r="DHI7" s="4"/>
      <c r="DHJ7" s="4"/>
      <c r="DHK7" s="4"/>
      <c r="DHL7" s="4"/>
      <c r="DHM7" s="4"/>
      <c r="DHN7" s="4"/>
      <c r="DHO7" s="4"/>
      <c r="DHP7" s="4"/>
      <c r="DHQ7" s="4"/>
      <c r="DHR7" s="4"/>
      <c r="DHS7" s="4"/>
      <c r="DHT7" s="4"/>
      <c r="DHU7" s="4"/>
      <c r="DHV7" s="4"/>
      <c r="DHW7" s="4"/>
      <c r="DHX7" s="4"/>
      <c r="DHY7" s="4"/>
      <c r="DHZ7" s="4"/>
      <c r="DIA7" s="4"/>
      <c r="DIB7" s="4"/>
      <c r="DIC7" s="4"/>
      <c r="DID7" s="4"/>
      <c r="DIE7" s="4"/>
      <c r="DIF7" s="4"/>
      <c r="DIG7" s="4"/>
      <c r="DIH7" s="4"/>
      <c r="DII7" s="4"/>
      <c r="DIJ7" s="4"/>
      <c r="DIK7" s="4"/>
      <c r="DIL7" s="4"/>
      <c r="DIM7" s="4"/>
      <c r="DIN7" s="4"/>
      <c r="DIO7" s="4"/>
      <c r="DIP7" s="4"/>
      <c r="DIQ7" s="4"/>
      <c r="DIR7" s="4"/>
      <c r="DIS7" s="4"/>
      <c r="DIT7" s="4"/>
      <c r="DIU7" s="4"/>
      <c r="DIV7" s="4"/>
      <c r="DIW7" s="4"/>
      <c r="DIX7" s="4"/>
      <c r="DIY7" s="4"/>
      <c r="DIZ7" s="4"/>
      <c r="DJA7" s="4"/>
      <c r="DJB7" s="4"/>
      <c r="DJC7" s="4"/>
      <c r="DJD7" s="4"/>
      <c r="DJE7" s="4"/>
      <c r="DJF7" s="4"/>
      <c r="DJG7" s="4"/>
      <c r="DJH7" s="4"/>
      <c r="DJI7" s="4"/>
      <c r="DJJ7" s="4"/>
      <c r="DJK7" s="4"/>
      <c r="DJL7" s="4"/>
      <c r="DJM7" s="4"/>
      <c r="DJN7" s="4"/>
      <c r="DJO7" s="4"/>
      <c r="DJP7" s="4"/>
      <c r="DJQ7" s="4"/>
      <c r="DJR7" s="4"/>
      <c r="DJS7" s="4"/>
      <c r="DJT7" s="4"/>
      <c r="DJU7" s="4"/>
      <c r="DJV7" s="4"/>
      <c r="DJW7" s="4"/>
      <c r="DJX7" s="4"/>
      <c r="DJY7" s="4"/>
      <c r="DJZ7" s="4"/>
      <c r="DKA7" s="4"/>
      <c r="DKB7" s="4"/>
      <c r="DKC7" s="4"/>
      <c r="DKD7" s="4"/>
      <c r="DKE7" s="4"/>
      <c r="DKF7" s="4"/>
      <c r="DKG7" s="4"/>
      <c r="DKH7" s="4"/>
      <c r="DKI7" s="4"/>
      <c r="DKJ7" s="4"/>
      <c r="DKK7" s="4"/>
      <c r="DKL7" s="4"/>
      <c r="DKM7" s="4"/>
      <c r="DKN7" s="4"/>
      <c r="DKO7" s="4"/>
      <c r="DKP7" s="4"/>
      <c r="DKQ7" s="4"/>
      <c r="DKR7" s="4"/>
      <c r="DKS7" s="4"/>
      <c r="DKT7" s="4"/>
      <c r="DKU7" s="4"/>
      <c r="DKV7" s="4"/>
      <c r="DKW7" s="4"/>
      <c r="DKX7" s="4"/>
      <c r="DKY7" s="4"/>
      <c r="DKZ7" s="4"/>
      <c r="DLA7" s="4"/>
      <c r="DLB7" s="4"/>
      <c r="DLC7" s="4"/>
      <c r="DLD7" s="4"/>
      <c r="DLE7" s="4"/>
      <c r="DLF7" s="4"/>
      <c r="DLG7" s="4"/>
      <c r="DLH7" s="4"/>
      <c r="DLI7" s="4"/>
      <c r="DLJ7" s="4"/>
      <c r="DLK7" s="4"/>
      <c r="DLL7" s="4"/>
      <c r="DLM7" s="4"/>
      <c r="DLN7" s="4"/>
      <c r="DLO7" s="4"/>
      <c r="DLP7" s="4"/>
      <c r="DLQ7" s="4"/>
      <c r="DLR7" s="4"/>
      <c r="DLS7" s="4"/>
      <c r="DLT7" s="4"/>
      <c r="DLU7" s="4"/>
      <c r="DLV7" s="4"/>
      <c r="DLW7" s="4"/>
      <c r="DLX7" s="4"/>
      <c r="DLY7" s="4"/>
      <c r="DLZ7" s="4"/>
      <c r="DMA7" s="4"/>
      <c r="DMB7" s="4"/>
      <c r="DMC7" s="4"/>
      <c r="DMD7" s="4"/>
      <c r="DME7" s="4"/>
      <c r="DMF7" s="4"/>
      <c r="DMG7" s="4"/>
      <c r="DMH7" s="4"/>
      <c r="DMI7" s="4"/>
      <c r="DMJ7" s="4"/>
      <c r="DMK7" s="4"/>
      <c r="DML7" s="4"/>
      <c r="DMM7" s="4"/>
      <c r="DMN7" s="4"/>
      <c r="DMO7" s="4"/>
      <c r="DMP7" s="4"/>
      <c r="DMQ7" s="4"/>
      <c r="DMR7" s="4"/>
      <c r="DMS7" s="4"/>
      <c r="DMT7" s="4"/>
      <c r="DMU7" s="4"/>
      <c r="DMV7" s="4"/>
      <c r="DMW7" s="4"/>
      <c r="DMX7" s="4"/>
      <c r="DMY7" s="4"/>
      <c r="DMZ7" s="4"/>
      <c r="DNA7" s="4"/>
      <c r="DNB7" s="4"/>
      <c r="DNC7" s="4"/>
      <c r="DND7" s="4"/>
      <c r="DNE7" s="4"/>
      <c r="DNF7" s="4"/>
      <c r="DNG7" s="4"/>
      <c r="DNH7" s="4"/>
      <c r="DNI7" s="4"/>
      <c r="DNJ7" s="4"/>
      <c r="DNK7" s="4"/>
      <c r="DNL7" s="4"/>
      <c r="DNM7" s="4"/>
      <c r="DNN7" s="4"/>
      <c r="DNO7" s="4"/>
      <c r="DNP7" s="4"/>
      <c r="DNQ7" s="4"/>
      <c r="DNR7" s="4"/>
      <c r="DNS7" s="4"/>
      <c r="DNT7" s="4"/>
      <c r="DNU7" s="4"/>
      <c r="DNV7" s="4"/>
      <c r="DNW7" s="4"/>
      <c r="DNX7" s="4"/>
      <c r="DNY7" s="4"/>
      <c r="DNZ7" s="4"/>
      <c r="DOA7" s="4"/>
      <c r="DOB7" s="4"/>
      <c r="DOC7" s="4"/>
      <c r="DOD7" s="4"/>
      <c r="DOE7" s="4"/>
      <c r="DOF7" s="4"/>
      <c r="DOG7" s="4"/>
      <c r="DOH7" s="4"/>
      <c r="DOI7" s="4"/>
      <c r="DOJ7" s="4"/>
      <c r="DOK7" s="4"/>
      <c r="DOL7" s="4"/>
      <c r="DOM7" s="4"/>
      <c r="DON7" s="4"/>
      <c r="DOO7" s="4"/>
      <c r="DOP7" s="4"/>
      <c r="DOQ7" s="4"/>
      <c r="DOR7" s="4"/>
      <c r="DOS7" s="4"/>
      <c r="DOT7" s="4"/>
      <c r="DOU7" s="4"/>
      <c r="DOV7" s="4"/>
      <c r="DOW7" s="4"/>
      <c r="DOX7" s="4"/>
      <c r="DOY7" s="4"/>
      <c r="DOZ7" s="4"/>
      <c r="DPA7" s="4"/>
      <c r="DPB7" s="4"/>
      <c r="DPC7" s="4"/>
      <c r="DPD7" s="4"/>
      <c r="DPE7" s="4"/>
      <c r="DPF7" s="4"/>
      <c r="DPG7" s="4"/>
      <c r="DPH7" s="4"/>
      <c r="DPI7" s="4"/>
      <c r="DPJ7" s="4"/>
      <c r="DPK7" s="4"/>
      <c r="DPL7" s="4"/>
      <c r="DPM7" s="4"/>
      <c r="DPN7" s="4"/>
      <c r="DPO7" s="4"/>
      <c r="DPP7" s="4"/>
      <c r="DPQ7" s="4"/>
      <c r="DPR7" s="4"/>
      <c r="DPS7" s="4"/>
      <c r="DPT7" s="4"/>
      <c r="DPU7" s="4"/>
      <c r="DPV7" s="4"/>
      <c r="DPW7" s="4"/>
      <c r="DPX7" s="4"/>
      <c r="DPY7" s="4"/>
      <c r="DPZ7" s="4"/>
      <c r="DQA7" s="4"/>
      <c r="DQB7" s="4"/>
      <c r="DQC7" s="4"/>
      <c r="DQD7" s="4"/>
      <c r="DQE7" s="4"/>
      <c r="DQF7" s="4"/>
      <c r="DQG7" s="4"/>
      <c r="DQH7" s="4"/>
      <c r="DQI7" s="4"/>
      <c r="DQJ7" s="4"/>
      <c r="DQK7" s="4"/>
      <c r="DQL7" s="4"/>
      <c r="DQM7" s="4"/>
      <c r="DQN7" s="4"/>
      <c r="DQO7" s="4"/>
      <c r="DQP7" s="4"/>
      <c r="DQQ7" s="4"/>
      <c r="DQR7" s="4"/>
      <c r="DQS7" s="4"/>
      <c r="DQT7" s="4"/>
      <c r="DQU7" s="4"/>
      <c r="DQV7" s="4"/>
      <c r="DQW7" s="4"/>
      <c r="DQX7" s="4"/>
      <c r="DQY7" s="4"/>
      <c r="DQZ7" s="4"/>
      <c r="DRA7" s="4"/>
      <c r="DRB7" s="4"/>
      <c r="DRC7" s="4"/>
      <c r="DRD7" s="4"/>
      <c r="DRE7" s="4"/>
      <c r="DRF7" s="4"/>
      <c r="DRG7" s="4"/>
      <c r="DRH7" s="4"/>
      <c r="DRI7" s="4"/>
      <c r="DRJ7" s="4"/>
      <c r="DRK7" s="4"/>
      <c r="DRL7" s="4"/>
      <c r="DRM7" s="4"/>
      <c r="DRN7" s="4"/>
      <c r="DRO7" s="4"/>
      <c r="DRP7" s="4"/>
      <c r="DRQ7" s="4"/>
      <c r="DRR7" s="4"/>
      <c r="DRS7" s="4"/>
      <c r="DRT7" s="4"/>
      <c r="DRU7" s="4"/>
      <c r="DRV7" s="4"/>
      <c r="DRW7" s="4"/>
      <c r="DRX7" s="4"/>
      <c r="DRY7" s="4"/>
      <c r="DRZ7" s="4"/>
      <c r="DSA7" s="4"/>
      <c r="DSB7" s="4"/>
      <c r="DSC7" s="4"/>
      <c r="DSD7" s="4"/>
      <c r="DSE7" s="4"/>
      <c r="DSF7" s="4"/>
      <c r="DSG7" s="4"/>
      <c r="DSH7" s="4"/>
      <c r="DSI7" s="4"/>
      <c r="DSJ7" s="4"/>
      <c r="DSK7" s="4"/>
      <c r="DSL7" s="4"/>
      <c r="DSM7" s="4"/>
      <c r="DSN7" s="4"/>
      <c r="DSO7" s="4"/>
      <c r="DSP7" s="4"/>
      <c r="DSQ7" s="4"/>
      <c r="DSR7" s="4"/>
      <c r="DSS7" s="4"/>
      <c r="DST7" s="4"/>
      <c r="DSU7" s="4"/>
      <c r="DSV7" s="4"/>
      <c r="DSW7" s="4"/>
      <c r="DSX7" s="4"/>
      <c r="DSY7" s="4"/>
      <c r="DSZ7" s="4"/>
      <c r="DTA7" s="4"/>
      <c r="DTB7" s="4"/>
      <c r="DTC7" s="4"/>
      <c r="DTD7" s="4"/>
      <c r="DTE7" s="4"/>
      <c r="DTF7" s="4"/>
      <c r="DTG7" s="4"/>
      <c r="DTH7" s="4"/>
      <c r="DTI7" s="4"/>
      <c r="DTJ7" s="4"/>
      <c r="DTK7" s="4"/>
      <c r="DTL7" s="4"/>
      <c r="DTM7" s="4"/>
      <c r="DTN7" s="4"/>
      <c r="DTO7" s="4"/>
      <c r="DTP7" s="4"/>
      <c r="DTQ7" s="4"/>
      <c r="DTR7" s="4"/>
      <c r="DTS7" s="4"/>
      <c r="DTT7" s="4"/>
      <c r="DTU7" s="4"/>
      <c r="DTV7" s="4"/>
      <c r="DTW7" s="4"/>
      <c r="DTX7" s="4"/>
      <c r="DTY7" s="4"/>
      <c r="DTZ7" s="4"/>
      <c r="DUA7" s="4"/>
      <c r="DUB7" s="4"/>
      <c r="DUC7" s="4"/>
      <c r="DUD7" s="4"/>
      <c r="DUE7" s="4"/>
      <c r="DUF7" s="4"/>
      <c r="DUG7" s="4"/>
      <c r="DUH7" s="4"/>
      <c r="DUI7" s="4"/>
      <c r="DUJ7" s="4"/>
      <c r="DUK7" s="4"/>
      <c r="DUL7" s="4"/>
      <c r="DUM7" s="4"/>
      <c r="DUN7" s="4"/>
      <c r="DUO7" s="4"/>
      <c r="DUP7" s="4"/>
      <c r="DUQ7" s="4"/>
      <c r="DUR7" s="4"/>
      <c r="DUS7" s="4"/>
      <c r="DUT7" s="4"/>
      <c r="DUU7" s="4"/>
      <c r="DUV7" s="4"/>
      <c r="DUW7" s="4"/>
      <c r="DUX7" s="4"/>
      <c r="DUY7" s="4"/>
      <c r="DUZ7" s="4"/>
      <c r="DVA7" s="4"/>
      <c r="DVB7" s="4"/>
      <c r="DVC7" s="4"/>
      <c r="DVD7" s="4"/>
      <c r="DVE7" s="4"/>
      <c r="DVF7" s="4"/>
      <c r="DVG7" s="4"/>
      <c r="DVH7" s="4"/>
      <c r="DVI7" s="4"/>
      <c r="DVJ7" s="4"/>
      <c r="DVK7" s="4"/>
      <c r="DVL7" s="4"/>
      <c r="DVM7" s="4"/>
      <c r="DVN7" s="4"/>
      <c r="DVO7" s="4"/>
      <c r="DVP7" s="4"/>
      <c r="DVQ7" s="4"/>
      <c r="DVR7" s="4"/>
      <c r="DVS7" s="4"/>
      <c r="DVT7" s="4"/>
      <c r="DVU7" s="4"/>
      <c r="DVV7" s="4"/>
      <c r="DVW7" s="4"/>
      <c r="DVX7" s="4"/>
      <c r="DVY7" s="4"/>
      <c r="DVZ7" s="4"/>
      <c r="DWA7" s="4"/>
      <c r="DWB7" s="4"/>
      <c r="DWC7" s="4"/>
      <c r="DWD7" s="4"/>
      <c r="DWE7" s="4"/>
      <c r="DWF7" s="4"/>
      <c r="DWG7" s="4"/>
      <c r="DWH7" s="4"/>
      <c r="DWI7" s="4"/>
      <c r="DWJ7" s="4"/>
      <c r="DWK7" s="4"/>
      <c r="DWL7" s="4"/>
      <c r="DWM7" s="4"/>
      <c r="DWN7" s="4"/>
      <c r="DWO7" s="4"/>
      <c r="DWP7" s="4"/>
      <c r="DWQ7" s="4"/>
      <c r="DWR7" s="4"/>
      <c r="DWS7" s="4"/>
      <c r="DWT7" s="4"/>
      <c r="DWU7" s="4"/>
      <c r="DWV7" s="4"/>
      <c r="DWW7" s="4"/>
      <c r="DWX7" s="4"/>
      <c r="DWY7" s="4"/>
      <c r="DWZ7" s="4"/>
      <c r="DXA7" s="4"/>
      <c r="DXB7" s="4"/>
      <c r="DXC7" s="4"/>
      <c r="DXD7" s="4"/>
      <c r="DXE7" s="4"/>
      <c r="DXF7" s="4"/>
      <c r="DXG7" s="4"/>
      <c r="DXH7" s="4"/>
      <c r="DXI7" s="4"/>
      <c r="DXJ7" s="4"/>
      <c r="DXK7" s="4"/>
      <c r="DXL7" s="4"/>
      <c r="DXM7" s="4"/>
      <c r="DXN7" s="4"/>
      <c r="DXO7" s="4"/>
      <c r="DXP7" s="4"/>
      <c r="DXQ7" s="4"/>
      <c r="DXR7" s="4"/>
      <c r="DXS7" s="4"/>
      <c r="DXT7" s="4"/>
      <c r="DXU7" s="4"/>
      <c r="DXV7" s="4"/>
      <c r="DXW7" s="4"/>
      <c r="DXX7" s="4"/>
      <c r="DXY7" s="4"/>
      <c r="DXZ7" s="4"/>
      <c r="DYA7" s="4"/>
      <c r="DYB7" s="4"/>
      <c r="DYC7" s="4"/>
      <c r="DYD7" s="4"/>
      <c r="DYE7" s="4"/>
      <c r="DYF7" s="4"/>
      <c r="DYG7" s="4"/>
      <c r="DYH7" s="4"/>
      <c r="DYI7" s="4"/>
      <c r="DYJ7" s="4"/>
      <c r="DYK7" s="4"/>
      <c r="DYL7" s="4"/>
      <c r="DYM7" s="4"/>
      <c r="DYN7" s="4"/>
      <c r="DYO7" s="4"/>
      <c r="DYP7" s="4"/>
      <c r="DYQ7" s="4"/>
      <c r="DYR7" s="4"/>
      <c r="DYS7" s="4"/>
      <c r="DYT7" s="4"/>
      <c r="DYU7" s="4"/>
      <c r="DYV7" s="4"/>
      <c r="DYW7" s="4"/>
      <c r="DYX7" s="4"/>
      <c r="DYY7" s="4"/>
      <c r="DYZ7" s="4"/>
      <c r="DZA7" s="4"/>
      <c r="DZB7" s="4"/>
      <c r="DZC7" s="4"/>
      <c r="DZD7" s="4"/>
      <c r="DZE7" s="4"/>
      <c r="DZF7" s="4"/>
      <c r="DZG7" s="4"/>
      <c r="DZH7" s="4"/>
      <c r="DZI7" s="4"/>
      <c r="DZJ7" s="4"/>
      <c r="DZK7" s="4"/>
      <c r="DZL7" s="4"/>
      <c r="DZM7" s="4"/>
      <c r="DZN7" s="4"/>
      <c r="DZO7" s="4"/>
      <c r="DZP7" s="4"/>
      <c r="DZQ7" s="4"/>
      <c r="DZR7" s="4"/>
      <c r="DZS7" s="4"/>
      <c r="DZT7" s="4"/>
      <c r="DZU7" s="4"/>
      <c r="DZV7" s="4"/>
      <c r="DZW7" s="4"/>
      <c r="DZX7" s="4"/>
      <c r="DZY7" s="4"/>
      <c r="DZZ7" s="4"/>
      <c r="EAA7" s="4"/>
      <c r="EAB7" s="4"/>
      <c r="EAC7" s="4"/>
      <c r="EAD7" s="4"/>
      <c r="EAE7" s="4"/>
      <c r="EAF7" s="4"/>
      <c r="EAG7" s="4"/>
      <c r="EAH7" s="4"/>
      <c r="EAI7" s="4"/>
      <c r="EAJ7" s="4"/>
      <c r="EAK7" s="4"/>
      <c r="EAL7" s="4"/>
      <c r="EAM7" s="4"/>
      <c r="EAN7" s="4"/>
      <c r="EAO7" s="4"/>
      <c r="EAP7" s="4"/>
      <c r="EAQ7" s="4"/>
      <c r="EAR7" s="4"/>
      <c r="EAS7" s="4"/>
      <c r="EAT7" s="4"/>
      <c r="EAU7" s="4"/>
      <c r="EAV7" s="4"/>
      <c r="EAW7" s="4"/>
      <c r="EAX7" s="4"/>
      <c r="EAY7" s="4"/>
      <c r="EAZ7" s="4"/>
      <c r="EBA7" s="4"/>
      <c r="EBB7" s="4"/>
      <c r="EBC7" s="4"/>
      <c r="EBD7" s="4"/>
      <c r="EBE7" s="4"/>
      <c r="EBF7" s="4"/>
      <c r="EBG7" s="4"/>
      <c r="EBH7" s="4"/>
      <c r="EBI7" s="4"/>
      <c r="EBJ7" s="4"/>
      <c r="EBK7" s="4"/>
      <c r="EBL7" s="4"/>
      <c r="EBM7" s="4"/>
      <c r="EBN7" s="4"/>
      <c r="EBO7" s="4"/>
      <c r="EBP7" s="4"/>
      <c r="EBQ7" s="4"/>
      <c r="EBR7" s="4"/>
      <c r="EBS7" s="4"/>
      <c r="EBT7" s="4"/>
      <c r="EBU7" s="4"/>
      <c r="EBV7" s="4"/>
      <c r="EBW7" s="4"/>
      <c r="EBX7" s="4"/>
      <c r="EBY7" s="4"/>
      <c r="EBZ7" s="4"/>
      <c r="ECA7" s="4"/>
      <c r="ECB7" s="4"/>
      <c r="ECC7" s="4"/>
      <c r="ECD7" s="4"/>
      <c r="ECE7" s="4"/>
      <c r="ECF7" s="4"/>
      <c r="ECG7" s="4"/>
      <c r="ECH7" s="4"/>
      <c r="ECI7" s="4"/>
      <c r="ECJ7" s="4"/>
      <c r="ECK7" s="4"/>
      <c r="ECL7" s="4"/>
      <c r="ECM7" s="4"/>
      <c r="ECN7" s="4"/>
      <c r="ECO7" s="4"/>
      <c r="ECP7" s="4"/>
      <c r="ECQ7" s="4"/>
      <c r="ECR7" s="4"/>
      <c r="ECS7" s="4"/>
      <c r="ECT7" s="4"/>
      <c r="ECU7" s="4"/>
      <c r="ECV7" s="4"/>
      <c r="ECW7" s="4"/>
      <c r="ECX7" s="4"/>
      <c r="ECY7" s="4"/>
      <c r="ECZ7" s="4"/>
      <c r="EDA7" s="4"/>
      <c r="EDB7" s="4"/>
      <c r="EDC7" s="4"/>
      <c r="EDD7" s="4"/>
      <c r="EDE7" s="4"/>
      <c r="EDF7" s="4"/>
      <c r="EDG7" s="4"/>
      <c r="EDH7" s="4"/>
      <c r="EDI7" s="4"/>
      <c r="EDJ7" s="4"/>
      <c r="EDK7" s="4"/>
      <c r="EDL7" s="4"/>
      <c r="EDM7" s="4"/>
      <c r="EDN7" s="4"/>
      <c r="EDO7" s="4"/>
      <c r="EDP7" s="4"/>
      <c r="EDQ7" s="4"/>
      <c r="EDR7" s="4"/>
      <c r="EDS7" s="4"/>
      <c r="EDT7" s="4"/>
      <c r="EDU7" s="4"/>
      <c r="EDV7" s="4"/>
      <c r="EDW7" s="4"/>
      <c r="EDX7" s="4"/>
      <c r="EDY7" s="4"/>
      <c r="EDZ7" s="4"/>
      <c r="EEA7" s="4"/>
      <c r="EEB7" s="4"/>
      <c r="EEC7" s="4"/>
      <c r="EED7" s="4"/>
      <c r="EEE7" s="4"/>
      <c r="EEF7" s="4"/>
      <c r="EEG7" s="4"/>
      <c r="EEH7" s="4"/>
      <c r="EEI7" s="4"/>
      <c r="EEJ7" s="4"/>
      <c r="EEK7" s="4"/>
      <c r="EEL7" s="4"/>
      <c r="EEM7" s="4"/>
      <c r="EEN7" s="4"/>
      <c r="EEO7" s="4"/>
      <c r="EEP7" s="4"/>
      <c r="EEQ7" s="4"/>
      <c r="EER7" s="4"/>
      <c r="EES7" s="4"/>
      <c r="EET7" s="4"/>
      <c r="EEU7" s="4"/>
      <c r="EEV7" s="4"/>
      <c r="EEW7" s="4"/>
      <c r="EEX7" s="4"/>
      <c r="EEY7" s="4"/>
      <c r="EEZ7" s="4"/>
      <c r="EFA7" s="4"/>
      <c r="EFB7" s="4"/>
      <c r="EFC7" s="4"/>
      <c r="EFD7" s="4"/>
      <c r="EFE7" s="4"/>
      <c r="EFF7" s="4"/>
      <c r="EFG7" s="4"/>
      <c r="EFH7" s="4"/>
      <c r="EFI7" s="4"/>
      <c r="EFJ7" s="4"/>
      <c r="EFK7" s="4"/>
      <c r="EFL7" s="4"/>
      <c r="EFM7" s="4"/>
      <c r="EFN7" s="4"/>
      <c r="EFO7" s="4"/>
      <c r="EFP7" s="4"/>
      <c r="EFQ7" s="4"/>
      <c r="EFR7" s="4"/>
      <c r="EFS7" s="4"/>
      <c r="EFT7" s="4"/>
      <c r="EFU7" s="4"/>
      <c r="EFV7" s="4"/>
      <c r="EFW7" s="4"/>
      <c r="EFX7" s="4"/>
      <c r="EFY7" s="4"/>
      <c r="EFZ7" s="4"/>
      <c r="EGA7" s="4"/>
      <c r="EGB7" s="4"/>
      <c r="EGC7" s="4"/>
      <c r="EGD7" s="4"/>
      <c r="EGE7" s="4"/>
      <c r="EGF7" s="4"/>
      <c r="EGG7" s="4"/>
      <c r="EGH7" s="4"/>
      <c r="EGI7" s="4"/>
      <c r="EGJ7" s="4"/>
      <c r="EGK7" s="4"/>
      <c r="EGL7" s="4"/>
      <c r="EGM7" s="4"/>
      <c r="EGN7" s="4"/>
      <c r="EGO7" s="4"/>
      <c r="EGP7" s="4"/>
      <c r="EGQ7" s="4"/>
      <c r="EGR7" s="4"/>
      <c r="EGS7" s="4"/>
      <c r="EGT7" s="4"/>
      <c r="EGU7" s="4"/>
      <c r="EGV7" s="4"/>
      <c r="EGW7" s="4"/>
      <c r="EGX7" s="4"/>
      <c r="EGY7" s="4"/>
      <c r="EGZ7" s="4"/>
      <c r="EHA7" s="4"/>
      <c r="EHB7" s="4"/>
      <c r="EHC7" s="4"/>
      <c r="EHD7" s="4"/>
      <c r="EHE7" s="4"/>
      <c r="EHF7" s="4"/>
      <c r="EHG7" s="4"/>
      <c r="EHH7" s="4"/>
      <c r="EHI7" s="4"/>
      <c r="EHJ7" s="4"/>
      <c r="EHK7" s="4"/>
      <c r="EHL7" s="4"/>
      <c r="EHM7" s="4"/>
      <c r="EHN7" s="4"/>
      <c r="EHO7" s="4"/>
      <c r="EHP7" s="4"/>
      <c r="EHQ7" s="4"/>
      <c r="EHR7" s="4"/>
      <c r="EHS7" s="4"/>
      <c r="EHT7" s="4"/>
      <c r="EHU7" s="4"/>
      <c r="EHV7" s="4"/>
      <c r="EHW7" s="4"/>
      <c r="EHX7" s="4"/>
      <c r="EHY7" s="4"/>
      <c r="EHZ7" s="4"/>
      <c r="EIA7" s="4"/>
      <c r="EIB7" s="4"/>
      <c r="EIC7" s="4"/>
      <c r="EID7" s="4"/>
      <c r="EIE7" s="4"/>
      <c r="EIF7" s="4"/>
      <c r="EIG7" s="4"/>
      <c r="EIH7" s="4"/>
      <c r="EII7" s="4"/>
      <c r="EIJ7" s="4"/>
      <c r="EIK7" s="4"/>
      <c r="EIL7" s="4"/>
      <c r="EIM7" s="4"/>
      <c r="EIN7" s="4"/>
      <c r="EIO7" s="4"/>
      <c r="EIP7" s="4"/>
      <c r="EIQ7" s="4"/>
      <c r="EIR7" s="4"/>
      <c r="EIS7" s="4"/>
      <c r="EIT7" s="4"/>
      <c r="EIU7" s="4"/>
      <c r="EIV7" s="4"/>
      <c r="EIW7" s="4"/>
      <c r="EIX7" s="4"/>
      <c r="EIY7" s="4"/>
      <c r="EIZ7" s="4"/>
      <c r="EJA7" s="4"/>
      <c r="EJB7" s="4"/>
      <c r="EJC7" s="4"/>
      <c r="EJD7" s="4"/>
      <c r="EJE7" s="4"/>
      <c r="EJF7" s="4"/>
      <c r="EJG7" s="4"/>
      <c r="EJH7" s="4"/>
      <c r="EJI7" s="4"/>
      <c r="EJJ7" s="4"/>
      <c r="EJK7" s="4"/>
      <c r="EJL7" s="4"/>
      <c r="EJM7" s="4"/>
      <c r="EJN7" s="4"/>
      <c r="EJO7" s="4"/>
      <c r="EJP7" s="4"/>
      <c r="EJQ7" s="4"/>
      <c r="EJR7" s="4"/>
      <c r="EJS7" s="4"/>
      <c r="EJT7" s="4"/>
      <c r="EJU7" s="4"/>
      <c r="EJV7" s="4"/>
      <c r="EJW7" s="4"/>
      <c r="EJX7" s="4"/>
      <c r="EJY7" s="4"/>
      <c r="EJZ7" s="4"/>
      <c r="EKA7" s="4"/>
      <c r="EKB7" s="4"/>
      <c r="EKC7" s="4"/>
      <c r="EKD7" s="4"/>
      <c r="EKE7" s="4"/>
      <c r="EKF7" s="4"/>
      <c r="EKG7" s="4"/>
      <c r="EKH7" s="4"/>
      <c r="EKI7" s="4"/>
      <c r="EKJ7" s="4"/>
      <c r="EKK7" s="4"/>
      <c r="EKL7" s="4"/>
      <c r="EKM7" s="4"/>
      <c r="EKN7" s="4"/>
      <c r="EKO7" s="4"/>
      <c r="EKP7" s="4"/>
      <c r="EKQ7" s="4"/>
      <c r="EKR7" s="4"/>
      <c r="EKS7" s="4"/>
      <c r="EKT7" s="4"/>
      <c r="EKU7" s="4"/>
      <c r="EKV7" s="4"/>
      <c r="EKW7" s="4"/>
      <c r="EKX7" s="4"/>
      <c r="EKY7" s="4"/>
      <c r="EKZ7" s="4"/>
      <c r="ELA7" s="4"/>
      <c r="ELB7" s="4"/>
      <c r="ELC7" s="4"/>
      <c r="ELD7" s="4"/>
      <c r="ELE7" s="4"/>
      <c r="ELF7" s="4"/>
      <c r="ELG7" s="4"/>
      <c r="ELH7" s="4"/>
      <c r="ELI7" s="4"/>
      <c r="ELJ7" s="4"/>
      <c r="ELK7" s="4"/>
      <c r="ELL7" s="4"/>
      <c r="ELM7" s="4"/>
      <c r="ELN7" s="4"/>
      <c r="ELO7" s="4"/>
      <c r="ELP7" s="4"/>
      <c r="ELQ7" s="4"/>
      <c r="ELR7" s="4"/>
      <c r="ELS7" s="4"/>
      <c r="ELT7" s="4"/>
      <c r="ELU7" s="4"/>
      <c r="ELV7" s="4"/>
      <c r="ELW7" s="4"/>
      <c r="ELX7" s="4"/>
      <c r="ELY7" s="4"/>
      <c r="ELZ7" s="4"/>
      <c r="EMA7" s="4"/>
      <c r="EMB7" s="4"/>
      <c r="EMC7" s="4"/>
      <c r="EMD7" s="4"/>
      <c r="EME7" s="4"/>
      <c r="EMF7" s="4"/>
      <c r="EMG7" s="4"/>
      <c r="EMH7" s="4"/>
      <c r="EMI7" s="4"/>
      <c r="EMJ7" s="4"/>
      <c r="EMK7" s="4"/>
      <c r="EML7" s="4"/>
      <c r="EMM7" s="4"/>
      <c r="EMN7" s="4"/>
      <c r="EMO7" s="4"/>
      <c r="EMP7" s="4"/>
      <c r="EMQ7" s="4"/>
      <c r="EMR7" s="4"/>
      <c r="EMS7" s="4"/>
      <c r="EMT7" s="4"/>
      <c r="EMU7" s="4"/>
      <c r="EMV7" s="4"/>
      <c r="EMW7" s="4"/>
      <c r="EMX7" s="4"/>
      <c r="EMY7" s="4"/>
      <c r="EMZ7" s="4"/>
      <c r="ENA7" s="4"/>
      <c r="ENB7" s="4"/>
      <c r="ENC7" s="4"/>
      <c r="END7" s="4"/>
      <c r="ENE7" s="4"/>
      <c r="ENF7" s="4"/>
      <c r="ENG7" s="4"/>
      <c r="ENH7" s="4"/>
      <c r="ENI7" s="4"/>
      <c r="ENJ7" s="4"/>
      <c r="ENK7" s="4"/>
      <c r="ENL7" s="4"/>
      <c r="ENM7" s="4"/>
      <c r="ENN7" s="4"/>
      <c r="ENO7" s="4"/>
      <c r="ENP7" s="4"/>
      <c r="ENQ7" s="4"/>
      <c r="ENR7" s="4"/>
      <c r="ENS7" s="4"/>
      <c r="ENT7" s="4"/>
      <c r="ENU7" s="4"/>
      <c r="ENV7" s="4"/>
      <c r="ENW7" s="4"/>
      <c r="ENX7" s="4"/>
      <c r="ENY7" s="4"/>
      <c r="ENZ7" s="4"/>
      <c r="EOA7" s="4"/>
      <c r="EOB7" s="4"/>
      <c r="EOC7" s="4"/>
      <c r="EOD7" s="4"/>
      <c r="EOE7" s="4"/>
      <c r="EOF7" s="4"/>
      <c r="EOG7" s="4"/>
      <c r="EOH7" s="4"/>
      <c r="EOI7" s="4"/>
      <c r="EOJ7" s="4"/>
      <c r="EOK7" s="4"/>
      <c r="EOL7" s="4"/>
      <c r="EOM7" s="4"/>
      <c r="EON7" s="4"/>
      <c r="EOO7" s="4"/>
      <c r="EOP7" s="4"/>
      <c r="EOQ7" s="4"/>
      <c r="EOR7" s="4"/>
      <c r="EOS7" s="4"/>
      <c r="EOT7" s="4"/>
      <c r="EOU7" s="4"/>
      <c r="EOV7" s="4"/>
      <c r="EOW7" s="4"/>
      <c r="EOX7" s="4"/>
      <c r="EOY7" s="4"/>
      <c r="EOZ7" s="4"/>
      <c r="EPA7" s="4"/>
      <c r="EPB7" s="4"/>
      <c r="EPC7" s="4"/>
      <c r="EPD7" s="4"/>
      <c r="EPE7" s="4"/>
      <c r="EPF7" s="4"/>
      <c r="EPG7" s="4"/>
      <c r="EPH7" s="4"/>
      <c r="EPI7" s="4"/>
      <c r="EPJ7" s="4"/>
      <c r="EPK7" s="4"/>
      <c r="EPL7" s="4"/>
      <c r="EPM7" s="4"/>
      <c r="EPN7" s="4"/>
      <c r="EPO7" s="4"/>
      <c r="EPP7" s="4"/>
      <c r="EPQ7" s="4"/>
      <c r="EPR7" s="4"/>
      <c r="EPS7" s="4"/>
      <c r="EPT7" s="4"/>
      <c r="EPU7" s="4"/>
      <c r="EPV7" s="4"/>
      <c r="EPW7" s="4"/>
      <c r="EPX7" s="4"/>
      <c r="EPY7" s="4"/>
      <c r="EPZ7" s="4"/>
      <c r="EQA7" s="4"/>
      <c r="EQB7" s="4"/>
      <c r="EQC7" s="4"/>
      <c r="EQD7" s="4"/>
      <c r="EQE7" s="4"/>
      <c r="EQF7" s="4"/>
      <c r="EQG7" s="4"/>
      <c r="EQH7" s="4"/>
      <c r="EQI7" s="4"/>
      <c r="EQJ7" s="4"/>
      <c r="EQK7" s="4"/>
      <c r="EQL7" s="4"/>
      <c r="EQM7" s="4"/>
      <c r="EQN7" s="4"/>
      <c r="EQO7" s="4"/>
      <c r="EQP7" s="4"/>
      <c r="EQQ7" s="4"/>
      <c r="EQR7" s="4"/>
      <c r="EQS7" s="4"/>
      <c r="EQT7" s="4"/>
      <c r="EQU7" s="4"/>
      <c r="EQV7" s="4"/>
      <c r="EQW7" s="4"/>
      <c r="EQX7" s="4"/>
      <c r="EQY7" s="4"/>
      <c r="EQZ7" s="4"/>
      <c r="ERA7" s="4"/>
      <c r="ERB7" s="4"/>
      <c r="ERC7" s="4"/>
      <c r="ERD7" s="4"/>
      <c r="ERE7" s="4"/>
      <c r="ERF7" s="4"/>
      <c r="ERG7" s="4"/>
      <c r="ERH7" s="4"/>
      <c r="ERI7" s="4"/>
      <c r="ERJ7" s="4"/>
      <c r="ERK7" s="4"/>
      <c r="ERL7" s="4"/>
      <c r="ERM7" s="4"/>
      <c r="ERN7" s="4"/>
      <c r="ERO7" s="4"/>
      <c r="ERP7" s="4"/>
      <c r="ERQ7" s="4"/>
      <c r="ERR7" s="4"/>
      <c r="ERS7" s="4"/>
      <c r="ERT7" s="4"/>
      <c r="ERU7" s="4"/>
      <c r="ERV7" s="4"/>
      <c r="ERW7" s="4"/>
      <c r="ERX7" s="4"/>
      <c r="ERY7" s="4"/>
      <c r="ERZ7" s="4"/>
      <c r="ESA7" s="4"/>
      <c r="ESB7" s="4"/>
      <c r="ESC7" s="4"/>
      <c r="ESD7" s="4"/>
      <c r="ESE7" s="4"/>
      <c r="ESF7" s="4"/>
      <c r="ESG7" s="4"/>
      <c r="ESH7" s="4"/>
      <c r="ESI7" s="4"/>
      <c r="ESJ7" s="4"/>
      <c r="ESK7" s="4"/>
      <c r="ESL7" s="4"/>
      <c r="ESM7" s="4"/>
      <c r="ESN7" s="4"/>
      <c r="ESO7" s="4"/>
      <c r="ESP7" s="4"/>
      <c r="ESQ7" s="4"/>
      <c r="ESR7" s="4"/>
      <c r="ESS7" s="4"/>
      <c r="EST7" s="4"/>
      <c r="ESU7" s="4"/>
      <c r="ESV7" s="4"/>
      <c r="ESW7" s="4"/>
      <c r="ESX7" s="4"/>
      <c r="ESY7" s="4"/>
      <c r="ESZ7" s="4"/>
      <c r="ETA7" s="4"/>
      <c r="ETB7" s="4"/>
      <c r="ETC7" s="4"/>
      <c r="ETD7" s="4"/>
      <c r="ETE7" s="4"/>
      <c r="ETF7" s="4"/>
      <c r="ETG7" s="4"/>
      <c r="ETH7" s="4"/>
      <c r="ETI7" s="4"/>
      <c r="ETJ7" s="4"/>
      <c r="ETK7" s="4"/>
      <c r="ETL7" s="4"/>
      <c r="ETM7" s="4"/>
      <c r="ETN7" s="4"/>
      <c r="ETO7" s="4"/>
      <c r="ETP7" s="4"/>
      <c r="ETQ7" s="4"/>
      <c r="ETR7" s="4"/>
      <c r="ETS7" s="4"/>
      <c r="ETT7" s="4"/>
      <c r="ETU7" s="4"/>
      <c r="ETV7" s="4"/>
      <c r="ETW7" s="4"/>
      <c r="ETX7" s="4"/>
      <c r="ETY7" s="4"/>
      <c r="ETZ7" s="4"/>
      <c r="EUA7" s="4"/>
      <c r="EUB7" s="4"/>
      <c r="EUC7" s="4"/>
      <c r="EUD7" s="4"/>
      <c r="EUE7" s="4"/>
      <c r="EUF7" s="4"/>
      <c r="EUG7" s="4"/>
      <c r="EUH7" s="4"/>
      <c r="EUI7" s="4"/>
      <c r="EUJ7" s="4"/>
      <c r="EUK7" s="4"/>
      <c r="EUL7" s="4"/>
      <c r="EUM7" s="4"/>
      <c r="EUN7" s="4"/>
      <c r="EUO7" s="4"/>
      <c r="EUP7" s="4"/>
      <c r="EUQ7" s="4"/>
      <c r="EUR7" s="4"/>
      <c r="EUS7" s="4"/>
      <c r="EUT7" s="4"/>
      <c r="EUU7" s="4"/>
      <c r="EUV7" s="4"/>
      <c r="EUW7" s="4"/>
      <c r="EUX7" s="4"/>
      <c r="EUY7" s="4"/>
      <c r="EUZ7" s="4"/>
      <c r="EVA7" s="4"/>
      <c r="EVB7" s="4"/>
      <c r="EVC7" s="4"/>
      <c r="EVD7" s="4"/>
      <c r="EVE7" s="4"/>
      <c r="EVF7" s="4"/>
      <c r="EVG7" s="4"/>
      <c r="EVH7" s="4"/>
      <c r="EVI7" s="4"/>
      <c r="EVJ7" s="4"/>
      <c r="EVK7" s="4"/>
      <c r="EVL7" s="4"/>
      <c r="EVM7" s="4"/>
      <c r="EVN7" s="4"/>
      <c r="EVO7" s="4"/>
      <c r="EVP7" s="4"/>
      <c r="EVQ7" s="4"/>
      <c r="EVR7" s="4"/>
      <c r="EVS7" s="4"/>
      <c r="EVT7" s="4"/>
      <c r="EVU7" s="4"/>
      <c r="EVV7" s="4"/>
      <c r="EVW7" s="4"/>
      <c r="EVX7" s="4"/>
      <c r="EVY7" s="4"/>
      <c r="EVZ7" s="4"/>
      <c r="EWA7" s="4"/>
      <c r="EWB7" s="4"/>
      <c r="EWC7" s="4"/>
      <c r="EWD7" s="4"/>
      <c r="EWE7" s="4"/>
      <c r="EWF7" s="4"/>
      <c r="EWG7" s="4"/>
      <c r="EWH7" s="4"/>
      <c r="EWI7" s="4"/>
      <c r="EWJ7" s="4"/>
      <c r="EWK7" s="4"/>
      <c r="EWL7" s="4"/>
      <c r="EWM7" s="4"/>
      <c r="EWN7" s="4"/>
      <c r="EWO7" s="4"/>
      <c r="EWP7" s="4"/>
      <c r="EWQ7" s="4"/>
      <c r="EWR7" s="4"/>
      <c r="EWS7" s="4"/>
      <c r="EWT7" s="4"/>
      <c r="EWU7" s="4"/>
      <c r="EWV7" s="4"/>
      <c r="EWW7" s="4"/>
      <c r="EWX7" s="4"/>
      <c r="EWY7" s="4"/>
      <c r="EWZ7" s="4"/>
      <c r="EXA7" s="4"/>
      <c r="EXB7" s="4"/>
      <c r="EXC7" s="4"/>
      <c r="EXD7" s="4"/>
      <c r="EXE7" s="4"/>
      <c r="EXF7" s="4"/>
      <c r="EXG7" s="4"/>
      <c r="EXH7" s="4"/>
      <c r="EXI7" s="4"/>
      <c r="EXJ7" s="4"/>
      <c r="EXK7" s="4"/>
      <c r="EXL7" s="4"/>
      <c r="EXM7" s="4"/>
      <c r="EXN7" s="4"/>
      <c r="EXO7" s="4"/>
      <c r="EXP7" s="4"/>
      <c r="EXQ7" s="4"/>
      <c r="EXR7" s="4"/>
      <c r="EXS7" s="4"/>
      <c r="EXT7" s="4"/>
      <c r="EXU7" s="4"/>
      <c r="EXV7" s="4"/>
      <c r="EXW7" s="4"/>
      <c r="EXX7" s="4"/>
      <c r="EXY7" s="4"/>
      <c r="EXZ7" s="4"/>
      <c r="EYA7" s="4"/>
      <c r="EYB7" s="4"/>
      <c r="EYC7" s="4"/>
      <c r="EYD7" s="4"/>
      <c r="EYE7" s="4"/>
      <c r="EYF7" s="4"/>
      <c r="EYG7" s="4"/>
      <c r="EYH7" s="4"/>
      <c r="EYI7" s="4"/>
      <c r="EYJ7" s="4"/>
      <c r="EYK7" s="4"/>
      <c r="EYL7" s="4"/>
      <c r="EYM7" s="4"/>
      <c r="EYN7" s="4"/>
      <c r="EYO7" s="4"/>
      <c r="EYP7" s="4"/>
      <c r="EYQ7" s="4"/>
      <c r="EYR7" s="4"/>
      <c r="EYS7" s="4"/>
      <c r="EYT7" s="4"/>
      <c r="EYU7" s="4"/>
      <c r="EYV7" s="4"/>
      <c r="EYW7" s="4"/>
      <c r="EYX7" s="4"/>
      <c r="EYY7" s="4"/>
      <c r="EYZ7" s="4"/>
      <c r="EZA7" s="4"/>
      <c r="EZB7" s="4"/>
      <c r="EZC7" s="4"/>
      <c r="EZD7" s="4"/>
      <c r="EZE7" s="4"/>
      <c r="EZF7" s="4"/>
      <c r="EZG7" s="4"/>
      <c r="EZH7" s="4"/>
      <c r="EZI7" s="4"/>
      <c r="EZJ7" s="4"/>
      <c r="EZK7" s="4"/>
      <c r="EZL7" s="4"/>
      <c r="EZM7" s="4"/>
      <c r="EZN7" s="4"/>
      <c r="EZO7" s="4"/>
      <c r="EZP7" s="4"/>
      <c r="EZQ7" s="4"/>
      <c r="EZR7" s="4"/>
      <c r="EZS7" s="4"/>
      <c r="EZT7" s="4"/>
      <c r="EZU7" s="4"/>
      <c r="EZV7" s="4"/>
      <c r="EZW7" s="4"/>
      <c r="EZX7" s="4"/>
      <c r="EZY7" s="4"/>
      <c r="EZZ7" s="4"/>
      <c r="FAA7" s="4"/>
      <c r="FAB7" s="4"/>
      <c r="FAC7" s="4"/>
      <c r="FAD7" s="4"/>
      <c r="FAE7" s="4"/>
      <c r="FAF7" s="4"/>
      <c r="FAG7" s="4"/>
      <c r="FAH7" s="4"/>
      <c r="FAI7" s="4"/>
      <c r="FAJ7" s="4"/>
      <c r="FAK7" s="4"/>
      <c r="FAL7" s="4"/>
      <c r="FAM7" s="4"/>
      <c r="FAN7" s="4"/>
      <c r="FAO7" s="4"/>
      <c r="FAP7" s="4"/>
      <c r="FAQ7" s="4"/>
      <c r="FAR7" s="4"/>
      <c r="FAS7" s="4"/>
      <c r="FAT7" s="4"/>
      <c r="FAU7" s="4"/>
      <c r="FAV7" s="4"/>
      <c r="FAW7" s="4"/>
      <c r="FAX7" s="4"/>
      <c r="FAY7" s="4"/>
      <c r="FAZ7" s="4"/>
      <c r="FBA7" s="4"/>
      <c r="FBB7" s="4"/>
      <c r="FBC7" s="4"/>
      <c r="FBD7" s="4"/>
      <c r="FBE7" s="4"/>
      <c r="FBF7" s="4"/>
      <c r="FBG7" s="4"/>
      <c r="FBH7" s="4"/>
      <c r="FBI7" s="4"/>
      <c r="FBJ7" s="4"/>
      <c r="FBK7" s="4"/>
      <c r="FBL7" s="4"/>
      <c r="FBM7" s="4"/>
      <c r="FBN7" s="4"/>
      <c r="FBO7" s="4"/>
      <c r="FBP7" s="4"/>
      <c r="FBQ7" s="4"/>
      <c r="FBR7" s="4"/>
      <c r="FBS7" s="4"/>
      <c r="FBT7" s="4"/>
      <c r="FBU7" s="4"/>
      <c r="FBV7" s="4"/>
      <c r="FBW7" s="4"/>
      <c r="FBX7" s="4"/>
      <c r="FBY7" s="4"/>
      <c r="FBZ7" s="4"/>
      <c r="FCA7" s="4"/>
      <c r="FCB7" s="4"/>
      <c r="FCC7" s="4"/>
      <c r="FCD7" s="4"/>
      <c r="FCE7" s="4"/>
      <c r="FCF7" s="4"/>
      <c r="FCG7" s="4"/>
      <c r="FCH7" s="4"/>
      <c r="FCI7" s="4"/>
      <c r="FCJ7" s="4"/>
      <c r="FCK7" s="4"/>
      <c r="FCL7" s="4"/>
      <c r="FCM7" s="4"/>
      <c r="FCN7" s="4"/>
      <c r="FCO7" s="4"/>
      <c r="FCP7" s="4"/>
      <c r="FCQ7" s="4"/>
      <c r="FCR7" s="4"/>
      <c r="FCS7" s="4"/>
      <c r="FCT7" s="4"/>
      <c r="FCU7" s="4"/>
      <c r="FCV7" s="4"/>
      <c r="FCW7" s="4"/>
      <c r="FCX7" s="4"/>
      <c r="FCY7" s="4"/>
      <c r="FCZ7" s="4"/>
      <c r="FDA7" s="4"/>
      <c r="FDB7" s="4"/>
      <c r="FDC7" s="4"/>
      <c r="FDD7" s="4"/>
      <c r="FDE7" s="4"/>
      <c r="FDF7" s="4"/>
      <c r="FDG7" s="4"/>
      <c r="FDH7" s="4"/>
      <c r="FDI7" s="4"/>
      <c r="FDJ7" s="4"/>
      <c r="FDK7" s="4"/>
      <c r="FDL7" s="4"/>
      <c r="FDM7" s="4"/>
      <c r="FDN7" s="4"/>
      <c r="FDO7" s="4"/>
      <c r="FDP7" s="4"/>
      <c r="FDQ7" s="4"/>
      <c r="FDR7" s="4"/>
      <c r="FDS7" s="4"/>
      <c r="FDT7" s="4"/>
      <c r="FDU7" s="4"/>
      <c r="FDV7" s="4"/>
      <c r="FDW7" s="4"/>
      <c r="FDX7" s="4"/>
      <c r="FDY7" s="4"/>
      <c r="FDZ7" s="4"/>
      <c r="FEA7" s="4"/>
      <c r="FEB7" s="4"/>
      <c r="FEC7" s="4"/>
      <c r="FED7" s="4"/>
      <c r="FEE7" s="4"/>
      <c r="FEF7" s="4"/>
      <c r="FEG7" s="4"/>
      <c r="FEH7" s="4"/>
      <c r="FEI7" s="4"/>
      <c r="FEJ7" s="4"/>
      <c r="FEK7" s="4"/>
      <c r="FEL7" s="4"/>
      <c r="FEM7" s="4"/>
      <c r="FEN7" s="4"/>
      <c r="FEO7" s="4"/>
      <c r="FEP7" s="4"/>
      <c r="FEQ7" s="4"/>
      <c r="FER7" s="4"/>
      <c r="FES7" s="4"/>
      <c r="FET7" s="4"/>
      <c r="FEU7" s="4"/>
      <c r="FEV7" s="4"/>
      <c r="FEW7" s="4"/>
      <c r="FEX7" s="4"/>
      <c r="FEY7" s="4"/>
      <c r="FEZ7" s="4"/>
      <c r="FFA7" s="4"/>
      <c r="FFB7" s="4"/>
      <c r="FFC7" s="4"/>
      <c r="FFD7" s="4"/>
      <c r="FFE7" s="4"/>
      <c r="FFF7" s="4"/>
      <c r="FFG7" s="4"/>
      <c r="FFH7" s="4"/>
      <c r="FFI7" s="4"/>
      <c r="FFJ7" s="4"/>
      <c r="FFK7" s="4"/>
      <c r="FFL7" s="4"/>
      <c r="FFM7" s="4"/>
      <c r="FFN7" s="4"/>
      <c r="FFO7" s="4"/>
      <c r="FFP7" s="4"/>
      <c r="FFQ7" s="4"/>
      <c r="FFR7" s="4"/>
      <c r="FFS7" s="4"/>
      <c r="FFT7" s="4"/>
      <c r="FFU7" s="4"/>
      <c r="FFV7" s="4"/>
      <c r="FFW7" s="4"/>
      <c r="FFX7" s="4"/>
      <c r="FFY7" s="4"/>
      <c r="FFZ7" s="4"/>
      <c r="FGA7" s="4"/>
      <c r="FGB7" s="4"/>
      <c r="FGC7" s="4"/>
      <c r="FGD7" s="4"/>
      <c r="FGE7" s="4"/>
      <c r="FGF7" s="4"/>
      <c r="FGG7" s="4"/>
      <c r="FGH7" s="4"/>
      <c r="FGI7" s="4"/>
      <c r="FGJ7" s="4"/>
      <c r="FGK7" s="4"/>
      <c r="FGL7" s="4"/>
      <c r="FGM7" s="4"/>
      <c r="FGN7" s="4"/>
      <c r="FGO7" s="4"/>
      <c r="FGP7" s="4"/>
      <c r="FGQ7" s="4"/>
      <c r="FGR7" s="4"/>
      <c r="FGS7" s="4"/>
      <c r="FGT7" s="4"/>
      <c r="FGU7" s="4"/>
      <c r="FGV7" s="4"/>
      <c r="FGW7" s="4"/>
      <c r="FGX7" s="4"/>
      <c r="FGY7" s="4"/>
      <c r="FGZ7" s="4"/>
      <c r="FHA7" s="4"/>
      <c r="FHB7" s="4"/>
      <c r="FHC7" s="4"/>
      <c r="FHD7" s="4"/>
      <c r="FHE7" s="4"/>
      <c r="FHF7" s="4"/>
      <c r="FHG7" s="4"/>
      <c r="FHH7" s="4"/>
      <c r="FHI7" s="4"/>
      <c r="FHJ7" s="4"/>
      <c r="FHK7" s="4"/>
      <c r="FHL7" s="4"/>
      <c r="FHM7" s="4"/>
      <c r="FHN7" s="4"/>
      <c r="FHO7" s="4"/>
      <c r="FHP7" s="4"/>
      <c r="FHQ7" s="4"/>
      <c r="FHR7" s="4"/>
      <c r="FHS7" s="4"/>
      <c r="FHT7" s="4"/>
      <c r="FHU7" s="4"/>
      <c r="FHV7" s="4"/>
      <c r="FHW7" s="4"/>
      <c r="FHX7" s="4"/>
      <c r="FHY7" s="4"/>
      <c r="FHZ7" s="4"/>
      <c r="FIA7" s="4"/>
      <c r="FIB7" s="4"/>
      <c r="FIC7" s="4"/>
      <c r="FID7" s="4"/>
      <c r="FIE7" s="4"/>
      <c r="FIF7" s="4"/>
      <c r="FIG7" s="4"/>
      <c r="FIH7" s="4"/>
      <c r="FII7" s="4"/>
      <c r="FIJ7" s="4"/>
      <c r="FIK7" s="4"/>
      <c r="FIL7" s="4"/>
      <c r="FIM7" s="4"/>
      <c r="FIN7" s="4"/>
      <c r="FIO7" s="4"/>
      <c r="FIP7" s="4"/>
      <c r="FIQ7" s="4"/>
      <c r="FIR7" s="4"/>
      <c r="FIS7" s="4"/>
      <c r="FIT7" s="4"/>
      <c r="FIU7" s="4"/>
      <c r="FIV7" s="4"/>
      <c r="FIW7" s="4"/>
      <c r="FIX7" s="4"/>
      <c r="FIY7" s="4"/>
      <c r="FIZ7" s="4"/>
      <c r="FJA7" s="4"/>
      <c r="FJB7" s="4"/>
      <c r="FJC7" s="4"/>
      <c r="FJD7" s="4"/>
      <c r="FJE7" s="4"/>
      <c r="FJF7" s="4"/>
      <c r="FJG7" s="4"/>
      <c r="FJH7" s="4"/>
      <c r="FJI7" s="4"/>
      <c r="FJJ7" s="4"/>
      <c r="FJK7" s="4"/>
      <c r="FJL7" s="4"/>
      <c r="FJM7" s="4"/>
      <c r="FJN7" s="4"/>
      <c r="FJO7" s="4"/>
      <c r="FJP7" s="4"/>
      <c r="FJQ7" s="4"/>
      <c r="FJR7" s="4"/>
      <c r="FJS7" s="4"/>
      <c r="FJT7" s="4"/>
      <c r="FJU7" s="4"/>
      <c r="FJV7" s="4"/>
      <c r="FJW7" s="4"/>
      <c r="FJX7" s="4"/>
      <c r="FJY7" s="4"/>
      <c r="FJZ7" s="4"/>
      <c r="FKA7" s="4"/>
      <c r="FKB7" s="4"/>
      <c r="FKC7" s="4"/>
      <c r="FKD7" s="4"/>
      <c r="FKE7" s="4"/>
      <c r="FKF7" s="4"/>
      <c r="FKG7" s="4"/>
      <c r="FKH7" s="4"/>
      <c r="FKI7" s="4"/>
      <c r="FKJ7" s="4"/>
      <c r="FKK7" s="4"/>
      <c r="FKL7" s="4"/>
      <c r="FKM7" s="4"/>
      <c r="FKN7" s="4"/>
      <c r="FKO7" s="4"/>
      <c r="FKP7" s="4"/>
      <c r="FKQ7" s="4"/>
      <c r="FKR7" s="4"/>
      <c r="FKS7" s="4"/>
      <c r="FKT7" s="4"/>
      <c r="FKU7" s="4"/>
      <c r="FKV7" s="4"/>
      <c r="FKW7" s="4"/>
      <c r="FKX7" s="4"/>
      <c r="FKY7" s="4"/>
      <c r="FKZ7" s="4"/>
      <c r="FLA7" s="4"/>
      <c r="FLB7" s="4"/>
      <c r="FLC7" s="4"/>
      <c r="FLD7" s="4"/>
      <c r="FLE7" s="4"/>
      <c r="FLF7" s="4"/>
      <c r="FLG7" s="4"/>
      <c r="FLH7" s="4"/>
      <c r="FLI7" s="4"/>
      <c r="FLJ7" s="4"/>
      <c r="FLK7" s="4"/>
      <c r="FLL7" s="4"/>
      <c r="FLM7" s="4"/>
      <c r="FLN7" s="4"/>
      <c r="FLO7" s="4"/>
      <c r="FLP7" s="4"/>
      <c r="FLQ7" s="4"/>
      <c r="FLR7" s="4"/>
      <c r="FLS7" s="4"/>
      <c r="FLT7" s="4"/>
      <c r="FLU7" s="4"/>
      <c r="FLV7" s="4"/>
      <c r="FLW7" s="4"/>
      <c r="FLX7" s="4"/>
      <c r="FLY7" s="4"/>
      <c r="FLZ7" s="4"/>
      <c r="FMA7" s="4"/>
      <c r="FMB7" s="4"/>
      <c r="FMC7" s="4"/>
      <c r="FMD7" s="4"/>
      <c r="FME7" s="4"/>
      <c r="FMF7" s="4"/>
      <c r="FMG7" s="4"/>
      <c r="FMH7" s="4"/>
      <c r="FMI7" s="4"/>
      <c r="FMJ7" s="4"/>
      <c r="FMK7" s="4"/>
      <c r="FML7" s="4"/>
      <c r="FMM7" s="4"/>
      <c r="FMN7" s="4"/>
      <c r="FMO7" s="4"/>
      <c r="FMP7" s="4"/>
      <c r="FMQ7" s="4"/>
      <c r="FMR7" s="4"/>
      <c r="FMS7" s="4"/>
      <c r="FMT7" s="4"/>
      <c r="FMU7" s="4"/>
      <c r="FMV7" s="4"/>
      <c r="FMW7" s="4"/>
      <c r="FMX7" s="4"/>
      <c r="FMY7" s="4"/>
      <c r="FMZ7" s="4"/>
      <c r="FNA7" s="4"/>
      <c r="FNB7" s="4"/>
      <c r="FNC7" s="4"/>
      <c r="FND7" s="4"/>
      <c r="FNE7" s="4"/>
      <c r="FNF7" s="4"/>
      <c r="FNG7" s="4"/>
      <c r="FNH7" s="4"/>
      <c r="FNI7" s="4"/>
      <c r="FNJ7" s="4"/>
      <c r="FNK7" s="4"/>
      <c r="FNL7" s="4"/>
      <c r="FNM7" s="4"/>
      <c r="FNN7" s="4"/>
      <c r="FNO7" s="4"/>
      <c r="FNP7" s="4"/>
      <c r="FNQ7" s="4"/>
      <c r="FNR7" s="4"/>
      <c r="FNS7" s="4"/>
      <c r="FNT7" s="4"/>
      <c r="FNU7" s="4"/>
      <c r="FNV7" s="4"/>
      <c r="FNW7" s="4"/>
      <c r="FNX7" s="4"/>
      <c r="FNY7" s="4"/>
      <c r="FNZ7" s="4"/>
      <c r="FOA7" s="4"/>
      <c r="FOB7" s="4"/>
      <c r="FOC7" s="4"/>
      <c r="FOD7" s="4"/>
      <c r="FOE7" s="4"/>
      <c r="FOF7" s="4"/>
      <c r="FOG7" s="4"/>
      <c r="FOH7" s="4"/>
      <c r="FOI7" s="4"/>
      <c r="FOJ7" s="4"/>
      <c r="FOK7" s="4"/>
      <c r="FOL7" s="4"/>
      <c r="FOM7" s="4"/>
      <c r="FON7" s="4"/>
      <c r="FOO7" s="4"/>
      <c r="FOP7" s="4"/>
      <c r="FOQ7" s="4"/>
      <c r="FOR7" s="4"/>
      <c r="FOS7" s="4"/>
      <c r="FOT7" s="4"/>
      <c r="FOU7" s="4"/>
      <c r="FOV7" s="4"/>
      <c r="FOW7" s="4"/>
      <c r="FOX7" s="4"/>
      <c r="FOY7" s="4"/>
      <c r="FOZ7" s="4"/>
      <c r="FPA7" s="4"/>
      <c r="FPB7" s="4"/>
      <c r="FPC7" s="4"/>
      <c r="FPD7" s="4"/>
      <c r="FPE7" s="4"/>
      <c r="FPF7" s="4"/>
      <c r="FPG7" s="4"/>
      <c r="FPH7" s="4"/>
      <c r="FPI7" s="4"/>
      <c r="FPJ7" s="4"/>
      <c r="FPK7" s="4"/>
      <c r="FPL7" s="4"/>
      <c r="FPM7" s="4"/>
      <c r="FPN7" s="4"/>
      <c r="FPO7" s="4"/>
      <c r="FPP7" s="4"/>
      <c r="FPQ7" s="4"/>
      <c r="FPR7" s="4"/>
      <c r="FPS7" s="4"/>
      <c r="FPT7" s="4"/>
      <c r="FPU7" s="4"/>
      <c r="FPV7" s="4"/>
      <c r="FPW7" s="4"/>
      <c r="FPX7" s="4"/>
      <c r="FPY7" s="4"/>
      <c r="FPZ7" s="4"/>
      <c r="FQA7" s="4"/>
      <c r="FQB7" s="4"/>
      <c r="FQC7" s="4"/>
      <c r="FQD7" s="4"/>
      <c r="FQE7" s="4"/>
      <c r="FQF7" s="4"/>
      <c r="FQG7" s="4"/>
      <c r="FQH7" s="4"/>
      <c r="FQI7" s="4"/>
      <c r="FQJ7" s="4"/>
      <c r="FQK7" s="4"/>
      <c r="FQL7" s="4"/>
      <c r="FQM7" s="4"/>
      <c r="FQN7" s="4"/>
      <c r="FQO7" s="4"/>
      <c r="FQP7" s="4"/>
      <c r="FQQ7" s="4"/>
      <c r="FQR7" s="4"/>
      <c r="FQS7" s="4"/>
      <c r="FQT7" s="4"/>
      <c r="FQU7" s="4"/>
      <c r="FQV7" s="4"/>
      <c r="FQW7" s="4"/>
      <c r="FQX7" s="4"/>
      <c r="FQY7" s="4"/>
      <c r="FQZ7" s="4"/>
      <c r="FRA7" s="4"/>
      <c r="FRB7" s="4"/>
      <c r="FRC7" s="4"/>
      <c r="FRD7" s="4"/>
      <c r="FRE7" s="4"/>
      <c r="FRF7" s="4"/>
      <c r="FRG7" s="4"/>
      <c r="FRH7" s="4"/>
      <c r="FRI7" s="4"/>
      <c r="FRJ7" s="4"/>
      <c r="FRK7" s="4"/>
      <c r="FRL7" s="4"/>
      <c r="FRM7" s="4"/>
      <c r="FRN7" s="4"/>
      <c r="FRO7" s="4"/>
      <c r="FRP7" s="4"/>
      <c r="FRQ7" s="4"/>
      <c r="FRR7" s="4"/>
      <c r="FRS7" s="4"/>
      <c r="FRT7" s="4"/>
      <c r="FRU7" s="4"/>
      <c r="FRV7" s="4"/>
      <c r="FRW7" s="4"/>
      <c r="FRX7" s="4"/>
      <c r="FRY7" s="4"/>
      <c r="FRZ7" s="4"/>
      <c r="FSA7" s="4"/>
      <c r="FSB7" s="4"/>
      <c r="FSC7" s="4"/>
      <c r="FSD7" s="4"/>
      <c r="FSE7" s="4"/>
      <c r="FSF7" s="4"/>
      <c r="FSG7" s="4"/>
      <c r="FSH7" s="4"/>
      <c r="FSI7" s="4"/>
      <c r="FSJ7" s="4"/>
      <c r="FSK7" s="4"/>
      <c r="FSL7" s="4"/>
      <c r="FSM7" s="4"/>
      <c r="FSN7" s="4"/>
      <c r="FSO7" s="4"/>
      <c r="FSP7" s="4"/>
      <c r="FSQ7" s="4"/>
      <c r="FSR7" s="4"/>
      <c r="FSS7" s="4"/>
      <c r="FST7" s="4"/>
      <c r="FSU7" s="4"/>
      <c r="FSV7" s="4"/>
      <c r="FSW7" s="4"/>
      <c r="FSX7" s="4"/>
      <c r="FSY7" s="4"/>
      <c r="FSZ7" s="4"/>
      <c r="FTA7" s="4"/>
      <c r="FTB7" s="4"/>
      <c r="FTC7" s="4"/>
      <c r="FTD7" s="4"/>
      <c r="FTE7" s="4"/>
      <c r="FTF7" s="4"/>
      <c r="FTG7" s="4"/>
      <c r="FTH7" s="4"/>
      <c r="FTI7" s="4"/>
      <c r="FTJ7" s="4"/>
      <c r="FTK7" s="4"/>
      <c r="FTL7" s="4"/>
      <c r="FTM7" s="4"/>
      <c r="FTN7" s="4"/>
      <c r="FTO7" s="4"/>
      <c r="FTP7" s="4"/>
      <c r="FTQ7" s="4"/>
      <c r="FTR7" s="4"/>
      <c r="FTS7" s="4"/>
      <c r="FTT7" s="4"/>
      <c r="FTU7" s="4"/>
      <c r="FTV7" s="4"/>
      <c r="FTW7" s="4"/>
      <c r="FTX7" s="4"/>
      <c r="FTY7" s="4"/>
      <c r="FTZ7" s="4"/>
      <c r="FUA7" s="4"/>
      <c r="FUB7" s="4"/>
      <c r="FUC7" s="4"/>
      <c r="FUD7" s="4"/>
      <c r="FUE7" s="4"/>
      <c r="FUF7" s="4"/>
      <c r="FUG7" s="4"/>
      <c r="FUH7" s="4"/>
      <c r="FUI7" s="4"/>
      <c r="FUJ7" s="4"/>
      <c r="FUK7" s="4"/>
      <c r="FUL7" s="4"/>
      <c r="FUM7" s="4"/>
      <c r="FUN7" s="4"/>
      <c r="FUO7" s="4"/>
      <c r="FUP7" s="4"/>
      <c r="FUQ7" s="4"/>
      <c r="FUR7" s="4"/>
      <c r="FUS7" s="4"/>
      <c r="FUT7" s="4"/>
      <c r="FUU7" s="4"/>
      <c r="FUV7" s="4"/>
      <c r="FUW7" s="4"/>
      <c r="FUX7" s="4"/>
      <c r="FUY7" s="4"/>
      <c r="FUZ7" s="4"/>
      <c r="FVA7" s="4"/>
      <c r="FVB7" s="4"/>
      <c r="FVC7" s="4"/>
      <c r="FVD7" s="4"/>
      <c r="FVE7" s="4"/>
      <c r="FVF7" s="4"/>
      <c r="FVG7" s="4"/>
      <c r="FVH7" s="4"/>
      <c r="FVI7" s="4"/>
      <c r="FVJ7" s="4"/>
      <c r="FVK7" s="4"/>
      <c r="FVL7" s="4"/>
      <c r="FVM7" s="4"/>
      <c r="FVN7" s="4"/>
      <c r="FVO7" s="4"/>
      <c r="FVP7" s="4"/>
      <c r="FVQ7" s="4"/>
      <c r="FVR7" s="4"/>
      <c r="FVS7" s="4"/>
      <c r="FVT7" s="4"/>
      <c r="FVU7" s="4"/>
      <c r="FVV7" s="4"/>
      <c r="FVW7" s="4"/>
      <c r="FVX7" s="4"/>
      <c r="FVY7" s="4"/>
      <c r="FVZ7" s="4"/>
      <c r="FWA7" s="4"/>
      <c r="FWB7" s="4"/>
      <c r="FWC7" s="4"/>
      <c r="FWD7" s="4"/>
      <c r="FWE7" s="4"/>
      <c r="FWF7" s="4"/>
      <c r="FWG7" s="4"/>
      <c r="FWH7" s="4"/>
      <c r="FWI7" s="4"/>
      <c r="FWJ7" s="4"/>
      <c r="FWK7" s="4"/>
      <c r="FWL7" s="4"/>
      <c r="FWM7" s="4"/>
      <c r="FWN7" s="4"/>
      <c r="FWO7" s="4"/>
      <c r="FWP7" s="4"/>
      <c r="FWQ7" s="4"/>
      <c r="FWR7" s="4"/>
      <c r="FWS7" s="4"/>
      <c r="FWT7" s="4"/>
      <c r="FWU7" s="4"/>
      <c r="FWV7" s="4"/>
      <c r="FWW7" s="4"/>
      <c r="FWX7" s="4"/>
      <c r="FWY7" s="4"/>
      <c r="FWZ7" s="4"/>
      <c r="FXA7" s="4"/>
      <c r="FXB7" s="4"/>
      <c r="FXC7" s="4"/>
      <c r="FXD7" s="4"/>
      <c r="FXE7" s="4"/>
      <c r="FXF7" s="4"/>
      <c r="FXG7" s="4"/>
      <c r="FXH7" s="4"/>
      <c r="FXI7" s="4"/>
      <c r="FXJ7" s="4"/>
      <c r="FXK7" s="4"/>
      <c r="FXL7" s="4"/>
      <c r="FXM7" s="4"/>
      <c r="FXN7" s="4"/>
      <c r="FXO7" s="4"/>
      <c r="FXP7" s="4"/>
      <c r="FXQ7" s="4"/>
      <c r="FXR7" s="4"/>
      <c r="FXS7" s="4"/>
      <c r="FXT7" s="4"/>
      <c r="FXU7" s="4"/>
      <c r="FXV7" s="4"/>
      <c r="FXW7" s="4"/>
      <c r="FXX7" s="4"/>
      <c r="FXY7" s="4"/>
      <c r="FXZ7" s="4"/>
      <c r="FYA7" s="4"/>
      <c r="FYB7" s="4"/>
      <c r="FYC7" s="4"/>
      <c r="FYD7" s="4"/>
      <c r="FYE7" s="4"/>
      <c r="FYF7" s="4"/>
      <c r="FYG7" s="4"/>
      <c r="FYH7" s="4"/>
      <c r="FYI7" s="4"/>
      <c r="FYJ7" s="4"/>
      <c r="FYK7" s="4"/>
      <c r="FYL7" s="4"/>
      <c r="FYM7" s="4"/>
      <c r="FYN7" s="4"/>
      <c r="FYO7" s="4"/>
      <c r="FYP7" s="4"/>
      <c r="FYQ7" s="4"/>
      <c r="FYR7" s="4"/>
      <c r="FYS7" s="4"/>
      <c r="FYT7" s="4"/>
      <c r="FYU7" s="4"/>
      <c r="FYV7" s="4"/>
      <c r="FYW7" s="4"/>
      <c r="FYX7" s="4"/>
      <c r="FYY7" s="4"/>
      <c r="FYZ7" s="4"/>
      <c r="FZA7" s="4"/>
      <c r="FZB7" s="4"/>
      <c r="FZC7" s="4"/>
      <c r="FZD7" s="4"/>
      <c r="FZE7" s="4"/>
      <c r="FZF7" s="4"/>
      <c r="FZG7" s="4"/>
      <c r="FZH7" s="4"/>
      <c r="FZI7" s="4"/>
      <c r="FZJ7" s="4"/>
      <c r="FZK7" s="4"/>
      <c r="FZL7" s="4"/>
      <c r="FZM7" s="4"/>
      <c r="FZN7" s="4"/>
      <c r="FZO7" s="4"/>
      <c r="FZP7" s="4"/>
      <c r="FZQ7" s="4"/>
      <c r="FZR7" s="4"/>
      <c r="FZS7" s="4"/>
      <c r="FZT7" s="4"/>
      <c r="FZU7" s="4"/>
      <c r="FZV7" s="4"/>
      <c r="FZW7" s="4"/>
      <c r="FZX7" s="4"/>
      <c r="FZY7" s="4"/>
      <c r="FZZ7" s="4"/>
      <c r="GAA7" s="4"/>
      <c r="GAB7" s="4"/>
      <c r="GAC7" s="4"/>
      <c r="GAD7" s="4"/>
      <c r="GAE7" s="4"/>
      <c r="GAF7" s="4"/>
      <c r="GAG7" s="4"/>
      <c r="GAH7" s="4"/>
      <c r="GAI7" s="4"/>
      <c r="GAJ7" s="4"/>
      <c r="GAK7" s="4"/>
      <c r="GAL7" s="4"/>
      <c r="GAM7" s="4"/>
      <c r="GAN7" s="4"/>
      <c r="GAO7" s="4"/>
      <c r="GAP7" s="4"/>
      <c r="GAQ7" s="4"/>
      <c r="GAR7" s="4"/>
      <c r="GAS7" s="4"/>
      <c r="GAT7" s="4"/>
      <c r="GAU7" s="4"/>
      <c r="GAV7" s="4"/>
      <c r="GAW7" s="4"/>
      <c r="GAX7" s="4"/>
      <c r="GAY7" s="4"/>
      <c r="GAZ7" s="4"/>
      <c r="GBA7" s="4"/>
      <c r="GBB7" s="4"/>
      <c r="GBC7" s="4"/>
      <c r="GBD7" s="4"/>
      <c r="GBE7" s="4"/>
      <c r="GBF7" s="4"/>
      <c r="GBG7" s="4"/>
      <c r="GBH7" s="4"/>
      <c r="GBI7" s="4"/>
      <c r="GBJ7" s="4"/>
      <c r="GBK7" s="4"/>
      <c r="GBL7" s="4"/>
      <c r="GBM7" s="4"/>
      <c r="GBN7" s="4"/>
      <c r="GBO7" s="4"/>
      <c r="GBP7" s="4"/>
      <c r="GBQ7" s="4"/>
      <c r="GBR7" s="4"/>
      <c r="GBS7" s="4"/>
      <c r="GBT7" s="4"/>
      <c r="GBU7" s="4"/>
      <c r="GBV7" s="4"/>
      <c r="GBW7" s="4"/>
      <c r="GBX7" s="4"/>
      <c r="GBY7" s="4"/>
      <c r="GBZ7" s="4"/>
      <c r="GCA7" s="4"/>
      <c r="GCB7" s="4"/>
      <c r="GCC7" s="4"/>
      <c r="GCD7" s="4"/>
      <c r="GCE7" s="4"/>
      <c r="GCF7" s="4"/>
      <c r="GCG7" s="4"/>
      <c r="GCH7" s="4"/>
      <c r="GCI7" s="4"/>
      <c r="GCJ7" s="4"/>
      <c r="GCK7" s="4"/>
      <c r="GCL7" s="4"/>
      <c r="GCM7" s="4"/>
      <c r="GCN7" s="4"/>
      <c r="GCO7" s="4"/>
      <c r="GCP7" s="4"/>
      <c r="GCQ7" s="4"/>
      <c r="GCR7" s="4"/>
      <c r="GCS7" s="4"/>
      <c r="GCT7" s="4"/>
      <c r="GCU7" s="4"/>
      <c r="GCV7" s="4"/>
      <c r="GCW7" s="4"/>
      <c r="GCX7" s="4"/>
      <c r="GCY7" s="4"/>
      <c r="GCZ7" s="4"/>
      <c r="GDA7" s="4"/>
      <c r="GDB7" s="4"/>
      <c r="GDC7" s="4"/>
      <c r="GDD7" s="4"/>
      <c r="GDE7" s="4"/>
      <c r="GDF7" s="4"/>
      <c r="GDG7" s="4"/>
      <c r="GDH7" s="4"/>
      <c r="GDI7" s="4"/>
      <c r="GDJ7" s="4"/>
      <c r="GDK7" s="4"/>
      <c r="GDL7" s="4"/>
      <c r="GDM7" s="4"/>
      <c r="GDN7" s="4"/>
      <c r="GDO7" s="4"/>
      <c r="GDP7" s="4"/>
      <c r="GDQ7" s="4"/>
      <c r="GDR7" s="4"/>
      <c r="GDS7" s="4"/>
      <c r="GDT7" s="4"/>
      <c r="GDU7" s="4"/>
      <c r="GDV7" s="4"/>
      <c r="GDW7" s="4"/>
      <c r="GDX7" s="4"/>
      <c r="GDY7" s="4"/>
      <c r="GDZ7" s="4"/>
      <c r="GEA7" s="4"/>
      <c r="GEB7" s="4"/>
      <c r="GEC7" s="4"/>
      <c r="GED7" s="4"/>
      <c r="GEE7" s="4"/>
      <c r="GEF7" s="4"/>
      <c r="GEG7" s="4"/>
      <c r="GEH7" s="4"/>
      <c r="GEI7" s="4"/>
      <c r="GEJ7" s="4"/>
      <c r="GEK7" s="4"/>
      <c r="GEL7" s="4"/>
      <c r="GEM7" s="4"/>
      <c r="GEN7" s="4"/>
      <c r="GEO7" s="4"/>
      <c r="GEP7" s="4"/>
      <c r="GEQ7" s="4"/>
      <c r="GER7" s="4"/>
      <c r="GES7" s="4"/>
      <c r="GET7" s="4"/>
      <c r="GEU7" s="4"/>
      <c r="GEV7" s="4"/>
      <c r="GEW7" s="4"/>
      <c r="GEX7" s="4"/>
      <c r="GEY7" s="4"/>
      <c r="GEZ7" s="4"/>
      <c r="GFA7" s="4"/>
      <c r="GFB7" s="4"/>
      <c r="GFC7" s="4"/>
      <c r="GFD7" s="4"/>
      <c r="GFE7" s="4"/>
      <c r="GFF7" s="4"/>
      <c r="GFG7" s="4"/>
      <c r="GFH7" s="4"/>
      <c r="GFI7" s="4"/>
      <c r="GFJ7" s="4"/>
      <c r="GFK7" s="4"/>
      <c r="GFL7" s="4"/>
      <c r="GFM7" s="4"/>
      <c r="GFN7" s="4"/>
      <c r="GFO7" s="4"/>
      <c r="GFP7" s="4"/>
      <c r="GFQ7" s="4"/>
      <c r="GFR7" s="4"/>
      <c r="GFS7" s="4"/>
      <c r="GFT7" s="4"/>
      <c r="GFU7" s="4"/>
      <c r="GFV7" s="4"/>
      <c r="GFW7" s="4"/>
      <c r="GFX7" s="4"/>
      <c r="GFY7" s="4"/>
      <c r="GFZ7" s="4"/>
      <c r="GGA7" s="4"/>
      <c r="GGB7" s="4"/>
      <c r="GGC7" s="4"/>
      <c r="GGD7" s="4"/>
      <c r="GGE7" s="4"/>
      <c r="GGF7" s="4"/>
      <c r="GGG7" s="4"/>
      <c r="GGH7" s="4"/>
      <c r="GGI7" s="4"/>
      <c r="GGJ7" s="4"/>
      <c r="GGK7" s="4"/>
      <c r="GGL7" s="4"/>
      <c r="GGM7" s="4"/>
      <c r="GGN7" s="4"/>
      <c r="GGO7" s="4"/>
      <c r="GGP7" s="4"/>
      <c r="GGQ7" s="4"/>
      <c r="GGR7" s="4"/>
      <c r="GGS7" s="4"/>
      <c r="GGT7" s="4"/>
      <c r="GGU7" s="4"/>
      <c r="GGV7" s="4"/>
      <c r="GGW7" s="4"/>
      <c r="GGX7" s="4"/>
      <c r="GGY7" s="4"/>
      <c r="GGZ7" s="4"/>
      <c r="GHA7" s="4"/>
      <c r="GHB7" s="4"/>
      <c r="GHC7" s="4"/>
      <c r="GHD7" s="4"/>
      <c r="GHE7" s="4"/>
      <c r="GHF7" s="4"/>
      <c r="GHG7" s="4"/>
      <c r="GHH7" s="4"/>
      <c r="GHI7" s="4"/>
      <c r="GHJ7" s="4"/>
      <c r="GHK7" s="4"/>
      <c r="GHL7" s="4"/>
      <c r="GHM7" s="4"/>
      <c r="GHN7" s="4"/>
      <c r="GHO7" s="4"/>
      <c r="GHP7" s="4"/>
      <c r="GHQ7" s="4"/>
      <c r="GHR7" s="4"/>
      <c r="GHS7" s="4"/>
      <c r="GHT7" s="4"/>
      <c r="GHU7" s="4"/>
      <c r="GHV7" s="4"/>
      <c r="GHW7" s="4"/>
      <c r="GHX7" s="4"/>
      <c r="GHY7" s="4"/>
      <c r="GHZ7" s="4"/>
      <c r="GIA7" s="4"/>
      <c r="GIB7" s="4"/>
      <c r="GIC7" s="4"/>
      <c r="GID7" s="4"/>
      <c r="GIE7" s="4"/>
      <c r="GIF7" s="4"/>
      <c r="GIG7" s="4"/>
      <c r="GIH7" s="4"/>
      <c r="GII7" s="4"/>
      <c r="GIJ7" s="4"/>
      <c r="GIK7" s="4"/>
      <c r="GIL7" s="4"/>
      <c r="GIM7" s="4"/>
      <c r="GIN7" s="4"/>
      <c r="GIO7" s="4"/>
      <c r="GIP7" s="4"/>
      <c r="GIQ7" s="4"/>
      <c r="GIR7" s="4"/>
      <c r="GIS7" s="4"/>
      <c r="GIT7" s="4"/>
      <c r="GIU7" s="4"/>
      <c r="GIV7" s="4"/>
      <c r="GIW7" s="4"/>
      <c r="GIX7" s="4"/>
      <c r="GIY7" s="4"/>
      <c r="GIZ7" s="4"/>
      <c r="GJA7" s="4"/>
      <c r="GJB7" s="4"/>
      <c r="GJC7" s="4"/>
      <c r="GJD7" s="4"/>
      <c r="GJE7" s="4"/>
      <c r="GJF7" s="4"/>
      <c r="GJG7" s="4"/>
      <c r="GJH7" s="4"/>
      <c r="GJI7" s="4"/>
      <c r="GJJ7" s="4"/>
      <c r="GJK7" s="4"/>
      <c r="GJL7" s="4"/>
      <c r="GJM7" s="4"/>
      <c r="GJN7" s="4"/>
      <c r="GJO7" s="4"/>
      <c r="GJP7" s="4"/>
      <c r="GJQ7" s="4"/>
      <c r="GJR7" s="4"/>
      <c r="GJS7" s="4"/>
      <c r="GJT7" s="4"/>
      <c r="GJU7" s="4"/>
      <c r="GJV7" s="4"/>
      <c r="GJW7" s="4"/>
      <c r="GJX7" s="4"/>
      <c r="GJY7" s="4"/>
      <c r="GJZ7" s="4"/>
      <c r="GKA7" s="4"/>
      <c r="GKB7" s="4"/>
      <c r="GKC7" s="4"/>
      <c r="GKD7" s="4"/>
      <c r="GKE7" s="4"/>
      <c r="GKF7" s="4"/>
      <c r="GKG7" s="4"/>
      <c r="GKH7" s="4"/>
      <c r="GKI7" s="4"/>
      <c r="GKJ7" s="4"/>
      <c r="GKK7" s="4"/>
      <c r="GKL7" s="4"/>
      <c r="GKM7" s="4"/>
      <c r="GKN7" s="4"/>
      <c r="GKO7" s="4"/>
      <c r="GKP7" s="4"/>
      <c r="GKQ7" s="4"/>
      <c r="GKR7" s="4"/>
      <c r="GKS7" s="4"/>
      <c r="GKT7" s="4"/>
      <c r="GKU7" s="4"/>
      <c r="GKV7" s="4"/>
      <c r="GKW7" s="4"/>
      <c r="GKX7" s="4"/>
      <c r="GKY7" s="4"/>
      <c r="GKZ7" s="4"/>
      <c r="GLA7" s="4"/>
      <c r="GLB7" s="4"/>
      <c r="GLC7" s="4"/>
      <c r="GLD7" s="4"/>
      <c r="GLE7" s="4"/>
      <c r="GLF7" s="4"/>
      <c r="GLG7" s="4"/>
      <c r="GLH7" s="4"/>
      <c r="GLI7" s="4"/>
      <c r="GLJ7" s="4"/>
      <c r="GLK7" s="4"/>
      <c r="GLL7" s="4"/>
      <c r="GLM7" s="4"/>
      <c r="GLN7" s="4"/>
      <c r="GLO7" s="4"/>
      <c r="GLP7" s="4"/>
      <c r="GLQ7" s="4"/>
      <c r="GLR7" s="4"/>
      <c r="GLS7" s="4"/>
      <c r="GLT7" s="4"/>
      <c r="GLU7" s="4"/>
      <c r="GLV7" s="4"/>
      <c r="GLW7" s="4"/>
      <c r="GLX7" s="4"/>
      <c r="GLY7" s="4"/>
      <c r="GLZ7" s="4"/>
      <c r="GMA7" s="4"/>
      <c r="GMB7" s="4"/>
      <c r="GMC7" s="4"/>
      <c r="GMD7" s="4"/>
      <c r="GME7" s="4"/>
      <c r="GMF7" s="4"/>
      <c r="GMG7" s="4"/>
      <c r="GMH7" s="4"/>
      <c r="GMI7" s="4"/>
      <c r="GMJ7" s="4"/>
      <c r="GMK7" s="4"/>
      <c r="GML7" s="4"/>
      <c r="GMM7" s="4"/>
      <c r="GMN7" s="4"/>
      <c r="GMO7" s="4"/>
      <c r="GMP7" s="4"/>
      <c r="GMQ7" s="4"/>
      <c r="GMR7" s="4"/>
      <c r="GMS7" s="4"/>
      <c r="GMT7" s="4"/>
      <c r="GMU7" s="4"/>
      <c r="GMV7" s="4"/>
      <c r="GMW7" s="4"/>
      <c r="GMX7" s="4"/>
      <c r="GMY7" s="4"/>
      <c r="GMZ7" s="4"/>
      <c r="GNA7" s="4"/>
      <c r="GNB7" s="4"/>
      <c r="GNC7" s="4"/>
      <c r="GND7" s="4"/>
      <c r="GNE7" s="4"/>
      <c r="GNF7" s="4"/>
      <c r="GNG7" s="4"/>
      <c r="GNH7" s="4"/>
      <c r="GNI7" s="4"/>
      <c r="GNJ7" s="4"/>
      <c r="GNK7" s="4"/>
      <c r="GNL7" s="4"/>
      <c r="GNM7" s="4"/>
      <c r="GNN7" s="4"/>
      <c r="GNO7" s="4"/>
      <c r="GNP7" s="4"/>
      <c r="GNQ7" s="4"/>
      <c r="GNR7" s="4"/>
      <c r="GNS7" s="4"/>
      <c r="GNT7" s="4"/>
      <c r="GNU7" s="4"/>
      <c r="GNV7" s="4"/>
      <c r="GNW7" s="4"/>
      <c r="GNX7" s="4"/>
      <c r="GNY7" s="4"/>
      <c r="GNZ7" s="4"/>
      <c r="GOA7" s="4"/>
      <c r="GOB7" s="4"/>
      <c r="GOC7" s="4"/>
      <c r="GOD7" s="4"/>
      <c r="GOE7" s="4"/>
      <c r="GOF7" s="4"/>
      <c r="GOG7" s="4"/>
      <c r="GOH7" s="4"/>
      <c r="GOI7" s="4"/>
      <c r="GOJ7" s="4"/>
      <c r="GOK7" s="4"/>
      <c r="GOL7" s="4"/>
      <c r="GOM7" s="4"/>
      <c r="GON7" s="4"/>
      <c r="GOO7" s="4"/>
      <c r="GOP7" s="4"/>
      <c r="GOQ7" s="4"/>
      <c r="GOR7" s="4"/>
      <c r="GOS7" s="4"/>
      <c r="GOT7" s="4"/>
      <c r="GOU7" s="4"/>
      <c r="GOV7" s="4"/>
      <c r="GOW7" s="4"/>
      <c r="GOX7" s="4"/>
      <c r="GOY7" s="4"/>
      <c r="GOZ7" s="4"/>
      <c r="GPA7" s="4"/>
      <c r="GPB7" s="4"/>
      <c r="GPC7" s="4"/>
      <c r="GPD7" s="4"/>
      <c r="GPE7" s="4"/>
      <c r="GPF7" s="4"/>
      <c r="GPG7" s="4"/>
      <c r="GPH7" s="4"/>
      <c r="GPI7" s="4"/>
      <c r="GPJ7" s="4"/>
      <c r="GPK7" s="4"/>
      <c r="GPL7" s="4"/>
      <c r="GPM7" s="4"/>
      <c r="GPN7" s="4"/>
      <c r="GPO7" s="4"/>
      <c r="GPP7" s="4"/>
      <c r="GPQ7" s="4"/>
      <c r="GPR7" s="4"/>
      <c r="GPS7" s="4"/>
      <c r="GPT7" s="4"/>
      <c r="GPU7" s="4"/>
      <c r="GPV7" s="4"/>
      <c r="GPW7" s="4"/>
      <c r="GPX7" s="4"/>
      <c r="GPY7" s="4"/>
      <c r="GPZ7" s="4"/>
      <c r="GQA7" s="4"/>
      <c r="GQB7" s="4"/>
      <c r="GQC7" s="4"/>
      <c r="GQD7" s="4"/>
      <c r="GQE7" s="4"/>
      <c r="GQF7" s="4"/>
      <c r="GQG7" s="4"/>
      <c r="GQH7" s="4"/>
      <c r="GQI7" s="4"/>
      <c r="GQJ7" s="4"/>
      <c r="GQK7" s="4"/>
      <c r="GQL7" s="4"/>
      <c r="GQM7" s="4"/>
      <c r="GQN7" s="4"/>
      <c r="GQO7" s="4"/>
      <c r="GQP7" s="4"/>
      <c r="GQQ7" s="4"/>
      <c r="GQR7" s="4"/>
      <c r="GQS7" s="4"/>
      <c r="GQT7" s="4"/>
      <c r="GQU7" s="4"/>
      <c r="GQV7" s="4"/>
      <c r="GQW7" s="4"/>
      <c r="GQX7" s="4"/>
      <c r="GQY7" s="4"/>
      <c r="GQZ7" s="4"/>
      <c r="GRA7" s="4"/>
      <c r="GRB7" s="4"/>
      <c r="GRC7" s="4"/>
      <c r="GRD7" s="4"/>
      <c r="GRE7" s="4"/>
      <c r="GRF7" s="4"/>
      <c r="GRG7" s="4"/>
      <c r="GRH7" s="4"/>
      <c r="GRI7" s="4"/>
      <c r="GRJ7" s="4"/>
      <c r="GRK7" s="4"/>
      <c r="GRL7" s="4"/>
      <c r="GRM7" s="4"/>
      <c r="GRN7" s="4"/>
      <c r="GRO7" s="4"/>
      <c r="GRP7" s="4"/>
      <c r="GRQ7" s="4"/>
      <c r="GRR7" s="4"/>
      <c r="GRS7" s="4"/>
      <c r="GRT7" s="4"/>
      <c r="GRU7" s="4"/>
      <c r="GRV7" s="4"/>
      <c r="GRW7" s="4"/>
      <c r="GRX7" s="4"/>
      <c r="GRY7" s="4"/>
      <c r="GRZ7" s="4"/>
      <c r="GSA7" s="4"/>
      <c r="GSB7" s="4"/>
      <c r="GSC7" s="4"/>
      <c r="GSD7" s="4"/>
      <c r="GSE7" s="4"/>
      <c r="GSF7" s="4"/>
      <c r="GSG7" s="4"/>
      <c r="GSH7" s="4"/>
      <c r="GSI7" s="4"/>
      <c r="GSJ7" s="4"/>
      <c r="GSK7" s="4"/>
      <c r="GSL7" s="4"/>
      <c r="GSM7" s="4"/>
      <c r="GSN7" s="4"/>
      <c r="GSO7" s="4"/>
      <c r="GSP7" s="4"/>
      <c r="GSQ7" s="4"/>
      <c r="GSR7" s="4"/>
      <c r="GSS7" s="4"/>
      <c r="GST7" s="4"/>
      <c r="GSU7" s="4"/>
      <c r="GSV7" s="4"/>
      <c r="GSW7" s="4"/>
      <c r="GSX7" s="4"/>
      <c r="GSY7" s="4"/>
      <c r="GSZ7" s="4"/>
      <c r="GTA7" s="4"/>
      <c r="GTB7" s="4"/>
      <c r="GTC7" s="4"/>
      <c r="GTD7" s="4"/>
      <c r="GTE7" s="4"/>
      <c r="GTF7" s="4"/>
      <c r="GTG7" s="4"/>
      <c r="GTH7" s="4"/>
      <c r="GTI7" s="4"/>
      <c r="GTJ7" s="4"/>
      <c r="GTK7" s="4"/>
      <c r="GTL7" s="4"/>
      <c r="GTM7" s="4"/>
      <c r="GTN7" s="4"/>
      <c r="GTO7" s="4"/>
      <c r="GTP7" s="4"/>
      <c r="GTQ7" s="4"/>
      <c r="GTR7" s="4"/>
      <c r="GTS7" s="4"/>
      <c r="GTT7" s="4"/>
      <c r="GTU7" s="4"/>
      <c r="GTV7" s="4"/>
      <c r="GTW7" s="4"/>
      <c r="GTX7" s="4"/>
      <c r="GTY7" s="4"/>
      <c r="GTZ7" s="4"/>
      <c r="GUA7" s="4"/>
      <c r="GUB7" s="4"/>
      <c r="GUC7" s="4"/>
      <c r="GUD7" s="4"/>
      <c r="GUE7" s="4"/>
      <c r="GUF7" s="4"/>
      <c r="GUG7" s="4"/>
      <c r="GUH7" s="4"/>
      <c r="GUI7" s="4"/>
      <c r="GUJ7" s="4"/>
      <c r="GUK7" s="4"/>
      <c r="GUL7" s="4"/>
      <c r="GUM7" s="4"/>
      <c r="GUN7" s="4"/>
      <c r="GUO7" s="4"/>
      <c r="GUP7" s="4"/>
      <c r="GUQ7" s="4"/>
      <c r="GUR7" s="4"/>
      <c r="GUS7" s="4"/>
      <c r="GUT7" s="4"/>
      <c r="GUU7" s="4"/>
      <c r="GUV7" s="4"/>
      <c r="GUW7" s="4"/>
      <c r="GUX7" s="4"/>
      <c r="GUY7" s="4"/>
      <c r="GUZ7" s="4"/>
      <c r="GVA7" s="4"/>
      <c r="GVB7" s="4"/>
      <c r="GVC7" s="4"/>
      <c r="GVD7" s="4"/>
      <c r="GVE7" s="4"/>
      <c r="GVF7" s="4"/>
      <c r="GVG7" s="4"/>
      <c r="GVH7" s="4"/>
      <c r="GVI7" s="4"/>
      <c r="GVJ7" s="4"/>
      <c r="GVK7" s="4"/>
      <c r="GVL7" s="4"/>
      <c r="GVM7" s="4"/>
      <c r="GVN7" s="4"/>
      <c r="GVO7" s="4"/>
      <c r="GVP7" s="4"/>
      <c r="GVQ7" s="4"/>
      <c r="GVR7" s="4"/>
      <c r="GVS7" s="4"/>
      <c r="GVT7" s="4"/>
      <c r="GVU7" s="4"/>
      <c r="GVV7" s="4"/>
      <c r="GVW7" s="4"/>
      <c r="GVX7" s="4"/>
      <c r="GVY7" s="4"/>
      <c r="GVZ7" s="4"/>
      <c r="GWA7" s="4"/>
      <c r="GWB7" s="4"/>
      <c r="GWC7" s="4"/>
      <c r="GWD7" s="4"/>
      <c r="GWE7" s="4"/>
      <c r="GWF7" s="4"/>
      <c r="GWG7" s="4"/>
      <c r="GWH7" s="4"/>
      <c r="GWI7" s="4"/>
      <c r="GWJ7" s="4"/>
      <c r="GWK7" s="4"/>
      <c r="GWL7" s="4"/>
      <c r="GWM7" s="4"/>
      <c r="GWN7" s="4"/>
      <c r="GWO7" s="4"/>
      <c r="GWP7" s="4"/>
      <c r="GWQ7" s="4"/>
      <c r="GWR7" s="4"/>
      <c r="GWS7" s="4"/>
      <c r="GWT7" s="4"/>
      <c r="GWU7" s="4"/>
      <c r="GWV7" s="4"/>
      <c r="GWW7" s="4"/>
      <c r="GWX7" s="4"/>
      <c r="GWY7" s="4"/>
      <c r="GWZ7" s="4"/>
      <c r="GXA7" s="4"/>
      <c r="GXB7" s="4"/>
      <c r="GXC7" s="4"/>
      <c r="GXD7" s="4"/>
      <c r="GXE7" s="4"/>
      <c r="GXF7" s="4"/>
      <c r="GXG7" s="4"/>
      <c r="GXH7" s="4"/>
      <c r="GXI7" s="4"/>
      <c r="GXJ7" s="4"/>
      <c r="GXK7" s="4"/>
      <c r="GXL7" s="4"/>
      <c r="GXM7" s="4"/>
      <c r="GXN7" s="4"/>
      <c r="GXO7" s="4"/>
      <c r="GXP7" s="4"/>
      <c r="GXQ7" s="4"/>
      <c r="GXR7" s="4"/>
      <c r="GXS7" s="4"/>
      <c r="GXT7" s="4"/>
      <c r="GXU7" s="4"/>
      <c r="GXV7" s="4"/>
      <c r="GXW7" s="4"/>
      <c r="GXX7" s="4"/>
      <c r="GXY7" s="4"/>
      <c r="GXZ7" s="4"/>
      <c r="GYA7" s="4"/>
      <c r="GYB7" s="4"/>
      <c r="GYC7" s="4"/>
      <c r="GYD7" s="4"/>
      <c r="GYE7" s="4"/>
      <c r="GYF7" s="4"/>
      <c r="GYG7" s="4"/>
      <c r="GYH7" s="4"/>
      <c r="GYI7" s="4"/>
      <c r="GYJ7" s="4"/>
      <c r="GYK7" s="4"/>
      <c r="GYL7" s="4"/>
      <c r="GYM7" s="4"/>
      <c r="GYN7" s="4"/>
      <c r="GYO7" s="4"/>
      <c r="GYP7" s="4"/>
      <c r="GYQ7" s="4"/>
      <c r="GYR7" s="4"/>
      <c r="GYS7" s="4"/>
      <c r="GYT7" s="4"/>
      <c r="GYU7" s="4"/>
      <c r="GYV7" s="4"/>
      <c r="GYW7" s="4"/>
      <c r="GYX7" s="4"/>
      <c r="GYY7" s="4"/>
      <c r="GYZ7" s="4"/>
      <c r="GZA7" s="4"/>
      <c r="GZB7" s="4"/>
      <c r="GZC7" s="4"/>
      <c r="GZD7" s="4"/>
      <c r="GZE7" s="4"/>
      <c r="GZF7" s="4"/>
      <c r="GZG7" s="4"/>
      <c r="GZH7" s="4"/>
      <c r="GZI7" s="4"/>
      <c r="GZJ7" s="4"/>
      <c r="GZK7" s="4"/>
      <c r="GZL7" s="4"/>
      <c r="GZM7" s="4"/>
      <c r="GZN7" s="4"/>
      <c r="GZO7" s="4"/>
      <c r="GZP7" s="4"/>
      <c r="GZQ7" s="4"/>
      <c r="GZR7" s="4"/>
      <c r="GZS7" s="4"/>
      <c r="GZT7" s="4"/>
      <c r="GZU7" s="4"/>
      <c r="GZV7" s="4"/>
      <c r="GZW7" s="4"/>
      <c r="GZX7" s="4"/>
      <c r="GZY7" s="4"/>
      <c r="GZZ7" s="4"/>
      <c r="HAA7" s="4"/>
      <c r="HAB7" s="4"/>
      <c r="HAC7" s="4"/>
      <c r="HAD7" s="4"/>
      <c r="HAE7" s="4"/>
      <c r="HAF7" s="4"/>
      <c r="HAG7" s="4"/>
      <c r="HAH7" s="4"/>
      <c r="HAI7" s="4"/>
      <c r="HAJ7" s="4"/>
      <c r="HAK7" s="4"/>
      <c r="HAL7" s="4"/>
      <c r="HAM7" s="4"/>
      <c r="HAN7" s="4"/>
      <c r="HAO7" s="4"/>
      <c r="HAP7" s="4"/>
      <c r="HAQ7" s="4"/>
      <c r="HAR7" s="4"/>
      <c r="HAS7" s="4"/>
      <c r="HAT7" s="4"/>
      <c r="HAU7" s="4"/>
      <c r="HAV7" s="4"/>
      <c r="HAW7" s="4"/>
      <c r="HAX7" s="4"/>
      <c r="HAY7" s="4"/>
      <c r="HAZ7" s="4"/>
      <c r="HBA7" s="4"/>
      <c r="HBB7" s="4"/>
      <c r="HBC7" s="4"/>
      <c r="HBD7" s="4"/>
      <c r="HBE7" s="4"/>
      <c r="HBF7" s="4"/>
      <c r="HBG7" s="4"/>
      <c r="HBH7" s="4"/>
      <c r="HBI7" s="4"/>
      <c r="HBJ7" s="4"/>
      <c r="HBK7" s="4"/>
      <c r="HBL7" s="4"/>
      <c r="HBM7" s="4"/>
      <c r="HBN7" s="4"/>
      <c r="HBO7" s="4"/>
      <c r="HBP7" s="4"/>
      <c r="HBQ7" s="4"/>
      <c r="HBR7" s="4"/>
      <c r="HBS7" s="4"/>
      <c r="HBT7" s="4"/>
      <c r="HBU7" s="4"/>
      <c r="HBV7" s="4"/>
      <c r="HBW7" s="4"/>
      <c r="HBX7" s="4"/>
      <c r="HBY7" s="4"/>
      <c r="HBZ7" s="4"/>
      <c r="HCA7" s="4"/>
      <c r="HCB7" s="4"/>
      <c r="HCC7" s="4"/>
      <c r="HCD7" s="4"/>
      <c r="HCE7" s="4"/>
      <c r="HCF7" s="4"/>
      <c r="HCG7" s="4"/>
      <c r="HCH7" s="4"/>
      <c r="HCI7" s="4"/>
      <c r="HCJ7" s="4"/>
      <c r="HCK7" s="4"/>
      <c r="HCL7" s="4"/>
      <c r="HCM7" s="4"/>
      <c r="HCN7" s="4"/>
      <c r="HCO7" s="4"/>
      <c r="HCP7" s="4"/>
      <c r="HCQ7" s="4"/>
      <c r="HCR7" s="4"/>
      <c r="HCS7" s="4"/>
      <c r="HCT7" s="4"/>
      <c r="HCU7" s="4"/>
      <c r="HCV7" s="4"/>
      <c r="HCW7" s="4"/>
      <c r="HCX7" s="4"/>
      <c r="HCY7" s="4"/>
      <c r="HCZ7" s="4"/>
      <c r="HDA7" s="4"/>
      <c r="HDB7" s="4"/>
      <c r="HDC7" s="4"/>
      <c r="HDD7" s="4"/>
      <c r="HDE7" s="4"/>
      <c r="HDF7" s="4"/>
      <c r="HDG7" s="4"/>
      <c r="HDH7" s="4"/>
      <c r="HDI7" s="4"/>
      <c r="HDJ7" s="4"/>
      <c r="HDK7" s="4"/>
      <c r="HDL7" s="4"/>
      <c r="HDM7" s="4"/>
      <c r="HDN7" s="4"/>
      <c r="HDO7" s="4"/>
      <c r="HDP7" s="4"/>
      <c r="HDQ7" s="4"/>
      <c r="HDR7" s="4"/>
      <c r="HDS7" s="4"/>
      <c r="HDT7" s="4"/>
      <c r="HDU7" s="4"/>
      <c r="HDV7" s="4"/>
      <c r="HDW7" s="4"/>
      <c r="HDX7" s="4"/>
      <c r="HDY7" s="4"/>
      <c r="HDZ7" s="4"/>
      <c r="HEA7" s="4"/>
      <c r="HEB7" s="4"/>
      <c r="HEC7" s="4"/>
      <c r="HED7" s="4"/>
      <c r="HEE7" s="4"/>
      <c r="HEF7" s="4"/>
      <c r="HEG7" s="4"/>
      <c r="HEH7" s="4"/>
      <c r="HEI7" s="4"/>
      <c r="HEJ7" s="4"/>
      <c r="HEK7" s="4"/>
      <c r="HEL7" s="4"/>
      <c r="HEM7" s="4"/>
      <c r="HEN7" s="4"/>
      <c r="HEO7" s="4"/>
      <c r="HEP7" s="4"/>
      <c r="HEQ7" s="4"/>
      <c r="HER7" s="4"/>
      <c r="HES7" s="4"/>
      <c r="HET7" s="4"/>
      <c r="HEU7" s="4"/>
      <c r="HEV7" s="4"/>
      <c r="HEW7" s="4"/>
      <c r="HEX7" s="4"/>
      <c r="HEY7" s="4"/>
      <c r="HEZ7" s="4"/>
      <c r="HFA7" s="4"/>
      <c r="HFB7" s="4"/>
      <c r="HFC7" s="4"/>
      <c r="HFD7" s="4"/>
      <c r="HFE7" s="4"/>
      <c r="HFF7" s="4"/>
      <c r="HFG7" s="4"/>
      <c r="HFH7" s="4"/>
      <c r="HFI7" s="4"/>
      <c r="HFJ7" s="4"/>
      <c r="HFK7" s="4"/>
      <c r="HFL7" s="4"/>
      <c r="HFM7" s="4"/>
      <c r="HFN7" s="4"/>
      <c r="HFO7" s="4"/>
      <c r="HFP7" s="4"/>
      <c r="HFQ7" s="4"/>
      <c r="HFR7" s="4"/>
      <c r="HFS7" s="4"/>
      <c r="HFT7" s="4"/>
      <c r="HFU7" s="4"/>
      <c r="HFV7" s="4"/>
      <c r="HFW7" s="4"/>
      <c r="HFX7" s="4"/>
      <c r="HFY7" s="4"/>
      <c r="HFZ7" s="4"/>
      <c r="HGA7" s="4"/>
      <c r="HGB7" s="4"/>
      <c r="HGC7" s="4"/>
      <c r="HGD7" s="4"/>
      <c r="HGE7" s="4"/>
      <c r="HGF7" s="4"/>
      <c r="HGG7" s="4"/>
      <c r="HGH7" s="4"/>
      <c r="HGI7" s="4"/>
      <c r="HGJ7" s="4"/>
      <c r="HGK7" s="4"/>
      <c r="HGL7" s="4"/>
      <c r="HGM7" s="4"/>
      <c r="HGN7" s="4"/>
      <c r="HGO7" s="4"/>
      <c r="HGP7" s="4"/>
      <c r="HGQ7" s="4"/>
      <c r="HGR7" s="4"/>
      <c r="HGS7" s="4"/>
      <c r="HGT7" s="4"/>
      <c r="HGU7" s="4"/>
      <c r="HGV7" s="4"/>
      <c r="HGW7" s="4"/>
      <c r="HGX7" s="4"/>
      <c r="HGY7" s="4"/>
      <c r="HGZ7" s="4"/>
      <c r="HHA7" s="4"/>
      <c r="HHB7" s="4"/>
      <c r="HHC7" s="4"/>
      <c r="HHD7" s="4"/>
      <c r="HHE7" s="4"/>
      <c r="HHF7" s="4"/>
      <c r="HHG7" s="4"/>
      <c r="HHH7" s="4"/>
      <c r="HHI7" s="4"/>
      <c r="HHJ7" s="4"/>
      <c r="HHK7" s="4"/>
      <c r="HHL7" s="4"/>
      <c r="HHM7" s="4"/>
      <c r="HHN7" s="4"/>
      <c r="HHO7" s="4"/>
      <c r="HHP7" s="4"/>
      <c r="HHQ7" s="4"/>
      <c r="HHR7" s="4"/>
      <c r="HHS7" s="4"/>
      <c r="HHT7" s="4"/>
      <c r="HHU7" s="4"/>
      <c r="HHV7" s="4"/>
      <c r="HHW7" s="4"/>
      <c r="HHX7" s="4"/>
      <c r="HHY7" s="4"/>
      <c r="HHZ7" s="4"/>
      <c r="HIA7" s="4"/>
      <c r="HIB7" s="4"/>
      <c r="HIC7" s="4"/>
      <c r="HID7" s="4"/>
      <c r="HIE7" s="4"/>
      <c r="HIF7" s="4"/>
      <c r="HIG7" s="4"/>
      <c r="HIH7" s="4"/>
      <c r="HII7" s="4"/>
      <c r="HIJ7" s="4"/>
      <c r="HIK7" s="4"/>
      <c r="HIL7" s="4"/>
      <c r="HIM7" s="4"/>
      <c r="HIN7" s="4"/>
      <c r="HIO7" s="4"/>
      <c r="HIP7" s="4"/>
      <c r="HIQ7" s="4"/>
      <c r="HIR7" s="4"/>
      <c r="HIS7" s="4"/>
      <c r="HIT7" s="4"/>
      <c r="HIU7" s="4"/>
      <c r="HIV7" s="4"/>
      <c r="HIW7" s="4"/>
      <c r="HIX7" s="4"/>
      <c r="HIY7" s="4"/>
      <c r="HIZ7" s="4"/>
      <c r="HJA7" s="4"/>
      <c r="HJB7" s="4"/>
      <c r="HJC7" s="4"/>
      <c r="HJD7" s="4"/>
      <c r="HJE7" s="4"/>
      <c r="HJF7" s="4"/>
      <c r="HJG7" s="4"/>
      <c r="HJH7" s="4"/>
      <c r="HJI7" s="4"/>
      <c r="HJJ7" s="4"/>
      <c r="HJK7" s="4"/>
      <c r="HJL7" s="4"/>
      <c r="HJM7" s="4"/>
      <c r="HJN7" s="4"/>
      <c r="HJO7" s="4"/>
      <c r="HJP7" s="4"/>
      <c r="HJQ7" s="4"/>
      <c r="HJR7" s="4"/>
      <c r="HJS7" s="4"/>
      <c r="HJT7" s="4"/>
      <c r="HJU7" s="4"/>
      <c r="HJV7" s="4"/>
      <c r="HJW7" s="4"/>
      <c r="HJX7" s="4"/>
      <c r="HJY7" s="4"/>
      <c r="HJZ7" s="4"/>
      <c r="HKA7" s="4"/>
      <c r="HKB7" s="4"/>
      <c r="HKC7" s="4"/>
      <c r="HKD7" s="4"/>
      <c r="HKE7" s="4"/>
      <c r="HKF7" s="4"/>
      <c r="HKG7" s="4"/>
      <c r="HKH7" s="4"/>
      <c r="HKI7" s="4"/>
      <c r="HKJ7" s="4"/>
      <c r="HKK7" s="4"/>
      <c r="HKL7" s="4"/>
      <c r="HKM7" s="4"/>
      <c r="HKN7" s="4"/>
      <c r="HKO7" s="4"/>
      <c r="HKP7" s="4"/>
      <c r="HKQ7" s="4"/>
      <c r="HKR7" s="4"/>
      <c r="HKS7" s="4"/>
      <c r="HKT7" s="4"/>
      <c r="HKU7" s="4"/>
      <c r="HKV7" s="4"/>
      <c r="HKW7" s="4"/>
      <c r="HKX7" s="4"/>
      <c r="HKY7" s="4"/>
      <c r="HKZ7" s="4"/>
      <c r="HLA7" s="4"/>
      <c r="HLB7" s="4"/>
      <c r="HLC7" s="4"/>
      <c r="HLD7" s="4"/>
      <c r="HLE7" s="4"/>
      <c r="HLF7" s="4"/>
      <c r="HLG7" s="4"/>
      <c r="HLH7" s="4"/>
      <c r="HLI7" s="4"/>
      <c r="HLJ7" s="4"/>
      <c r="HLK7" s="4"/>
      <c r="HLL7" s="4"/>
      <c r="HLM7" s="4"/>
      <c r="HLN7" s="4"/>
      <c r="HLO7" s="4"/>
      <c r="HLP7" s="4"/>
      <c r="HLQ7" s="4"/>
      <c r="HLR7" s="4"/>
      <c r="HLS7" s="4"/>
      <c r="HLT7" s="4"/>
      <c r="HLU7" s="4"/>
      <c r="HLV7" s="4"/>
      <c r="HLW7" s="4"/>
      <c r="HLX7" s="4"/>
      <c r="HLY7" s="4"/>
      <c r="HLZ7" s="4"/>
      <c r="HMA7" s="4"/>
      <c r="HMB7" s="4"/>
      <c r="HMC7" s="4"/>
      <c r="HMD7" s="4"/>
      <c r="HME7" s="4"/>
      <c r="HMF7" s="4"/>
      <c r="HMG7" s="4"/>
      <c r="HMH7" s="4"/>
      <c r="HMI7" s="4"/>
      <c r="HMJ7" s="4"/>
      <c r="HMK7" s="4"/>
      <c r="HML7" s="4"/>
      <c r="HMM7" s="4"/>
      <c r="HMN7" s="4"/>
      <c r="HMO7" s="4"/>
      <c r="HMP7" s="4"/>
      <c r="HMQ7" s="4"/>
      <c r="HMR7" s="4"/>
      <c r="HMS7" s="4"/>
      <c r="HMT7" s="4"/>
      <c r="HMU7" s="4"/>
      <c r="HMV7" s="4"/>
      <c r="HMW7" s="4"/>
      <c r="HMX7" s="4"/>
      <c r="HMY7" s="4"/>
      <c r="HMZ7" s="4"/>
      <c r="HNA7" s="4"/>
      <c r="HNB7" s="4"/>
      <c r="HNC7" s="4"/>
      <c r="HND7" s="4"/>
      <c r="HNE7" s="4"/>
      <c r="HNF7" s="4"/>
      <c r="HNG7" s="4"/>
      <c r="HNH7" s="4"/>
      <c r="HNI7" s="4"/>
      <c r="HNJ7" s="4"/>
      <c r="HNK7" s="4"/>
      <c r="HNL7" s="4"/>
      <c r="HNM7" s="4"/>
      <c r="HNN7" s="4"/>
      <c r="HNO7" s="4"/>
      <c r="HNP7" s="4"/>
      <c r="HNQ7" s="4"/>
      <c r="HNR7" s="4"/>
      <c r="HNS7" s="4"/>
      <c r="HNT7" s="4"/>
      <c r="HNU7" s="4"/>
      <c r="HNV7" s="4"/>
      <c r="HNW7" s="4"/>
      <c r="HNX7" s="4"/>
      <c r="HNY7" s="4"/>
      <c r="HNZ7" s="4"/>
      <c r="HOA7" s="4"/>
      <c r="HOB7" s="4"/>
      <c r="HOC7" s="4"/>
      <c r="HOD7" s="4"/>
      <c r="HOE7" s="4"/>
      <c r="HOF7" s="4"/>
      <c r="HOG7" s="4"/>
      <c r="HOH7" s="4"/>
      <c r="HOI7" s="4"/>
      <c r="HOJ7" s="4"/>
      <c r="HOK7" s="4"/>
      <c r="HOL7" s="4"/>
      <c r="HOM7" s="4"/>
      <c r="HON7" s="4"/>
      <c r="HOO7" s="4"/>
      <c r="HOP7" s="4"/>
      <c r="HOQ7" s="4"/>
      <c r="HOR7" s="4"/>
      <c r="HOS7" s="4"/>
      <c r="HOT7" s="4"/>
      <c r="HOU7" s="4"/>
      <c r="HOV7" s="4"/>
      <c r="HOW7" s="4"/>
      <c r="HOX7" s="4"/>
      <c r="HOY7" s="4"/>
      <c r="HOZ7" s="4"/>
      <c r="HPA7" s="4"/>
      <c r="HPB7" s="4"/>
      <c r="HPC7" s="4"/>
      <c r="HPD7" s="4"/>
      <c r="HPE7" s="4"/>
      <c r="HPF7" s="4"/>
      <c r="HPG7" s="4"/>
      <c r="HPH7" s="4"/>
      <c r="HPI7" s="4"/>
      <c r="HPJ7" s="4"/>
      <c r="HPK7" s="4"/>
      <c r="HPL7" s="4"/>
      <c r="HPM7" s="4"/>
      <c r="HPN7" s="4"/>
      <c r="HPO7" s="4"/>
      <c r="HPP7" s="4"/>
      <c r="HPQ7" s="4"/>
      <c r="HPR7" s="4"/>
      <c r="HPS7" s="4"/>
      <c r="HPT7" s="4"/>
      <c r="HPU7" s="4"/>
      <c r="HPV7" s="4"/>
      <c r="HPW7" s="4"/>
      <c r="HPX7" s="4"/>
      <c r="HPY7" s="4"/>
      <c r="HPZ7" s="4"/>
      <c r="HQA7" s="4"/>
      <c r="HQB7" s="4"/>
      <c r="HQC7" s="4"/>
      <c r="HQD7" s="4"/>
      <c r="HQE7" s="4"/>
      <c r="HQF7" s="4"/>
      <c r="HQG7" s="4"/>
      <c r="HQH7" s="4"/>
      <c r="HQI7" s="4"/>
      <c r="HQJ7" s="4"/>
      <c r="HQK7" s="4"/>
      <c r="HQL7" s="4"/>
      <c r="HQM7" s="4"/>
      <c r="HQN7" s="4"/>
      <c r="HQO7" s="4"/>
      <c r="HQP7" s="4"/>
      <c r="HQQ7" s="4"/>
      <c r="HQR7" s="4"/>
      <c r="HQS7" s="4"/>
      <c r="HQT7" s="4"/>
      <c r="HQU7" s="4"/>
      <c r="HQV7" s="4"/>
      <c r="HQW7" s="4"/>
      <c r="HQX7" s="4"/>
      <c r="HQY7" s="4"/>
      <c r="HQZ7" s="4"/>
      <c r="HRA7" s="4"/>
      <c r="HRB7" s="4"/>
      <c r="HRC7" s="4"/>
      <c r="HRD7" s="4"/>
      <c r="HRE7" s="4"/>
      <c r="HRF7" s="4"/>
      <c r="HRG7" s="4"/>
      <c r="HRH7" s="4"/>
      <c r="HRI7" s="4"/>
      <c r="HRJ7" s="4"/>
      <c r="HRK7" s="4"/>
      <c r="HRL7" s="4"/>
      <c r="HRM7" s="4"/>
      <c r="HRN7" s="4"/>
      <c r="HRO7" s="4"/>
      <c r="HRP7" s="4"/>
      <c r="HRQ7" s="4"/>
      <c r="HRR7" s="4"/>
      <c r="HRS7" s="4"/>
      <c r="HRT7" s="4"/>
      <c r="HRU7" s="4"/>
      <c r="HRV7" s="4"/>
      <c r="HRW7" s="4"/>
      <c r="HRX7" s="4"/>
      <c r="HRY7" s="4"/>
      <c r="HRZ7" s="4"/>
      <c r="HSA7" s="4"/>
      <c r="HSB7" s="4"/>
      <c r="HSC7" s="4"/>
      <c r="HSD7" s="4"/>
      <c r="HSE7" s="4"/>
      <c r="HSF7" s="4"/>
      <c r="HSG7" s="4"/>
      <c r="HSH7" s="4"/>
      <c r="HSI7" s="4"/>
      <c r="HSJ7" s="4"/>
      <c r="HSK7" s="4"/>
      <c r="HSL7" s="4"/>
      <c r="HSM7" s="4"/>
      <c r="HSN7" s="4"/>
      <c r="HSO7" s="4"/>
      <c r="HSP7" s="4"/>
      <c r="HSQ7" s="4"/>
      <c r="HSR7" s="4"/>
      <c r="HSS7" s="4"/>
      <c r="HST7" s="4"/>
      <c r="HSU7" s="4"/>
      <c r="HSV7" s="4"/>
      <c r="HSW7" s="4"/>
      <c r="HSX7" s="4"/>
      <c r="HSY7" s="4"/>
      <c r="HSZ7" s="4"/>
      <c r="HTA7" s="4"/>
      <c r="HTB7" s="4"/>
      <c r="HTC7" s="4"/>
      <c r="HTD7" s="4"/>
      <c r="HTE7" s="4"/>
      <c r="HTF7" s="4"/>
      <c r="HTG7" s="4"/>
      <c r="HTH7" s="4"/>
      <c r="HTI7" s="4"/>
      <c r="HTJ7" s="4"/>
      <c r="HTK7" s="4"/>
      <c r="HTL7" s="4"/>
      <c r="HTM7" s="4"/>
      <c r="HTN7" s="4"/>
      <c r="HTO7" s="4"/>
      <c r="HTP7" s="4"/>
      <c r="HTQ7" s="4"/>
      <c r="HTR7" s="4"/>
      <c r="HTS7" s="4"/>
      <c r="HTT7" s="4"/>
      <c r="HTU7" s="4"/>
      <c r="HTV7" s="4"/>
      <c r="HTW7" s="4"/>
      <c r="HTX7" s="4"/>
      <c r="HTY7" s="4"/>
      <c r="HTZ7" s="4"/>
      <c r="HUA7" s="4"/>
      <c r="HUB7" s="4"/>
      <c r="HUC7" s="4"/>
      <c r="HUD7" s="4"/>
      <c r="HUE7" s="4"/>
      <c r="HUF7" s="4"/>
      <c r="HUG7" s="4"/>
      <c r="HUH7" s="4"/>
      <c r="HUI7" s="4"/>
      <c r="HUJ7" s="4"/>
      <c r="HUK7" s="4"/>
      <c r="HUL7" s="4"/>
      <c r="HUM7" s="4"/>
      <c r="HUN7" s="4"/>
      <c r="HUO7" s="4"/>
      <c r="HUP7" s="4"/>
      <c r="HUQ7" s="4"/>
      <c r="HUR7" s="4"/>
      <c r="HUS7" s="4"/>
      <c r="HUT7" s="4"/>
      <c r="HUU7" s="4"/>
      <c r="HUV7" s="4"/>
      <c r="HUW7" s="4"/>
      <c r="HUX7" s="4"/>
      <c r="HUY7" s="4"/>
      <c r="HUZ7" s="4"/>
      <c r="HVA7" s="4"/>
      <c r="HVB7" s="4"/>
      <c r="HVC7" s="4"/>
      <c r="HVD7" s="4"/>
      <c r="HVE7" s="4"/>
      <c r="HVF7" s="4"/>
      <c r="HVG7" s="4"/>
      <c r="HVH7" s="4"/>
      <c r="HVI7" s="4"/>
      <c r="HVJ7" s="4"/>
      <c r="HVK7" s="4"/>
      <c r="HVL7" s="4"/>
      <c r="HVM7" s="4"/>
      <c r="HVN7" s="4"/>
      <c r="HVO7" s="4"/>
      <c r="HVP7" s="4"/>
      <c r="HVQ7" s="4"/>
      <c r="HVR7" s="4"/>
      <c r="HVS7" s="4"/>
      <c r="HVT7" s="4"/>
      <c r="HVU7" s="4"/>
      <c r="HVV7" s="4"/>
      <c r="HVW7" s="4"/>
      <c r="HVX7" s="4"/>
      <c r="HVY7" s="4"/>
      <c r="HVZ7" s="4"/>
      <c r="HWA7" s="4"/>
      <c r="HWB7" s="4"/>
      <c r="HWC7" s="4"/>
      <c r="HWD7" s="4"/>
      <c r="HWE7" s="4"/>
      <c r="HWF7" s="4"/>
      <c r="HWG7" s="4"/>
      <c r="HWH7" s="4"/>
      <c r="HWI7" s="4"/>
      <c r="HWJ7" s="4"/>
      <c r="HWK7" s="4"/>
      <c r="HWL7" s="4"/>
      <c r="HWM7" s="4"/>
      <c r="HWN7" s="4"/>
      <c r="HWO7" s="4"/>
      <c r="HWP7" s="4"/>
      <c r="HWQ7" s="4"/>
      <c r="HWR7" s="4"/>
      <c r="HWS7" s="4"/>
      <c r="HWT7" s="4"/>
      <c r="HWU7" s="4"/>
      <c r="HWV7" s="4"/>
      <c r="HWW7" s="4"/>
      <c r="HWX7" s="4"/>
      <c r="HWY7" s="4"/>
      <c r="HWZ7" s="4"/>
      <c r="HXA7" s="4"/>
      <c r="HXB7" s="4"/>
      <c r="HXC7" s="4"/>
      <c r="HXD7" s="4"/>
      <c r="HXE7" s="4"/>
      <c r="HXF7" s="4"/>
      <c r="HXG7" s="4"/>
      <c r="HXH7" s="4"/>
      <c r="HXI7" s="4"/>
      <c r="HXJ7" s="4"/>
      <c r="HXK7" s="4"/>
      <c r="HXL7" s="4"/>
      <c r="HXM7" s="4"/>
      <c r="HXN7" s="4"/>
      <c r="HXO7" s="4"/>
      <c r="HXP7" s="4"/>
      <c r="HXQ7" s="4"/>
      <c r="HXR7" s="4"/>
      <c r="HXS7" s="4"/>
      <c r="HXT7" s="4"/>
      <c r="HXU7" s="4"/>
      <c r="HXV7" s="4"/>
      <c r="HXW7" s="4"/>
      <c r="HXX7" s="4"/>
      <c r="HXY7" s="4"/>
      <c r="HXZ7" s="4"/>
      <c r="HYA7" s="4"/>
      <c r="HYB7" s="4"/>
      <c r="HYC7" s="4"/>
      <c r="HYD7" s="4"/>
      <c r="HYE7" s="4"/>
      <c r="HYF7" s="4"/>
      <c r="HYG7" s="4"/>
      <c r="HYH7" s="4"/>
      <c r="HYI7" s="4"/>
      <c r="HYJ7" s="4"/>
      <c r="HYK7" s="4"/>
      <c r="HYL7" s="4"/>
      <c r="HYM7" s="4"/>
      <c r="HYN7" s="4"/>
      <c r="HYO7" s="4"/>
      <c r="HYP7" s="4"/>
      <c r="HYQ7" s="4"/>
      <c r="HYR7" s="4"/>
      <c r="HYS7" s="4"/>
      <c r="HYT7" s="4"/>
      <c r="HYU7" s="4"/>
      <c r="HYV7" s="4"/>
      <c r="HYW7" s="4"/>
      <c r="HYX7" s="4"/>
      <c r="HYY7" s="4"/>
      <c r="HYZ7" s="4"/>
      <c r="HZA7" s="4"/>
      <c r="HZB7" s="4"/>
      <c r="HZC7" s="4"/>
      <c r="HZD7" s="4"/>
      <c r="HZE7" s="4"/>
      <c r="HZF7" s="4"/>
      <c r="HZG7" s="4"/>
      <c r="HZH7" s="4"/>
      <c r="HZI7" s="4"/>
      <c r="HZJ7" s="4"/>
      <c r="HZK7" s="4"/>
      <c r="HZL7" s="4"/>
      <c r="HZM7" s="4"/>
      <c r="HZN7" s="4"/>
      <c r="HZO7" s="4"/>
      <c r="HZP7" s="4"/>
      <c r="HZQ7" s="4"/>
      <c r="HZR7" s="4"/>
      <c r="HZS7" s="4"/>
      <c r="HZT7" s="4"/>
      <c r="HZU7" s="4"/>
      <c r="HZV7" s="4"/>
      <c r="HZW7" s="4"/>
      <c r="HZX7" s="4"/>
      <c r="HZY7" s="4"/>
      <c r="HZZ7" s="4"/>
      <c r="IAA7" s="4"/>
      <c r="IAB7" s="4"/>
      <c r="IAC7" s="4"/>
      <c r="IAD7" s="4"/>
      <c r="IAE7" s="4"/>
      <c r="IAF7" s="4"/>
      <c r="IAG7" s="4"/>
      <c r="IAH7" s="4"/>
      <c r="IAI7" s="4"/>
      <c r="IAJ7" s="4"/>
      <c r="IAK7" s="4"/>
      <c r="IAL7" s="4"/>
      <c r="IAM7" s="4"/>
      <c r="IAN7" s="4"/>
      <c r="IAO7" s="4"/>
      <c r="IAP7" s="4"/>
      <c r="IAQ7" s="4"/>
      <c r="IAR7" s="4"/>
      <c r="IAS7" s="4"/>
      <c r="IAT7" s="4"/>
      <c r="IAU7" s="4"/>
      <c r="IAV7" s="4"/>
      <c r="IAW7" s="4"/>
      <c r="IAX7" s="4"/>
      <c r="IAY7" s="4"/>
      <c r="IAZ7" s="4"/>
      <c r="IBA7" s="4"/>
      <c r="IBB7" s="4"/>
      <c r="IBC7" s="4"/>
      <c r="IBD7" s="4"/>
      <c r="IBE7" s="4"/>
      <c r="IBF7" s="4"/>
      <c r="IBG7" s="4"/>
      <c r="IBH7" s="4"/>
      <c r="IBI7" s="4"/>
      <c r="IBJ7" s="4"/>
      <c r="IBK7" s="4"/>
      <c r="IBL7" s="4"/>
      <c r="IBM7" s="4"/>
      <c r="IBN7" s="4"/>
      <c r="IBO7" s="4"/>
      <c r="IBP7" s="4"/>
      <c r="IBQ7" s="4"/>
      <c r="IBR7" s="4"/>
      <c r="IBS7" s="4"/>
      <c r="IBT7" s="4"/>
      <c r="IBU7" s="4"/>
      <c r="IBV7" s="4"/>
      <c r="IBW7" s="4"/>
      <c r="IBX7" s="4"/>
      <c r="IBY7" s="4"/>
      <c r="IBZ7" s="4"/>
      <c r="ICA7" s="4"/>
      <c r="ICB7" s="4"/>
      <c r="ICC7" s="4"/>
      <c r="ICD7" s="4"/>
      <c r="ICE7" s="4"/>
      <c r="ICF7" s="4"/>
      <c r="ICG7" s="4"/>
      <c r="ICH7" s="4"/>
      <c r="ICI7" s="4"/>
      <c r="ICJ7" s="4"/>
      <c r="ICK7" s="4"/>
      <c r="ICL7" s="4"/>
      <c r="ICM7" s="4"/>
      <c r="ICN7" s="4"/>
      <c r="ICO7" s="4"/>
      <c r="ICP7" s="4"/>
      <c r="ICQ7" s="4"/>
      <c r="ICR7" s="4"/>
      <c r="ICS7" s="4"/>
      <c r="ICT7" s="4"/>
      <c r="ICU7" s="4"/>
      <c r="ICV7" s="4"/>
      <c r="ICW7" s="4"/>
      <c r="ICX7" s="4"/>
      <c r="ICY7" s="4"/>
      <c r="ICZ7" s="4"/>
      <c r="IDA7" s="4"/>
      <c r="IDB7" s="4"/>
      <c r="IDC7" s="4"/>
      <c r="IDD7" s="4"/>
      <c r="IDE7" s="4"/>
      <c r="IDF7" s="4"/>
      <c r="IDG7" s="4"/>
      <c r="IDH7" s="4"/>
      <c r="IDI7" s="4"/>
      <c r="IDJ7" s="4"/>
      <c r="IDK7" s="4"/>
      <c r="IDL7" s="4"/>
      <c r="IDM7" s="4"/>
      <c r="IDN7" s="4"/>
      <c r="IDO7" s="4"/>
      <c r="IDP7" s="4"/>
      <c r="IDQ7" s="4"/>
      <c r="IDR7" s="4"/>
      <c r="IDS7" s="4"/>
      <c r="IDT7" s="4"/>
      <c r="IDU7" s="4"/>
      <c r="IDV7" s="4"/>
      <c r="IDW7" s="4"/>
      <c r="IDX7" s="4"/>
      <c r="IDY7" s="4"/>
      <c r="IDZ7" s="4"/>
      <c r="IEA7" s="4"/>
      <c r="IEB7" s="4"/>
      <c r="IEC7" s="4"/>
      <c r="IED7" s="4"/>
      <c r="IEE7" s="4"/>
      <c r="IEF7" s="4"/>
      <c r="IEG7" s="4"/>
      <c r="IEH7" s="4"/>
      <c r="IEI7" s="4"/>
      <c r="IEJ7" s="4"/>
      <c r="IEK7" s="4"/>
      <c r="IEL7" s="4"/>
      <c r="IEM7" s="4"/>
      <c r="IEN7" s="4"/>
      <c r="IEO7" s="4"/>
      <c r="IEP7" s="4"/>
      <c r="IEQ7" s="4"/>
      <c r="IER7" s="4"/>
      <c r="IES7" s="4"/>
      <c r="IET7" s="4"/>
      <c r="IEU7" s="4"/>
      <c r="IEV7" s="4"/>
      <c r="IEW7" s="4"/>
      <c r="IEX7" s="4"/>
      <c r="IEY7" s="4"/>
      <c r="IEZ7" s="4"/>
      <c r="IFA7" s="4"/>
      <c r="IFB7" s="4"/>
      <c r="IFC7" s="4"/>
      <c r="IFD7" s="4"/>
      <c r="IFE7" s="4"/>
      <c r="IFF7" s="4"/>
      <c r="IFG7" s="4"/>
      <c r="IFH7" s="4"/>
      <c r="IFI7" s="4"/>
      <c r="IFJ7" s="4"/>
      <c r="IFK7" s="4"/>
      <c r="IFL7" s="4"/>
      <c r="IFM7" s="4"/>
      <c r="IFN7" s="4"/>
      <c r="IFO7" s="4"/>
      <c r="IFP7" s="4"/>
      <c r="IFQ7" s="4"/>
      <c r="IFR7" s="4"/>
      <c r="IFS7" s="4"/>
      <c r="IFT7" s="4"/>
      <c r="IFU7" s="4"/>
      <c r="IFV7" s="4"/>
      <c r="IFW7" s="4"/>
      <c r="IFX7" s="4"/>
      <c r="IFY7" s="4"/>
      <c r="IFZ7" s="4"/>
      <c r="IGA7" s="4"/>
      <c r="IGB7" s="4"/>
      <c r="IGC7" s="4"/>
      <c r="IGD7" s="4"/>
      <c r="IGE7" s="4"/>
      <c r="IGF7" s="4"/>
      <c r="IGG7" s="4"/>
      <c r="IGH7" s="4"/>
      <c r="IGI7" s="4"/>
      <c r="IGJ7" s="4"/>
      <c r="IGK7" s="4"/>
      <c r="IGL7" s="4"/>
      <c r="IGM7" s="4"/>
      <c r="IGN7" s="4"/>
      <c r="IGO7" s="4"/>
      <c r="IGP7" s="4"/>
      <c r="IGQ7" s="4"/>
      <c r="IGR7" s="4"/>
      <c r="IGS7" s="4"/>
      <c r="IGT7" s="4"/>
      <c r="IGU7" s="4"/>
      <c r="IGV7" s="4"/>
      <c r="IGW7" s="4"/>
      <c r="IGX7" s="4"/>
      <c r="IGY7" s="4"/>
      <c r="IGZ7" s="4"/>
      <c r="IHA7" s="4"/>
      <c r="IHB7" s="4"/>
      <c r="IHC7" s="4"/>
      <c r="IHD7" s="4"/>
      <c r="IHE7" s="4"/>
      <c r="IHF7" s="4"/>
      <c r="IHG7" s="4"/>
      <c r="IHH7" s="4"/>
      <c r="IHI7" s="4"/>
      <c r="IHJ7" s="4"/>
      <c r="IHK7" s="4"/>
      <c r="IHL7" s="4"/>
      <c r="IHM7" s="4"/>
      <c r="IHN7" s="4"/>
      <c r="IHO7" s="4"/>
      <c r="IHP7" s="4"/>
      <c r="IHQ7" s="4"/>
      <c r="IHR7" s="4"/>
      <c r="IHS7" s="4"/>
      <c r="IHT7" s="4"/>
      <c r="IHU7" s="4"/>
      <c r="IHV7" s="4"/>
      <c r="IHW7" s="4"/>
      <c r="IHX7" s="4"/>
      <c r="IHY7" s="4"/>
      <c r="IHZ7" s="4"/>
      <c r="IIA7" s="4"/>
      <c r="IIB7" s="4"/>
      <c r="IIC7" s="4"/>
      <c r="IID7" s="4"/>
      <c r="IIE7" s="4"/>
      <c r="IIF7" s="4"/>
      <c r="IIG7" s="4"/>
      <c r="IIH7" s="4"/>
      <c r="III7" s="4"/>
      <c r="IIJ7" s="4"/>
      <c r="IIK7" s="4"/>
      <c r="IIL7" s="4"/>
      <c r="IIM7" s="4"/>
      <c r="IIN7" s="4"/>
      <c r="IIO7" s="4"/>
      <c r="IIP7" s="4"/>
      <c r="IIQ7" s="4"/>
      <c r="IIR7" s="4"/>
      <c r="IIS7" s="4"/>
      <c r="IIT7" s="4"/>
      <c r="IIU7" s="4"/>
      <c r="IIV7" s="4"/>
      <c r="IIW7" s="4"/>
      <c r="IIX7" s="4"/>
      <c r="IIY7" s="4"/>
      <c r="IIZ7" s="4"/>
      <c r="IJA7" s="4"/>
      <c r="IJB7" s="4"/>
      <c r="IJC7" s="4"/>
      <c r="IJD7" s="4"/>
      <c r="IJE7" s="4"/>
      <c r="IJF7" s="4"/>
      <c r="IJG7" s="4"/>
      <c r="IJH7" s="4"/>
      <c r="IJI7" s="4"/>
      <c r="IJJ7" s="4"/>
      <c r="IJK7" s="4"/>
      <c r="IJL7" s="4"/>
      <c r="IJM7" s="4"/>
      <c r="IJN7" s="4"/>
      <c r="IJO7" s="4"/>
      <c r="IJP7" s="4"/>
      <c r="IJQ7" s="4"/>
      <c r="IJR7" s="4"/>
      <c r="IJS7" s="4"/>
      <c r="IJT7" s="4"/>
      <c r="IJU7" s="4"/>
      <c r="IJV7" s="4"/>
      <c r="IJW7" s="4"/>
      <c r="IJX7" s="4"/>
      <c r="IJY7" s="4"/>
      <c r="IJZ7" s="4"/>
      <c r="IKA7" s="4"/>
      <c r="IKB7" s="4"/>
      <c r="IKC7" s="4"/>
      <c r="IKD7" s="4"/>
      <c r="IKE7" s="4"/>
      <c r="IKF7" s="4"/>
      <c r="IKG7" s="4"/>
      <c r="IKH7" s="4"/>
      <c r="IKI7" s="4"/>
      <c r="IKJ7" s="4"/>
      <c r="IKK7" s="4"/>
      <c r="IKL7" s="4"/>
      <c r="IKM7" s="4"/>
      <c r="IKN7" s="4"/>
      <c r="IKO7" s="4"/>
      <c r="IKP7" s="4"/>
      <c r="IKQ7" s="4"/>
      <c r="IKR7" s="4"/>
      <c r="IKS7" s="4"/>
      <c r="IKT7" s="4"/>
      <c r="IKU7" s="4"/>
      <c r="IKV7" s="4"/>
      <c r="IKW7" s="4"/>
      <c r="IKX7" s="4"/>
      <c r="IKY7" s="4"/>
      <c r="IKZ7" s="4"/>
      <c r="ILA7" s="4"/>
      <c r="ILB7" s="4"/>
      <c r="ILC7" s="4"/>
      <c r="ILD7" s="4"/>
      <c r="ILE7" s="4"/>
      <c r="ILF7" s="4"/>
      <c r="ILG7" s="4"/>
      <c r="ILH7" s="4"/>
      <c r="ILI7" s="4"/>
      <c r="ILJ7" s="4"/>
      <c r="ILK7" s="4"/>
      <c r="ILL7" s="4"/>
      <c r="ILM7" s="4"/>
      <c r="ILN7" s="4"/>
      <c r="ILO7" s="4"/>
      <c r="ILP7" s="4"/>
      <c r="ILQ7" s="4"/>
      <c r="ILR7" s="4"/>
      <c r="ILS7" s="4"/>
      <c r="ILT7" s="4"/>
      <c r="ILU7" s="4"/>
      <c r="ILV7" s="4"/>
      <c r="ILW7" s="4"/>
      <c r="ILX7" s="4"/>
      <c r="ILY7" s="4"/>
      <c r="ILZ7" s="4"/>
      <c r="IMA7" s="4"/>
      <c r="IMB7" s="4"/>
      <c r="IMC7" s="4"/>
      <c r="IMD7" s="4"/>
      <c r="IME7" s="4"/>
      <c r="IMF7" s="4"/>
      <c r="IMG7" s="4"/>
      <c r="IMH7" s="4"/>
      <c r="IMI7" s="4"/>
      <c r="IMJ7" s="4"/>
      <c r="IMK7" s="4"/>
      <c r="IML7" s="4"/>
      <c r="IMM7" s="4"/>
      <c r="IMN7" s="4"/>
      <c r="IMO7" s="4"/>
      <c r="IMP7" s="4"/>
      <c r="IMQ7" s="4"/>
      <c r="IMR7" s="4"/>
      <c r="IMS7" s="4"/>
      <c r="IMT7" s="4"/>
      <c r="IMU7" s="4"/>
      <c r="IMV7" s="4"/>
      <c r="IMW7" s="4"/>
      <c r="IMX7" s="4"/>
      <c r="IMY7" s="4"/>
      <c r="IMZ7" s="4"/>
      <c r="INA7" s="4"/>
      <c r="INB7" s="4"/>
      <c r="INC7" s="4"/>
      <c r="IND7" s="4"/>
      <c r="INE7" s="4"/>
      <c r="INF7" s="4"/>
      <c r="ING7" s="4"/>
      <c r="INH7" s="4"/>
      <c r="INI7" s="4"/>
      <c r="INJ7" s="4"/>
      <c r="INK7" s="4"/>
      <c r="INL7" s="4"/>
      <c r="INM7" s="4"/>
      <c r="INN7" s="4"/>
      <c r="INO7" s="4"/>
      <c r="INP7" s="4"/>
      <c r="INQ7" s="4"/>
      <c r="INR7" s="4"/>
      <c r="INS7" s="4"/>
      <c r="INT7" s="4"/>
      <c r="INU7" s="4"/>
      <c r="INV7" s="4"/>
      <c r="INW7" s="4"/>
      <c r="INX7" s="4"/>
      <c r="INY7" s="4"/>
      <c r="INZ7" s="4"/>
      <c r="IOA7" s="4"/>
      <c r="IOB7" s="4"/>
      <c r="IOC7" s="4"/>
      <c r="IOD7" s="4"/>
      <c r="IOE7" s="4"/>
      <c r="IOF7" s="4"/>
      <c r="IOG7" s="4"/>
      <c r="IOH7" s="4"/>
      <c r="IOI7" s="4"/>
      <c r="IOJ7" s="4"/>
      <c r="IOK7" s="4"/>
      <c r="IOL7" s="4"/>
      <c r="IOM7" s="4"/>
      <c r="ION7" s="4"/>
      <c r="IOO7" s="4"/>
      <c r="IOP7" s="4"/>
      <c r="IOQ7" s="4"/>
      <c r="IOR7" s="4"/>
      <c r="IOS7" s="4"/>
      <c r="IOT7" s="4"/>
      <c r="IOU7" s="4"/>
      <c r="IOV7" s="4"/>
      <c r="IOW7" s="4"/>
      <c r="IOX7" s="4"/>
      <c r="IOY7" s="4"/>
      <c r="IOZ7" s="4"/>
      <c r="IPA7" s="4"/>
      <c r="IPB7" s="4"/>
      <c r="IPC7" s="4"/>
      <c r="IPD7" s="4"/>
      <c r="IPE7" s="4"/>
      <c r="IPF7" s="4"/>
      <c r="IPG7" s="4"/>
      <c r="IPH7" s="4"/>
      <c r="IPI7" s="4"/>
      <c r="IPJ7" s="4"/>
      <c r="IPK7" s="4"/>
      <c r="IPL7" s="4"/>
      <c r="IPM7" s="4"/>
      <c r="IPN7" s="4"/>
      <c r="IPO7" s="4"/>
      <c r="IPP7" s="4"/>
      <c r="IPQ7" s="4"/>
      <c r="IPR7" s="4"/>
      <c r="IPS7" s="4"/>
      <c r="IPT7" s="4"/>
      <c r="IPU7" s="4"/>
      <c r="IPV7" s="4"/>
      <c r="IPW7" s="4"/>
      <c r="IPX7" s="4"/>
      <c r="IPY7" s="4"/>
      <c r="IPZ7" s="4"/>
      <c r="IQA7" s="4"/>
      <c r="IQB7" s="4"/>
      <c r="IQC7" s="4"/>
      <c r="IQD7" s="4"/>
      <c r="IQE7" s="4"/>
      <c r="IQF7" s="4"/>
      <c r="IQG7" s="4"/>
      <c r="IQH7" s="4"/>
      <c r="IQI7" s="4"/>
      <c r="IQJ7" s="4"/>
      <c r="IQK7" s="4"/>
      <c r="IQL7" s="4"/>
      <c r="IQM7" s="4"/>
      <c r="IQN7" s="4"/>
      <c r="IQO7" s="4"/>
      <c r="IQP7" s="4"/>
      <c r="IQQ7" s="4"/>
      <c r="IQR7" s="4"/>
      <c r="IQS7" s="4"/>
      <c r="IQT7" s="4"/>
      <c r="IQU7" s="4"/>
      <c r="IQV7" s="4"/>
      <c r="IQW7" s="4"/>
      <c r="IQX7" s="4"/>
      <c r="IQY7" s="4"/>
      <c r="IQZ7" s="4"/>
      <c r="IRA7" s="4"/>
      <c r="IRB7" s="4"/>
      <c r="IRC7" s="4"/>
      <c r="IRD7" s="4"/>
      <c r="IRE7" s="4"/>
      <c r="IRF7" s="4"/>
      <c r="IRG7" s="4"/>
      <c r="IRH7" s="4"/>
      <c r="IRI7" s="4"/>
      <c r="IRJ7" s="4"/>
      <c r="IRK7" s="4"/>
      <c r="IRL7" s="4"/>
      <c r="IRM7" s="4"/>
      <c r="IRN7" s="4"/>
      <c r="IRO7" s="4"/>
      <c r="IRP7" s="4"/>
      <c r="IRQ7" s="4"/>
      <c r="IRR7" s="4"/>
      <c r="IRS7" s="4"/>
      <c r="IRT7" s="4"/>
      <c r="IRU7" s="4"/>
      <c r="IRV7" s="4"/>
      <c r="IRW7" s="4"/>
      <c r="IRX7" s="4"/>
      <c r="IRY7" s="4"/>
      <c r="IRZ7" s="4"/>
      <c r="ISA7" s="4"/>
      <c r="ISB7" s="4"/>
      <c r="ISC7" s="4"/>
      <c r="ISD7" s="4"/>
      <c r="ISE7" s="4"/>
      <c r="ISF7" s="4"/>
      <c r="ISG7" s="4"/>
      <c r="ISH7" s="4"/>
      <c r="ISI7" s="4"/>
      <c r="ISJ7" s="4"/>
      <c r="ISK7" s="4"/>
      <c r="ISL7" s="4"/>
      <c r="ISM7" s="4"/>
      <c r="ISN7" s="4"/>
      <c r="ISO7" s="4"/>
      <c r="ISP7" s="4"/>
      <c r="ISQ7" s="4"/>
      <c r="ISR7" s="4"/>
      <c r="ISS7" s="4"/>
      <c r="IST7" s="4"/>
      <c r="ISU7" s="4"/>
      <c r="ISV7" s="4"/>
      <c r="ISW7" s="4"/>
      <c r="ISX7" s="4"/>
      <c r="ISY7" s="4"/>
      <c r="ISZ7" s="4"/>
      <c r="ITA7" s="4"/>
      <c r="ITB7" s="4"/>
      <c r="ITC7" s="4"/>
      <c r="ITD7" s="4"/>
      <c r="ITE7" s="4"/>
      <c r="ITF7" s="4"/>
      <c r="ITG7" s="4"/>
      <c r="ITH7" s="4"/>
      <c r="ITI7" s="4"/>
      <c r="ITJ7" s="4"/>
      <c r="ITK7" s="4"/>
      <c r="ITL7" s="4"/>
      <c r="ITM7" s="4"/>
      <c r="ITN7" s="4"/>
      <c r="ITO7" s="4"/>
      <c r="ITP7" s="4"/>
      <c r="ITQ7" s="4"/>
      <c r="ITR7" s="4"/>
      <c r="ITS7" s="4"/>
      <c r="ITT7" s="4"/>
      <c r="ITU7" s="4"/>
      <c r="ITV7" s="4"/>
      <c r="ITW7" s="4"/>
      <c r="ITX7" s="4"/>
      <c r="ITY7" s="4"/>
      <c r="ITZ7" s="4"/>
      <c r="IUA7" s="4"/>
      <c r="IUB7" s="4"/>
      <c r="IUC7" s="4"/>
      <c r="IUD7" s="4"/>
      <c r="IUE7" s="4"/>
      <c r="IUF7" s="4"/>
      <c r="IUG7" s="4"/>
      <c r="IUH7" s="4"/>
      <c r="IUI7" s="4"/>
      <c r="IUJ7" s="4"/>
      <c r="IUK7" s="4"/>
      <c r="IUL7" s="4"/>
      <c r="IUM7" s="4"/>
      <c r="IUN7" s="4"/>
      <c r="IUO7" s="4"/>
      <c r="IUP7" s="4"/>
      <c r="IUQ7" s="4"/>
      <c r="IUR7" s="4"/>
      <c r="IUS7" s="4"/>
      <c r="IUT7" s="4"/>
      <c r="IUU7" s="4"/>
      <c r="IUV7" s="4"/>
      <c r="IUW7" s="4"/>
      <c r="IUX7" s="4"/>
      <c r="IUY7" s="4"/>
      <c r="IUZ7" s="4"/>
      <c r="IVA7" s="4"/>
      <c r="IVB7" s="4"/>
      <c r="IVC7" s="4"/>
      <c r="IVD7" s="4"/>
      <c r="IVE7" s="4"/>
      <c r="IVF7" s="4"/>
      <c r="IVG7" s="4"/>
      <c r="IVH7" s="4"/>
      <c r="IVI7" s="4"/>
      <c r="IVJ7" s="4"/>
      <c r="IVK7" s="4"/>
      <c r="IVL7" s="4"/>
      <c r="IVM7" s="4"/>
      <c r="IVN7" s="4"/>
      <c r="IVO7" s="4"/>
      <c r="IVP7" s="4"/>
      <c r="IVQ7" s="4"/>
      <c r="IVR7" s="4"/>
      <c r="IVS7" s="4"/>
      <c r="IVT7" s="4"/>
      <c r="IVU7" s="4"/>
      <c r="IVV7" s="4"/>
      <c r="IVW7" s="4"/>
      <c r="IVX7" s="4"/>
      <c r="IVY7" s="4"/>
      <c r="IVZ7" s="4"/>
      <c r="IWA7" s="4"/>
      <c r="IWB7" s="4"/>
      <c r="IWC7" s="4"/>
      <c r="IWD7" s="4"/>
      <c r="IWE7" s="4"/>
      <c r="IWF7" s="4"/>
      <c r="IWG7" s="4"/>
      <c r="IWH7" s="4"/>
      <c r="IWI7" s="4"/>
      <c r="IWJ7" s="4"/>
      <c r="IWK7" s="4"/>
      <c r="IWL7" s="4"/>
      <c r="IWM7" s="4"/>
      <c r="IWN7" s="4"/>
      <c r="IWO7" s="4"/>
      <c r="IWP7" s="4"/>
      <c r="IWQ7" s="4"/>
      <c r="IWR7" s="4"/>
      <c r="IWS7" s="4"/>
      <c r="IWT7" s="4"/>
      <c r="IWU7" s="4"/>
      <c r="IWV7" s="4"/>
      <c r="IWW7" s="4"/>
      <c r="IWX7" s="4"/>
      <c r="IWY7" s="4"/>
      <c r="IWZ7" s="4"/>
      <c r="IXA7" s="4"/>
      <c r="IXB7" s="4"/>
      <c r="IXC7" s="4"/>
      <c r="IXD7" s="4"/>
      <c r="IXE7" s="4"/>
      <c r="IXF7" s="4"/>
      <c r="IXG7" s="4"/>
      <c r="IXH7" s="4"/>
      <c r="IXI7" s="4"/>
      <c r="IXJ7" s="4"/>
      <c r="IXK7" s="4"/>
      <c r="IXL7" s="4"/>
      <c r="IXM7" s="4"/>
      <c r="IXN7" s="4"/>
      <c r="IXO7" s="4"/>
      <c r="IXP7" s="4"/>
      <c r="IXQ7" s="4"/>
      <c r="IXR7" s="4"/>
      <c r="IXS7" s="4"/>
      <c r="IXT7" s="4"/>
      <c r="IXU7" s="4"/>
      <c r="IXV7" s="4"/>
      <c r="IXW7" s="4"/>
      <c r="IXX7" s="4"/>
      <c r="IXY7" s="4"/>
      <c r="IXZ7" s="4"/>
      <c r="IYA7" s="4"/>
      <c r="IYB7" s="4"/>
      <c r="IYC7" s="4"/>
      <c r="IYD7" s="4"/>
      <c r="IYE7" s="4"/>
      <c r="IYF7" s="4"/>
      <c r="IYG7" s="4"/>
      <c r="IYH7" s="4"/>
      <c r="IYI7" s="4"/>
      <c r="IYJ7" s="4"/>
      <c r="IYK7" s="4"/>
      <c r="IYL7" s="4"/>
      <c r="IYM7" s="4"/>
      <c r="IYN7" s="4"/>
      <c r="IYO7" s="4"/>
      <c r="IYP7" s="4"/>
      <c r="IYQ7" s="4"/>
      <c r="IYR7" s="4"/>
      <c r="IYS7" s="4"/>
      <c r="IYT7" s="4"/>
      <c r="IYU7" s="4"/>
      <c r="IYV7" s="4"/>
      <c r="IYW7" s="4"/>
      <c r="IYX7" s="4"/>
      <c r="IYY7" s="4"/>
      <c r="IYZ7" s="4"/>
      <c r="IZA7" s="4"/>
      <c r="IZB7" s="4"/>
      <c r="IZC7" s="4"/>
      <c r="IZD7" s="4"/>
      <c r="IZE7" s="4"/>
      <c r="IZF7" s="4"/>
      <c r="IZG7" s="4"/>
      <c r="IZH7" s="4"/>
      <c r="IZI7" s="4"/>
      <c r="IZJ7" s="4"/>
      <c r="IZK7" s="4"/>
      <c r="IZL7" s="4"/>
      <c r="IZM7" s="4"/>
      <c r="IZN7" s="4"/>
      <c r="IZO7" s="4"/>
      <c r="IZP7" s="4"/>
      <c r="IZQ7" s="4"/>
      <c r="IZR7" s="4"/>
      <c r="IZS7" s="4"/>
      <c r="IZT7" s="4"/>
      <c r="IZU7" s="4"/>
      <c r="IZV7" s="4"/>
      <c r="IZW7" s="4"/>
      <c r="IZX7" s="4"/>
      <c r="IZY7" s="4"/>
      <c r="IZZ7" s="4"/>
      <c r="JAA7" s="4"/>
      <c r="JAB7" s="4"/>
      <c r="JAC7" s="4"/>
      <c r="JAD7" s="4"/>
      <c r="JAE7" s="4"/>
      <c r="JAF7" s="4"/>
      <c r="JAG7" s="4"/>
      <c r="JAH7" s="4"/>
      <c r="JAI7" s="4"/>
      <c r="JAJ7" s="4"/>
      <c r="JAK7" s="4"/>
      <c r="JAL7" s="4"/>
      <c r="JAM7" s="4"/>
      <c r="JAN7" s="4"/>
      <c r="JAO7" s="4"/>
      <c r="JAP7" s="4"/>
      <c r="JAQ7" s="4"/>
      <c r="JAR7" s="4"/>
      <c r="JAS7" s="4"/>
      <c r="JAT7" s="4"/>
      <c r="JAU7" s="4"/>
      <c r="JAV7" s="4"/>
      <c r="JAW7" s="4"/>
      <c r="JAX7" s="4"/>
      <c r="JAY7" s="4"/>
      <c r="JAZ7" s="4"/>
      <c r="JBA7" s="4"/>
      <c r="JBB7" s="4"/>
      <c r="JBC7" s="4"/>
      <c r="JBD7" s="4"/>
      <c r="JBE7" s="4"/>
      <c r="JBF7" s="4"/>
      <c r="JBG7" s="4"/>
      <c r="JBH7" s="4"/>
      <c r="JBI7" s="4"/>
      <c r="JBJ7" s="4"/>
      <c r="JBK7" s="4"/>
      <c r="JBL7" s="4"/>
      <c r="JBM7" s="4"/>
      <c r="JBN7" s="4"/>
      <c r="JBO7" s="4"/>
      <c r="JBP7" s="4"/>
      <c r="JBQ7" s="4"/>
      <c r="JBR7" s="4"/>
      <c r="JBS7" s="4"/>
      <c r="JBT7" s="4"/>
      <c r="JBU7" s="4"/>
      <c r="JBV7" s="4"/>
      <c r="JBW7" s="4"/>
      <c r="JBX7" s="4"/>
      <c r="JBY7" s="4"/>
      <c r="JBZ7" s="4"/>
      <c r="JCA7" s="4"/>
      <c r="JCB7" s="4"/>
      <c r="JCC7" s="4"/>
      <c r="JCD7" s="4"/>
      <c r="JCE7" s="4"/>
      <c r="JCF7" s="4"/>
      <c r="JCG7" s="4"/>
      <c r="JCH7" s="4"/>
      <c r="JCI7" s="4"/>
      <c r="JCJ7" s="4"/>
      <c r="JCK7" s="4"/>
      <c r="JCL7" s="4"/>
      <c r="JCM7" s="4"/>
      <c r="JCN7" s="4"/>
      <c r="JCO7" s="4"/>
      <c r="JCP7" s="4"/>
      <c r="JCQ7" s="4"/>
      <c r="JCR7" s="4"/>
      <c r="JCS7" s="4"/>
      <c r="JCT7" s="4"/>
      <c r="JCU7" s="4"/>
      <c r="JCV7" s="4"/>
      <c r="JCW7" s="4"/>
      <c r="JCX7" s="4"/>
      <c r="JCY7" s="4"/>
      <c r="JCZ7" s="4"/>
      <c r="JDA7" s="4"/>
      <c r="JDB7" s="4"/>
      <c r="JDC7" s="4"/>
      <c r="JDD7" s="4"/>
      <c r="JDE7" s="4"/>
      <c r="JDF7" s="4"/>
      <c r="JDG7" s="4"/>
      <c r="JDH7" s="4"/>
      <c r="JDI7" s="4"/>
      <c r="JDJ7" s="4"/>
      <c r="JDK7" s="4"/>
      <c r="JDL7" s="4"/>
      <c r="JDM7" s="4"/>
      <c r="JDN7" s="4"/>
      <c r="JDO7" s="4"/>
      <c r="JDP7" s="4"/>
      <c r="JDQ7" s="4"/>
      <c r="JDR7" s="4"/>
      <c r="JDS7" s="4"/>
      <c r="JDT7" s="4"/>
      <c r="JDU7" s="4"/>
      <c r="JDV7" s="4"/>
      <c r="JDW7" s="4"/>
      <c r="JDX7" s="4"/>
      <c r="JDY7" s="4"/>
      <c r="JDZ7" s="4"/>
      <c r="JEA7" s="4"/>
      <c r="JEB7" s="4"/>
      <c r="JEC7" s="4"/>
      <c r="JED7" s="4"/>
      <c r="JEE7" s="4"/>
      <c r="JEF7" s="4"/>
      <c r="JEG7" s="4"/>
      <c r="JEH7" s="4"/>
      <c r="JEI7" s="4"/>
      <c r="JEJ7" s="4"/>
      <c r="JEK7" s="4"/>
      <c r="JEL7" s="4"/>
      <c r="JEM7" s="4"/>
      <c r="JEN7" s="4"/>
      <c r="JEO7" s="4"/>
      <c r="JEP7" s="4"/>
      <c r="JEQ7" s="4"/>
      <c r="JER7" s="4"/>
      <c r="JES7" s="4"/>
      <c r="JET7" s="4"/>
      <c r="JEU7" s="4"/>
      <c r="JEV7" s="4"/>
      <c r="JEW7" s="4"/>
      <c r="JEX7" s="4"/>
      <c r="JEY7" s="4"/>
      <c r="JEZ7" s="4"/>
      <c r="JFA7" s="4"/>
      <c r="JFB7" s="4"/>
      <c r="JFC7" s="4"/>
      <c r="JFD7" s="4"/>
      <c r="JFE7" s="4"/>
      <c r="JFF7" s="4"/>
      <c r="JFG7" s="4"/>
      <c r="JFH7" s="4"/>
      <c r="JFI7" s="4"/>
      <c r="JFJ7" s="4"/>
      <c r="JFK7" s="4"/>
      <c r="JFL7" s="4"/>
      <c r="JFM7" s="4"/>
      <c r="JFN7" s="4"/>
      <c r="JFO7" s="4"/>
      <c r="JFP7" s="4"/>
      <c r="JFQ7" s="4"/>
      <c r="JFR7" s="4"/>
      <c r="JFS7" s="4"/>
      <c r="JFT7" s="4"/>
      <c r="JFU7" s="4"/>
      <c r="JFV7" s="4"/>
      <c r="JFW7" s="4"/>
      <c r="JFX7" s="4"/>
      <c r="JFY7" s="4"/>
      <c r="JFZ7" s="4"/>
      <c r="JGA7" s="4"/>
      <c r="JGB7" s="4"/>
      <c r="JGC7" s="4"/>
      <c r="JGD7" s="4"/>
      <c r="JGE7" s="4"/>
      <c r="JGF7" s="4"/>
      <c r="JGG7" s="4"/>
      <c r="JGH7" s="4"/>
      <c r="JGI7" s="4"/>
      <c r="JGJ7" s="4"/>
      <c r="JGK7" s="4"/>
      <c r="JGL7" s="4"/>
      <c r="JGM7" s="4"/>
      <c r="JGN7" s="4"/>
      <c r="JGO7" s="4"/>
      <c r="JGP7" s="4"/>
      <c r="JGQ7" s="4"/>
      <c r="JGR7" s="4"/>
      <c r="JGS7" s="4"/>
      <c r="JGT7" s="4"/>
      <c r="JGU7" s="4"/>
      <c r="JGV7" s="4"/>
      <c r="JGW7" s="4"/>
      <c r="JGX7" s="4"/>
      <c r="JGY7" s="4"/>
      <c r="JGZ7" s="4"/>
      <c r="JHA7" s="4"/>
      <c r="JHB7" s="4"/>
      <c r="JHC7" s="4"/>
      <c r="JHD7" s="4"/>
      <c r="JHE7" s="4"/>
      <c r="JHF7" s="4"/>
      <c r="JHG7" s="4"/>
      <c r="JHH7" s="4"/>
      <c r="JHI7" s="4"/>
      <c r="JHJ7" s="4"/>
      <c r="JHK7" s="4"/>
      <c r="JHL7" s="4"/>
      <c r="JHM7" s="4"/>
      <c r="JHN7" s="4"/>
      <c r="JHO7" s="4"/>
      <c r="JHP7" s="4"/>
      <c r="JHQ7" s="4"/>
      <c r="JHR7" s="4"/>
      <c r="JHS7" s="4"/>
      <c r="JHT7" s="4"/>
      <c r="JHU7" s="4"/>
      <c r="JHV7" s="4"/>
      <c r="JHW7" s="4"/>
      <c r="JHX7" s="4"/>
      <c r="JHY7" s="4"/>
      <c r="JHZ7" s="4"/>
      <c r="JIA7" s="4"/>
      <c r="JIB7" s="4"/>
      <c r="JIC7" s="4"/>
      <c r="JID7" s="4"/>
      <c r="JIE7" s="4"/>
      <c r="JIF7" s="4"/>
      <c r="JIG7" s="4"/>
      <c r="JIH7" s="4"/>
      <c r="JII7" s="4"/>
      <c r="JIJ7" s="4"/>
      <c r="JIK7" s="4"/>
      <c r="JIL7" s="4"/>
      <c r="JIM7" s="4"/>
      <c r="JIN7" s="4"/>
      <c r="JIO7" s="4"/>
      <c r="JIP7" s="4"/>
      <c r="JIQ7" s="4"/>
      <c r="JIR7" s="4"/>
      <c r="JIS7" s="4"/>
      <c r="JIT7" s="4"/>
      <c r="JIU7" s="4"/>
      <c r="JIV7" s="4"/>
      <c r="JIW7" s="4"/>
      <c r="JIX7" s="4"/>
      <c r="JIY7" s="4"/>
      <c r="JIZ7" s="4"/>
      <c r="JJA7" s="4"/>
      <c r="JJB7" s="4"/>
      <c r="JJC7" s="4"/>
      <c r="JJD7" s="4"/>
      <c r="JJE7" s="4"/>
      <c r="JJF7" s="4"/>
      <c r="JJG7" s="4"/>
      <c r="JJH7" s="4"/>
      <c r="JJI7" s="4"/>
      <c r="JJJ7" s="4"/>
      <c r="JJK7" s="4"/>
      <c r="JJL7" s="4"/>
      <c r="JJM7" s="4"/>
      <c r="JJN7" s="4"/>
      <c r="JJO7" s="4"/>
      <c r="JJP7" s="4"/>
      <c r="JJQ7" s="4"/>
      <c r="JJR7" s="4"/>
      <c r="JJS7" s="4"/>
      <c r="JJT7" s="4"/>
      <c r="JJU7" s="4"/>
      <c r="JJV7" s="4"/>
      <c r="JJW7" s="4"/>
      <c r="JJX7" s="4"/>
      <c r="JJY7" s="4"/>
      <c r="JJZ7" s="4"/>
      <c r="JKA7" s="4"/>
      <c r="JKB7" s="4"/>
      <c r="JKC7" s="4"/>
      <c r="JKD7" s="4"/>
      <c r="JKE7" s="4"/>
      <c r="JKF7" s="4"/>
      <c r="JKG7" s="4"/>
      <c r="JKH7" s="4"/>
      <c r="JKI7" s="4"/>
      <c r="JKJ7" s="4"/>
      <c r="JKK7" s="4"/>
      <c r="JKL7" s="4"/>
      <c r="JKM7" s="4"/>
      <c r="JKN7" s="4"/>
      <c r="JKO7" s="4"/>
      <c r="JKP7" s="4"/>
      <c r="JKQ7" s="4"/>
      <c r="JKR7" s="4"/>
      <c r="JKS7" s="4"/>
      <c r="JKT7" s="4"/>
      <c r="JKU7" s="4"/>
      <c r="JKV7" s="4"/>
      <c r="JKW7" s="4"/>
      <c r="JKX7" s="4"/>
      <c r="JKY7" s="4"/>
      <c r="JKZ7" s="4"/>
      <c r="JLA7" s="4"/>
      <c r="JLB7" s="4"/>
      <c r="JLC7" s="4"/>
      <c r="JLD7" s="4"/>
      <c r="JLE7" s="4"/>
      <c r="JLF7" s="4"/>
      <c r="JLG7" s="4"/>
      <c r="JLH7" s="4"/>
      <c r="JLI7" s="4"/>
      <c r="JLJ7" s="4"/>
      <c r="JLK7" s="4"/>
      <c r="JLL7" s="4"/>
      <c r="JLM7" s="4"/>
      <c r="JLN7" s="4"/>
      <c r="JLO7" s="4"/>
      <c r="JLP7" s="4"/>
      <c r="JLQ7" s="4"/>
      <c r="JLR7" s="4"/>
      <c r="JLS7" s="4"/>
      <c r="JLT7" s="4"/>
      <c r="JLU7" s="4"/>
      <c r="JLV7" s="4"/>
      <c r="JLW7" s="4"/>
      <c r="JLX7" s="4"/>
      <c r="JLY7" s="4"/>
      <c r="JLZ7" s="4"/>
      <c r="JMA7" s="4"/>
      <c r="JMB7" s="4"/>
      <c r="JMC7" s="4"/>
      <c r="JMD7" s="4"/>
      <c r="JME7" s="4"/>
      <c r="JMF7" s="4"/>
      <c r="JMG7" s="4"/>
      <c r="JMH7" s="4"/>
      <c r="JMI7" s="4"/>
      <c r="JMJ7" s="4"/>
      <c r="JMK7" s="4"/>
      <c r="JML7" s="4"/>
      <c r="JMM7" s="4"/>
      <c r="JMN7" s="4"/>
      <c r="JMO7" s="4"/>
      <c r="JMP7" s="4"/>
      <c r="JMQ7" s="4"/>
      <c r="JMR7" s="4"/>
      <c r="JMS7" s="4"/>
      <c r="JMT7" s="4"/>
      <c r="JMU7" s="4"/>
      <c r="JMV7" s="4"/>
      <c r="JMW7" s="4"/>
      <c r="JMX7" s="4"/>
      <c r="JMY7" s="4"/>
      <c r="JMZ7" s="4"/>
      <c r="JNA7" s="4"/>
      <c r="JNB7" s="4"/>
      <c r="JNC7" s="4"/>
      <c r="JND7" s="4"/>
      <c r="JNE7" s="4"/>
      <c r="JNF7" s="4"/>
      <c r="JNG7" s="4"/>
      <c r="JNH7" s="4"/>
      <c r="JNI7" s="4"/>
      <c r="JNJ7" s="4"/>
      <c r="JNK7" s="4"/>
      <c r="JNL7" s="4"/>
      <c r="JNM7" s="4"/>
      <c r="JNN7" s="4"/>
      <c r="JNO7" s="4"/>
      <c r="JNP7" s="4"/>
      <c r="JNQ7" s="4"/>
      <c r="JNR7" s="4"/>
      <c r="JNS7" s="4"/>
      <c r="JNT7" s="4"/>
      <c r="JNU7" s="4"/>
      <c r="JNV7" s="4"/>
      <c r="JNW7" s="4"/>
      <c r="JNX7" s="4"/>
      <c r="JNY7" s="4"/>
      <c r="JNZ7" s="4"/>
      <c r="JOA7" s="4"/>
      <c r="JOB7" s="4"/>
      <c r="JOC7" s="4"/>
      <c r="JOD7" s="4"/>
      <c r="JOE7" s="4"/>
      <c r="JOF7" s="4"/>
      <c r="JOG7" s="4"/>
      <c r="JOH7" s="4"/>
      <c r="JOI7" s="4"/>
      <c r="JOJ7" s="4"/>
      <c r="JOK7" s="4"/>
      <c r="JOL7" s="4"/>
      <c r="JOM7" s="4"/>
      <c r="JON7" s="4"/>
      <c r="JOO7" s="4"/>
      <c r="JOP7" s="4"/>
      <c r="JOQ7" s="4"/>
      <c r="JOR7" s="4"/>
      <c r="JOS7" s="4"/>
      <c r="JOT7" s="4"/>
      <c r="JOU7" s="4"/>
      <c r="JOV7" s="4"/>
      <c r="JOW7" s="4"/>
      <c r="JOX7" s="4"/>
      <c r="JOY7" s="4"/>
      <c r="JOZ7" s="4"/>
      <c r="JPA7" s="4"/>
      <c r="JPB7" s="4"/>
      <c r="JPC7" s="4"/>
      <c r="JPD7" s="4"/>
      <c r="JPE7" s="4"/>
      <c r="JPF7" s="4"/>
      <c r="JPG7" s="4"/>
      <c r="JPH7" s="4"/>
      <c r="JPI7" s="4"/>
      <c r="JPJ7" s="4"/>
      <c r="JPK7" s="4"/>
      <c r="JPL7" s="4"/>
      <c r="JPM7" s="4"/>
      <c r="JPN7" s="4"/>
      <c r="JPO7" s="4"/>
      <c r="JPP7" s="4"/>
      <c r="JPQ7" s="4"/>
      <c r="JPR7" s="4"/>
      <c r="JPS7" s="4"/>
      <c r="JPT7" s="4"/>
      <c r="JPU7" s="4"/>
      <c r="JPV7" s="4"/>
      <c r="JPW7" s="4"/>
      <c r="JPX7" s="4"/>
      <c r="JPY7" s="4"/>
      <c r="JPZ7" s="4"/>
      <c r="JQA7" s="4"/>
      <c r="JQB7" s="4"/>
      <c r="JQC7" s="4"/>
      <c r="JQD7" s="4"/>
      <c r="JQE7" s="4"/>
      <c r="JQF7" s="4"/>
      <c r="JQG7" s="4"/>
      <c r="JQH7" s="4"/>
      <c r="JQI7" s="4"/>
      <c r="JQJ7" s="4"/>
      <c r="JQK7" s="4"/>
      <c r="JQL7" s="4"/>
      <c r="JQM7" s="4"/>
      <c r="JQN7" s="4"/>
      <c r="JQO7" s="4"/>
      <c r="JQP7" s="4"/>
      <c r="JQQ7" s="4"/>
      <c r="JQR7" s="4"/>
      <c r="JQS7" s="4"/>
      <c r="JQT7" s="4"/>
      <c r="JQU7" s="4"/>
      <c r="JQV7" s="4"/>
      <c r="JQW7" s="4"/>
      <c r="JQX7" s="4"/>
      <c r="JQY7" s="4"/>
      <c r="JQZ7" s="4"/>
      <c r="JRA7" s="4"/>
      <c r="JRB7" s="4"/>
      <c r="JRC7" s="4"/>
      <c r="JRD7" s="4"/>
      <c r="JRE7" s="4"/>
      <c r="JRF7" s="4"/>
      <c r="JRG7" s="4"/>
      <c r="JRH7" s="4"/>
      <c r="JRI7" s="4"/>
      <c r="JRJ7" s="4"/>
      <c r="JRK7" s="4"/>
      <c r="JRL7" s="4"/>
      <c r="JRM7" s="4"/>
      <c r="JRN7" s="4"/>
      <c r="JRO7" s="4"/>
      <c r="JRP7" s="4"/>
      <c r="JRQ7" s="4"/>
      <c r="JRR7" s="4"/>
      <c r="JRS7" s="4"/>
      <c r="JRT7" s="4"/>
      <c r="JRU7" s="4"/>
      <c r="JRV7" s="4"/>
      <c r="JRW7" s="4"/>
      <c r="JRX7" s="4"/>
      <c r="JRY7" s="4"/>
      <c r="JRZ7" s="4"/>
      <c r="JSA7" s="4"/>
      <c r="JSB7" s="4"/>
      <c r="JSC7" s="4"/>
      <c r="JSD7" s="4"/>
      <c r="JSE7" s="4"/>
      <c r="JSF7" s="4"/>
      <c r="JSG7" s="4"/>
      <c r="JSH7" s="4"/>
      <c r="JSI7" s="4"/>
      <c r="JSJ7" s="4"/>
      <c r="JSK7" s="4"/>
      <c r="JSL7" s="4"/>
      <c r="JSM7" s="4"/>
      <c r="JSN7" s="4"/>
      <c r="JSO7" s="4"/>
      <c r="JSP7" s="4"/>
      <c r="JSQ7" s="4"/>
      <c r="JSR7" s="4"/>
      <c r="JSS7" s="4"/>
      <c r="JST7" s="4"/>
      <c r="JSU7" s="4"/>
      <c r="JSV7" s="4"/>
      <c r="JSW7" s="4"/>
      <c r="JSX7" s="4"/>
      <c r="JSY7" s="4"/>
      <c r="JSZ7" s="4"/>
      <c r="JTA7" s="4"/>
      <c r="JTB7" s="4"/>
      <c r="JTC7" s="4"/>
      <c r="JTD7" s="4"/>
      <c r="JTE7" s="4"/>
      <c r="JTF7" s="4"/>
      <c r="JTG7" s="4"/>
      <c r="JTH7" s="4"/>
      <c r="JTI7" s="4"/>
      <c r="JTJ7" s="4"/>
      <c r="JTK7" s="4"/>
      <c r="JTL7" s="4"/>
      <c r="JTM7" s="4"/>
      <c r="JTN7" s="4"/>
      <c r="JTO7" s="4"/>
      <c r="JTP7" s="4"/>
      <c r="JTQ7" s="4"/>
      <c r="JTR7" s="4"/>
      <c r="JTS7" s="4"/>
      <c r="JTT7" s="4"/>
      <c r="JTU7" s="4"/>
      <c r="JTV7" s="4"/>
      <c r="JTW7" s="4"/>
      <c r="JTX7" s="4"/>
      <c r="JTY7" s="4"/>
      <c r="JTZ7" s="4"/>
      <c r="JUA7" s="4"/>
      <c r="JUB7" s="4"/>
      <c r="JUC7" s="4"/>
      <c r="JUD7" s="4"/>
      <c r="JUE7" s="4"/>
      <c r="JUF7" s="4"/>
      <c r="JUG7" s="4"/>
      <c r="JUH7" s="4"/>
      <c r="JUI7" s="4"/>
      <c r="JUJ7" s="4"/>
      <c r="JUK7" s="4"/>
      <c r="JUL7" s="4"/>
      <c r="JUM7" s="4"/>
      <c r="JUN7" s="4"/>
      <c r="JUO7" s="4"/>
      <c r="JUP7" s="4"/>
      <c r="JUQ7" s="4"/>
      <c r="JUR7" s="4"/>
      <c r="JUS7" s="4"/>
      <c r="JUT7" s="4"/>
      <c r="JUU7" s="4"/>
      <c r="JUV7" s="4"/>
      <c r="JUW7" s="4"/>
      <c r="JUX7" s="4"/>
      <c r="JUY7" s="4"/>
      <c r="JUZ7" s="4"/>
      <c r="JVA7" s="4"/>
      <c r="JVB7" s="4"/>
      <c r="JVC7" s="4"/>
      <c r="JVD7" s="4"/>
      <c r="JVE7" s="4"/>
      <c r="JVF7" s="4"/>
      <c r="JVG7" s="4"/>
      <c r="JVH7" s="4"/>
      <c r="JVI7" s="4"/>
      <c r="JVJ7" s="4"/>
      <c r="JVK7" s="4"/>
      <c r="JVL7" s="4"/>
      <c r="JVM7" s="4"/>
      <c r="JVN7" s="4"/>
      <c r="JVO7" s="4"/>
      <c r="JVP7" s="4"/>
      <c r="JVQ7" s="4"/>
      <c r="JVR7" s="4"/>
      <c r="JVS7" s="4"/>
      <c r="JVT7" s="4"/>
      <c r="JVU7" s="4"/>
      <c r="JVV7" s="4"/>
      <c r="JVW7" s="4"/>
      <c r="JVX7" s="4"/>
      <c r="JVY7" s="4"/>
      <c r="JVZ7" s="4"/>
      <c r="JWA7" s="4"/>
      <c r="JWB7" s="4"/>
      <c r="JWC7" s="4"/>
      <c r="JWD7" s="4"/>
      <c r="JWE7" s="4"/>
      <c r="JWF7" s="4"/>
      <c r="JWG7" s="4"/>
      <c r="JWH7" s="4"/>
      <c r="JWI7" s="4"/>
      <c r="JWJ7" s="4"/>
      <c r="JWK7" s="4"/>
      <c r="JWL7" s="4"/>
      <c r="JWM7" s="4"/>
      <c r="JWN7" s="4"/>
      <c r="JWO7" s="4"/>
      <c r="JWP7" s="4"/>
      <c r="JWQ7" s="4"/>
      <c r="JWR7" s="4"/>
      <c r="JWS7" s="4"/>
      <c r="JWT7" s="4"/>
      <c r="JWU7" s="4"/>
      <c r="JWV7" s="4"/>
      <c r="JWW7" s="4"/>
      <c r="JWX7" s="4"/>
      <c r="JWY7" s="4"/>
      <c r="JWZ7" s="4"/>
      <c r="JXA7" s="4"/>
      <c r="JXB7" s="4"/>
      <c r="JXC7" s="4"/>
      <c r="JXD7" s="4"/>
      <c r="JXE7" s="4"/>
      <c r="JXF7" s="4"/>
      <c r="JXG7" s="4"/>
      <c r="JXH7" s="4"/>
      <c r="JXI7" s="4"/>
      <c r="JXJ7" s="4"/>
      <c r="JXK7" s="4"/>
      <c r="JXL7" s="4"/>
      <c r="JXM7" s="4"/>
      <c r="JXN7" s="4"/>
      <c r="JXO7" s="4"/>
      <c r="JXP7" s="4"/>
      <c r="JXQ7" s="4"/>
      <c r="JXR7" s="4"/>
      <c r="JXS7" s="4"/>
      <c r="JXT7" s="4"/>
      <c r="JXU7" s="4"/>
      <c r="JXV7" s="4"/>
      <c r="JXW7" s="4"/>
      <c r="JXX7" s="4"/>
      <c r="JXY7" s="4"/>
      <c r="JXZ7" s="4"/>
      <c r="JYA7" s="4"/>
      <c r="JYB7" s="4"/>
      <c r="JYC7" s="4"/>
      <c r="JYD7" s="4"/>
      <c r="JYE7" s="4"/>
      <c r="JYF7" s="4"/>
      <c r="JYG7" s="4"/>
      <c r="JYH7" s="4"/>
      <c r="JYI7" s="4"/>
      <c r="JYJ7" s="4"/>
      <c r="JYK7" s="4"/>
      <c r="JYL7" s="4"/>
      <c r="JYM7" s="4"/>
      <c r="JYN7" s="4"/>
      <c r="JYO7" s="4"/>
      <c r="JYP7" s="4"/>
      <c r="JYQ7" s="4"/>
      <c r="JYR7" s="4"/>
      <c r="JYS7" s="4"/>
      <c r="JYT7" s="4"/>
      <c r="JYU7" s="4"/>
      <c r="JYV7" s="4"/>
      <c r="JYW7" s="4"/>
      <c r="JYX7" s="4"/>
      <c r="JYY7" s="4"/>
      <c r="JYZ7" s="4"/>
      <c r="JZA7" s="4"/>
      <c r="JZB7" s="4"/>
      <c r="JZC7" s="4"/>
      <c r="JZD7" s="4"/>
      <c r="JZE7" s="4"/>
      <c r="JZF7" s="4"/>
      <c r="JZG7" s="4"/>
      <c r="JZH7" s="4"/>
      <c r="JZI7" s="4"/>
      <c r="JZJ7" s="4"/>
      <c r="JZK7" s="4"/>
      <c r="JZL7" s="4"/>
      <c r="JZM7" s="4"/>
      <c r="JZN7" s="4"/>
      <c r="JZO7" s="4"/>
      <c r="JZP7" s="4"/>
      <c r="JZQ7" s="4"/>
      <c r="JZR7" s="4"/>
      <c r="JZS7" s="4"/>
      <c r="JZT7" s="4"/>
      <c r="JZU7" s="4"/>
      <c r="JZV7" s="4"/>
      <c r="JZW7" s="4"/>
      <c r="JZX7" s="4"/>
      <c r="JZY7" s="4"/>
      <c r="JZZ7" s="4"/>
      <c r="KAA7" s="4"/>
      <c r="KAB7" s="4"/>
      <c r="KAC7" s="4"/>
      <c r="KAD7" s="4"/>
      <c r="KAE7" s="4"/>
      <c r="KAF7" s="4"/>
      <c r="KAG7" s="4"/>
      <c r="KAH7" s="4"/>
      <c r="KAI7" s="4"/>
      <c r="KAJ7" s="4"/>
      <c r="KAK7" s="4"/>
      <c r="KAL7" s="4"/>
      <c r="KAM7" s="4"/>
      <c r="KAN7" s="4"/>
      <c r="KAO7" s="4"/>
      <c r="KAP7" s="4"/>
      <c r="KAQ7" s="4"/>
      <c r="KAR7" s="4"/>
      <c r="KAS7" s="4"/>
      <c r="KAT7" s="4"/>
      <c r="KAU7" s="4"/>
      <c r="KAV7" s="4"/>
      <c r="KAW7" s="4"/>
      <c r="KAX7" s="4"/>
      <c r="KAY7" s="4"/>
      <c r="KAZ7" s="4"/>
      <c r="KBA7" s="4"/>
      <c r="KBB7" s="4"/>
      <c r="KBC7" s="4"/>
      <c r="KBD7" s="4"/>
      <c r="KBE7" s="4"/>
      <c r="KBF7" s="4"/>
      <c r="KBG7" s="4"/>
      <c r="KBH7" s="4"/>
      <c r="KBI7" s="4"/>
      <c r="KBJ7" s="4"/>
      <c r="KBK7" s="4"/>
      <c r="KBL7" s="4"/>
      <c r="KBM7" s="4"/>
      <c r="KBN7" s="4"/>
      <c r="KBO7" s="4"/>
      <c r="KBP7" s="4"/>
      <c r="KBQ7" s="4"/>
      <c r="KBR7" s="4"/>
      <c r="KBS7" s="4"/>
      <c r="KBT7" s="4"/>
      <c r="KBU7" s="4"/>
      <c r="KBV7" s="4"/>
      <c r="KBW7" s="4"/>
      <c r="KBX7" s="4"/>
      <c r="KBY7" s="4"/>
      <c r="KBZ7" s="4"/>
      <c r="KCA7" s="4"/>
      <c r="KCB7" s="4"/>
      <c r="KCC7" s="4"/>
      <c r="KCD7" s="4"/>
      <c r="KCE7" s="4"/>
      <c r="KCF7" s="4"/>
      <c r="KCG7" s="4"/>
      <c r="KCH7" s="4"/>
      <c r="KCI7" s="4"/>
      <c r="KCJ7" s="4"/>
      <c r="KCK7" s="4"/>
      <c r="KCL7" s="4"/>
      <c r="KCM7" s="4"/>
      <c r="KCN7" s="4"/>
      <c r="KCO7" s="4"/>
      <c r="KCP7" s="4"/>
      <c r="KCQ7" s="4"/>
      <c r="KCR7" s="4"/>
      <c r="KCS7" s="4"/>
      <c r="KCT7" s="4"/>
      <c r="KCU7" s="4"/>
      <c r="KCV7" s="4"/>
      <c r="KCW7" s="4"/>
      <c r="KCX7" s="4"/>
      <c r="KCY7" s="4"/>
      <c r="KCZ7" s="4"/>
      <c r="KDA7" s="4"/>
      <c r="KDB7" s="4"/>
      <c r="KDC7" s="4"/>
      <c r="KDD7" s="4"/>
      <c r="KDE7" s="4"/>
      <c r="KDF7" s="4"/>
      <c r="KDG7" s="4"/>
      <c r="KDH7" s="4"/>
      <c r="KDI7" s="4"/>
      <c r="KDJ7" s="4"/>
      <c r="KDK7" s="4"/>
      <c r="KDL7" s="4"/>
      <c r="KDM7" s="4"/>
      <c r="KDN7" s="4"/>
      <c r="KDO7" s="4"/>
      <c r="KDP7" s="4"/>
      <c r="KDQ7" s="4"/>
      <c r="KDR7" s="4"/>
      <c r="KDS7" s="4"/>
      <c r="KDT7" s="4"/>
      <c r="KDU7" s="4"/>
      <c r="KDV7" s="4"/>
      <c r="KDW7" s="4"/>
      <c r="KDX7" s="4"/>
      <c r="KDY7" s="4"/>
      <c r="KDZ7" s="4"/>
      <c r="KEA7" s="4"/>
      <c r="KEB7" s="4"/>
      <c r="KEC7" s="4"/>
      <c r="KED7" s="4"/>
      <c r="KEE7" s="4"/>
      <c r="KEF7" s="4"/>
      <c r="KEG7" s="4"/>
      <c r="KEH7" s="4"/>
      <c r="KEI7" s="4"/>
      <c r="KEJ7" s="4"/>
      <c r="KEK7" s="4"/>
      <c r="KEL7" s="4"/>
      <c r="KEM7" s="4"/>
      <c r="KEN7" s="4"/>
      <c r="KEO7" s="4"/>
      <c r="KEP7" s="4"/>
      <c r="KEQ7" s="4"/>
      <c r="KER7" s="4"/>
      <c r="KES7" s="4"/>
      <c r="KET7" s="4"/>
      <c r="KEU7" s="4"/>
      <c r="KEV7" s="4"/>
      <c r="KEW7" s="4"/>
      <c r="KEX7" s="4"/>
      <c r="KEY7" s="4"/>
      <c r="KEZ7" s="4"/>
      <c r="KFA7" s="4"/>
      <c r="KFB7" s="4"/>
      <c r="KFC7" s="4"/>
      <c r="KFD7" s="4"/>
      <c r="KFE7" s="4"/>
      <c r="KFF7" s="4"/>
      <c r="KFG7" s="4"/>
      <c r="KFH7" s="4"/>
      <c r="KFI7" s="4"/>
      <c r="KFJ7" s="4"/>
      <c r="KFK7" s="4"/>
      <c r="KFL7" s="4"/>
      <c r="KFM7" s="4"/>
      <c r="KFN7" s="4"/>
      <c r="KFO7" s="4"/>
      <c r="KFP7" s="4"/>
      <c r="KFQ7" s="4"/>
      <c r="KFR7" s="4"/>
      <c r="KFS7" s="4"/>
      <c r="KFT7" s="4"/>
      <c r="KFU7" s="4"/>
      <c r="KFV7" s="4"/>
      <c r="KFW7" s="4"/>
      <c r="KFX7" s="4"/>
      <c r="KFY7" s="4"/>
      <c r="KFZ7" s="4"/>
      <c r="KGA7" s="4"/>
      <c r="KGB7" s="4"/>
      <c r="KGC7" s="4"/>
      <c r="KGD7" s="4"/>
      <c r="KGE7" s="4"/>
      <c r="KGF7" s="4"/>
      <c r="KGG7" s="4"/>
      <c r="KGH7" s="4"/>
      <c r="KGI7" s="4"/>
      <c r="KGJ7" s="4"/>
      <c r="KGK7" s="4"/>
      <c r="KGL7" s="4"/>
      <c r="KGM7" s="4"/>
      <c r="KGN7" s="4"/>
      <c r="KGO7" s="4"/>
      <c r="KGP7" s="4"/>
      <c r="KGQ7" s="4"/>
      <c r="KGR7" s="4"/>
      <c r="KGS7" s="4"/>
      <c r="KGT7" s="4"/>
      <c r="KGU7" s="4"/>
      <c r="KGV7" s="4"/>
      <c r="KGW7" s="4"/>
      <c r="KGX7" s="4"/>
      <c r="KGY7" s="4"/>
      <c r="KGZ7" s="4"/>
      <c r="KHA7" s="4"/>
      <c r="KHB7" s="4"/>
      <c r="KHC7" s="4"/>
      <c r="KHD7" s="4"/>
      <c r="KHE7" s="4"/>
      <c r="KHF7" s="4"/>
      <c r="KHG7" s="4"/>
      <c r="KHH7" s="4"/>
      <c r="KHI7" s="4"/>
      <c r="KHJ7" s="4"/>
      <c r="KHK7" s="4"/>
      <c r="KHL7" s="4"/>
      <c r="KHM7" s="4"/>
      <c r="KHN7" s="4"/>
      <c r="KHO7" s="4"/>
      <c r="KHP7" s="4"/>
      <c r="KHQ7" s="4"/>
      <c r="KHR7" s="4"/>
      <c r="KHS7" s="4"/>
      <c r="KHT7" s="4"/>
      <c r="KHU7" s="4"/>
      <c r="KHV7" s="4"/>
      <c r="KHW7" s="4"/>
      <c r="KHX7" s="4"/>
      <c r="KHY7" s="4"/>
      <c r="KHZ7" s="4"/>
      <c r="KIA7" s="4"/>
      <c r="KIB7" s="4"/>
      <c r="KIC7" s="4"/>
      <c r="KID7" s="4"/>
      <c r="KIE7" s="4"/>
      <c r="KIF7" s="4"/>
      <c r="KIG7" s="4"/>
      <c r="KIH7" s="4"/>
      <c r="KII7" s="4"/>
      <c r="KIJ7" s="4"/>
      <c r="KIK7" s="4"/>
      <c r="KIL7" s="4"/>
      <c r="KIM7" s="4"/>
      <c r="KIN7" s="4"/>
      <c r="KIO7" s="4"/>
      <c r="KIP7" s="4"/>
      <c r="KIQ7" s="4"/>
      <c r="KIR7" s="4"/>
      <c r="KIS7" s="4"/>
      <c r="KIT7" s="4"/>
      <c r="KIU7" s="4"/>
      <c r="KIV7" s="4"/>
      <c r="KIW7" s="4"/>
      <c r="KIX7" s="4"/>
      <c r="KIY7" s="4"/>
      <c r="KIZ7" s="4"/>
      <c r="KJA7" s="4"/>
      <c r="KJB7" s="4"/>
      <c r="KJC7" s="4"/>
      <c r="KJD7" s="4"/>
      <c r="KJE7" s="4"/>
      <c r="KJF7" s="4"/>
      <c r="KJG7" s="4"/>
      <c r="KJH7" s="4"/>
      <c r="KJI7" s="4"/>
      <c r="KJJ7" s="4"/>
      <c r="KJK7" s="4"/>
      <c r="KJL7" s="4"/>
      <c r="KJM7" s="4"/>
      <c r="KJN7" s="4"/>
      <c r="KJO7" s="4"/>
      <c r="KJP7" s="4"/>
      <c r="KJQ7" s="4"/>
      <c r="KJR7" s="4"/>
      <c r="KJS7" s="4"/>
      <c r="KJT7" s="4"/>
      <c r="KJU7" s="4"/>
      <c r="KJV7" s="4"/>
      <c r="KJW7" s="4"/>
      <c r="KJX7" s="4"/>
      <c r="KJY7" s="4"/>
      <c r="KJZ7" s="4"/>
      <c r="KKA7" s="4"/>
      <c r="KKB7" s="4"/>
      <c r="KKC7" s="4"/>
      <c r="KKD7" s="4"/>
      <c r="KKE7" s="4"/>
      <c r="KKF7" s="4"/>
      <c r="KKG7" s="4"/>
      <c r="KKH7" s="4"/>
      <c r="KKI7" s="4"/>
      <c r="KKJ7" s="4"/>
      <c r="KKK7" s="4"/>
      <c r="KKL7" s="4"/>
      <c r="KKM7" s="4"/>
      <c r="KKN7" s="4"/>
      <c r="KKO7" s="4"/>
      <c r="KKP7" s="4"/>
      <c r="KKQ7" s="4"/>
      <c r="KKR7" s="4"/>
      <c r="KKS7" s="4"/>
      <c r="KKT7" s="4"/>
      <c r="KKU7" s="4"/>
      <c r="KKV7" s="4"/>
      <c r="KKW7" s="4"/>
      <c r="KKX7" s="4"/>
      <c r="KKY7" s="4"/>
      <c r="KKZ7" s="4"/>
      <c r="KLA7" s="4"/>
      <c r="KLB7" s="4"/>
      <c r="KLC7" s="4"/>
      <c r="KLD7" s="4"/>
      <c r="KLE7" s="4"/>
      <c r="KLF7" s="4"/>
      <c r="KLG7" s="4"/>
      <c r="KLH7" s="4"/>
      <c r="KLI7" s="4"/>
      <c r="KLJ7" s="4"/>
      <c r="KLK7" s="4"/>
      <c r="KLL7" s="4"/>
      <c r="KLM7" s="4"/>
      <c r="KLN7" s="4"/>
      <c r="KLO7" s="4"/>
      <c r="KLP7" s="4"/>
      <c r="KLQ7" s="4"/>
      <c r="KLR7" s="4"/>
      <c r="KLS7" s="4"/>
      <c r="KLT7" s="4"/>
      <c r="KLU7" s="4"/>
      <c r="KLV7" s="4"/>
      <c r="KLW7" s="4"/>
      <c r="KLX7" s="4"/>
      <c r="KLY7" s="4"/>
      <c r="KLZ7" s="4"/>
      <c r="KMA7" s="4"/>
      <c r="KMB7" s="4"/>
      <c r="KMC7" s="4"/>
      <c r="KMD7" s="4"/>
      <c r="KME7" s="4"/>
      <c r="KMF7" s="4"/>
      <c r="KMG7" s="4"/>
      <c r="KMH7" s="4"/>
      <c r="KMI7" s="4"/>
      <c r="KMJ7" s="4"/>
      <c r="KMK7" s="4"/>
      <c r="KML7" s="4"/>
      <c r="KMM7" s="4"/>
      <c r="KMN7" s="4"/>
      <c r="KMO7" s="4"/>
      <c r="KMP7" s="4"/>
      <c r="KMQ7" s="4"/>
      <c r="KMR7" s="4"/>
      <c r="KMS7" s="4"/>
      <c r="KMT7" s="4"/>
      <c r="KMU7" s="4"/>
      <c r="KMV7" s="4"/>
      <c r="KMW7" s="4"/>
      <c r="KMX7" s="4"/>
      <c r="KMY7" s="4"/>
      <c r="KMZ7" s="4"/>
      <c r="KNA7" s="4"/>
      <c r="KNB7" s="4"/>
      <c r="KNC7" s="4"/>
      <c r="KND7" s="4"/>
      <c r="KNE7" s="4"/>
      <c r="KNF7" s="4"/>
      <c r="KNG7" s="4"/>
      <c r="KNH7" s="4"/>
      <c r="KNI7" s="4"/>
      <c r="KNJ7" s="4"/>
      <c r="KNK7" s="4"/>
      <c r="KNL7" s="4"/>
      <c r="KNM7" s="4"/>
      <c r="KNN7" s="4"/>
      <c r="KNO7" s="4"/>
      <c r="KNP7" s="4"/>
      <c r="KNQ7" s="4"/>
      <c r="KNR7" s="4"/>
      <c r="KNS7" s="4"/>
      <c r="KNT7" s="4"/>
      <c r="KNU7" s="4"/>
      <c r="KNV7" s="4"/>
      <c r="KNW7" s="4"/>
      <c r="KNX7" s="4"/>
      <c r="KNY7" s="4"/>
      <c r="KNZ7" s="4"/>
      <c r="KOA7" s="4"/>
      <c r="KOB7" s="4"/>
      <c r="KOC7" s="4"/>
      <c r="KOD7" s="4"/>
      <c r="KOE7" s="4"/>
      <c r="KOF7" s="4"/>
      <c r="KOG7" s="4"/>
      <c r="KOH7" s="4"/>
      <c r="KOI7" s="4"/>
      <c r="KOJ7" s="4"/>
      <c r="KOK7" s="4"/>
      <c r="KOL7" s="4"/>
      <c r="KOM7" s="4"/>
      <c r="KON7" s="4"/>
      <c r="KOO7" s="4"/>
      <c r="KOP7" s="4"/>
      <c r="KOQ7" s="4"/>
      <c r="KOR7" s="4"/>
      <c r="KOS7" s="4"/>
      <c r="KOT7" s="4"/>
      <c r="KOU7" s="4"/>
      <c r="KOV7" s="4"/>
      <c r="KOW7" s="4"/>
      <c r="KOX7" s="4"/>
      <c r="KOY7" s="4"/>
      <c r="KOZ7" s="4"/>
      <c r="KPA7" s="4"/>
      <c r="KPB7" s="4"/>
      <c r="KPC7" s="4"/>
      <c r="KPD7" s="4"/>
      <c r="KPE7" s="4"/>
      <c r="KPF7" s="4"/>
      <c r="KPG7" s="4"/>
      <c r="KPH7" s="4"/>
      <c r="KPI7" s="4"/>
      <c r="KPJ7" s="4"/>
      <c r="KPK7" s="4"/>
      <c r="KPL7" s="4"/>
      <c r="KPM7" s="4"/>
      <c r="KPN7" s="4"/>
      <c r="KPO7" s="4"/>
      <c r="KPP7" s="4"/>
      <c r="KPQ7" s="4"/>
      <c r="KPR7" s="4"/>
      <c r="KPS7" s="4"/>
      <c r="KPT7" s="4"/>
      <c r="KPU7" s="4"/>
      <c r="KPV7" s="4"/>
      <c r="KPW7" s="4"/>
      <c r="KPX7" s="4"/>
      <c r="KPY7" s="4"/>
      <c r="KPZ7" s="4"/>
      <c r="KQA7" s="4"/>
      <c r="KQB7" s="4"/>
      <c r="KQC7" s="4"/>
      <c r="KQD7" s="4"/>
      <c r="KQE7" s="4"/>
      <c r="KQF7" s="4"/>
      <c r="KQG7" s="4"/>
      <c r="KQH7" s="4"/>
      <c r="KQI7" s="4"/>
      <c r="KQJ7" s="4"/>
      <c r="KQK7" s="4"/>
      <c r="KQL7" s="4"/>
      <c r="KQM7" s="4"/>
      <c r="KQN7" s="4"/>
      <c r="KQO7" s="4"/>
      <c r="KQP7" s="4"/>
      <c r="KQQ7" s="4"/>
      <c r="KQR7" s="4"/>
      <c r="KQS7" s="4"/>
      <c r="KQT7" s="4"/>
      <c r="KQU7" s="4"/>
      <c r="KQV7" s="4"/>
      <c r="KQW7" s="4"/>
      <c r="KQX7" s="4"/>
      <c r="KQY7" s="4"/>
      <c r="KQZ7" s="4"/>
      <c r="KRA7" s="4"/>
      <c r="KRB7" s="4"/>
      <c r="KRC7" s="4"/>
      <c r="KRD7" s="4"/>
      <c r="KRE7" s="4"/>
      <c r="KRF7" s="4"/>
      <c r="KRG7" s="4"/>
      <c r="KRH7" s="4"/>
      <c r="KRI7" s="4"/>
      <c r="KRJ7" s="4"/>
      <c r="KRK7" s="4"/>
      <c r="KRL7" s="4"/>
      <c r="KRM7" s="4"/>
      <c r="KRN7" s="4"/>
      <c r="KRO7" s="4"/>
      <c r="KRP7" s="4"/>
      <c r="KRQ7" s="4"/>
      <c r="KRR7" s="4"/>
      <c r="KRS7" s="4"/>
      <c r="KRT7" s="4"/>
      <c r="KRU7" s="4"/>
      <c r="KRV7" s="4"/>
      <c r="KRW7" s="4"/>
      <c r="KRX7" s="4"/>
      <c r="KRY7" s="4"/>
      <c r="KRZ7" s="4"/>
      <c r="KSA7" s="4"/>
      <c r="KSB7" s="4"/>
      <c r="KSC7" s="4"/>
      <c r="KSD7" s="4"/>
      <c r="KSE7" s="4"/>
      <c r="KSF7" s="4"/>
      <c r="KSG7" s="4"/>
      <c r="KSH7" s="4"/>
      <c r="KSI7" s="4"/>
      <c r="KSJ7" s="4"/>
      <c r="KSK7" s="4"/>
      <c r="KSL7" s="4"/>
      <c r="KSM7" s="4"/>
      <c r="KSN7" s="4"/>
      <c r="KSO7" s="4"/>
      <c r="KSP7" s="4"/>
      <c r="KSQ7" s="4"/>
      <c r="KSR7" s="4"/>
      <c r="KSS7" s="4"/>
      <c r="KST7" s="4"/>
      <c r="KSU7" s="4"/>
      <c r="KSV7" s="4"/>
      <c r="KSW7" s="4"/>
      <c r="KSX7" s="4"/>
      <c r="KSY7" s="4"/>
      <c r="KSZ7" s="4"/>
      <c r="KTA7" s="4"/>
      <c r="KTB7" s="4"/>
      <c r="KTC7" s="4"/>
      <c r="KTD7" s="4"/>
      <c r="KTE7" s="4"/>
      <c r="KTF7" s="4"/>
      <c r="KTG7" s="4"/>
      <c r="KTH7" s="4"/>
      <c r="KTI7" s="4"/>
      <c r="KTJ7" s="4"/>
      <c r="KTK7" s="4"/>
      <c r="KTL7" s="4"/>
      <c r="KTM7" s="4"/>
      <c r="KTN7" s="4"/>
      <c r="KTO7" s="4"/>
      <c r="KTP7" s="4"/>
      <c r="KTQ7" s="4"/>
      <c r="KTR7" s="4"/>
      <c r="KTS7" s="4"/>
      <c r="KTT7" s="4"/>
      <c r="KTU7" s="4"/>
      <c r="KTV7" s="4"/>
      <c r="KTW7" s="4"/>
      <c r="KTX7" s="4"/>
      <c r="KTY7" s="4"/>
      <c r="KTZ7" s="4"/>
      <c r="KUA7" s="4"/>
      <c r="KUB7" s="4"/>
      <c r="KUC7" s="4"/>
      <c r="KUD7" s="4"/>
      <c r="KUE7" s="4"/>
      <c r="KUF7" s="4"/>
      <c r="KUG7" s="4"/>
      <c r="KUH7" s="4"/>
      <c r="KUI7" s="4"/>
      <c r="KUJ7" s="4"/>
      <c r="KUK7" s="4"/>
      <c r="KUL7" s="4"/>
      <c r="KUM7" s="4"/>
      <c r="KUN7" s="4"/>
      <c r="KUO7" s="4"/>
      <c r="KUP7" s="4"/>
      <c r="KUQ7" s="4"/>
      <c r="KUR7" s="4"/>
      <c r="KUS7" s="4"/>
      <c r="KUT7" s="4"/>
      <c r="KUU7" s="4"/>
      <c r="KUV7" s="4"/>
      <c r="KUW7" s="4"/>
      <c r="KUX7" s="4"/>
      <c r="KUY7" s="4"/>
      <c r="KUZ7" s="4"/>
      <c r="KVA7" s="4"/>
      <c r="KVB7" s="4"/>
      <c r="KVC7" s="4"/>
      <c r="KVD7" s="4"/>
      <c r="KVE7" s="4"/>
      <c r="KVF7" s="4"/>
      <c r="KVG7" s="4"/>
      <c r="KVH7" s="4"/>
      <c r="KVI7" s="4"/>
      <c r="KVJ7" s="4"/>
      <c r="KVK7" s="4"/>
      <c r="KVL7" s="4"/>
      <c r="KVM7" s="4"/>
      <c r="KVN7" s="4"/>
      <c r="KVO7" s="4"/>
      <c r="KVP7" s="4"/>
      <c r="KVQ7" s="4"/>
      <c r="KVR7" s="4"/>
      <c r="KVS7" s="4"/>
      <c r="KVT7" s="4"/>
      <c r="KVU7" s="4"/>
      <c r="KVV7" s="4"/>
      <c r="KVW7" s="4"/>
      <c r="KVX7" s="4"/>
      <c r="KVY7" s="4"/>
      <c r="KVZ7" s="4"/>
      <c r="KWA7" s="4"/>
      <c r="KWB7" s="4"/>
      <c r="KWC7" s="4"/>
      <c r="KWD7" s="4"/>
      <c r="KWE7" s="4"/>
      <c r="KWF7" s="4"/>
      <c r="KWG7" s="4"/>
      <c r="KWH7" s="4"/>
      <c r="KWI7" s="4"/>
      <c r="KWJ7" s="4"/>
      <c r="KWK7" s="4"/>
      <c r="KWL7" s="4"/>
      <c r="KWM7" s="4"/>
      <c r="KWN7" s="4"/>
      <c r="KWO7" s="4"/>
      <c r="KWP7" s="4"/>
      <c r="KWQ7" s="4"/>
      <c r="KWR7" s="4"/>
      <c r="KWS7" s="4"/>
      <c r="KWT7" s="4"/>
      <c r="KWU7" s="4"/>
      <c r="KWV7" s="4"/>
      <c r="KWW7" s="4"/>
      <c r="KWX7" s="4"/>
      <c r="KWY7" s="4"/>
      <c r="KWZ7" s="4"/>
      <c r="KXA7" s="4"/>
      <c r="KXB7" s="4"/>
      <c r="KXC7" s="4"/>
      <c r="KXD7" s="4"/>
      <c r="KXE7" s="4"/>
      <c r="KXF7" s="4"/>
      <c r="KXG7" s="4"/>
      <c r="KXH7" s="4"/>
      <c r="KXI7" s="4"/>
      <c r="KXJ7" s="4"/>
      <c r="KXK7" s="4"/>
      <c r="KXL7" s="4"/>
      <c r="KXM7" s="4"/>
      <c r="KXN7" s="4"/>
      <c r="KXO7" s="4"/>
      <c r="KXP7" s="4"/>
      <c r="KXQ7" s="4"/>
      <c r="KXR7" s="4"/>
      <c r="KXS7" s="4"/>
      <c r="KXT7" s="4"/>
      <c r="KXU7" s="4"/>
      <c r="KXV7" s="4"/>
      <c r="KXW7" s="4"/>
      <c r="KXX7" s="4"/>
      <c r="KXY7" s="4"/>
      <c r="KXZ7" s="4"/>
      <c r="KYA7" s="4"/>
      <c r="KYB7" s="4"/>
      <c r="KYC7" s="4"/>
      <c r="KYD7" s="4"/>
      <c r="KYE7" s="4"/>
      <c r="KYF7" s="4"/>
      <c r="KYG7" s="4"/>
      <c r="KYH7" s="4"/>
      <c r="KYI7" s="4"/>
      <c r="KYJ7" s="4"/>
      <c r="KYK7" s="4"/>
      <c r="KYL7" s="4"/>
      <c r="KYM7" s="4"/>
      <c r="KYN7" s="4"/>
      <c r="KYO7" s="4"/>
      <c r="KYP7" s="4"/>
      <c r="KYQ7" s="4"/>
      <c r="KYR7" s="4"/>
      <c r="KYS7" s="4"/>
      <c r="KYT7" s="4"/>
      <c r="KYU7" s="4"/>
      <c r="KYV7" s="4"/>
      <c r="KYW7" s="4"/>
      <c r="KYX7" s="4"/>
      <c r="KYY7" s="4"/>
      <c r="KYZ7" s="4"/>
      <c r="KZA7" s="4"/>
      <c r="KZB7" s="4"/>
      <c r="KZC7" s="4"/>
      <c r="KZD7" s="4"/>
      <c r="KZE7" s="4"/>
      <c r="KZF7" s="4"/>
      <c r="KZG7" s="4"/>
      <c r="KZH7" s="4"/>
      <c r="KZI7" s="4"/>
      <c r="KZJ7" s="4"/>
      <c r="KZK7" s="4"/>
      <c r="KZL7" s="4"/>
      <c r="KZM7" s="4"/>
      <c r="KZN7" s="4"/>
      <c r="KZO7" s="4"/>
      <c r="KZP7" s="4"/>
      <c r="KZQ7" s="4"/>
      <c r="KZR7" s="4"/>
      <c r="KZS7" s="4"/>
      <c r="KZT7" s="4"/>
      <c r="KZU7" s="4"/>
      <c r="KZV7" s="4"/>
      <c r="KZW7" s="4"/>
      <c r="KZX7" s="4"/>
      <c r="KZY7" s="4"/>
      <c r="KZZ7" s="4"/>
      <c r="LAA7" s="4"/>
      <c r="LAB7" s="4"/>
      <c r="LAC7" s="4"/>
      <c r="LAD7" s="4"/>
      <c r="LAE7" s="4"/>
      <c r="LAF7" s="4"/>
      <c r="LAG7" s="4"/>
      <c r="LAH7" s="4"/>
      <c r="LAI7" s="4"/>
      <c r="LAJ7" s="4"/>
      <c r="LAK7" s="4"/>
      <c r="LAL7" s="4"/>
      <c r="LAM7" s="4"/>
      <c r="LAN7" s="4"/>
      <c r="LAO7" s="4"/>
      <c r="LAP7" s="4"/>
      <c r="LAQ7" s="4"/>
      <c r="LAR7" s="4"/>
      <c r="LAS7" s="4"/>
      <c r="LAT7" s="4"/>
      <c r="LAU7" s="4"/>
      <c r="LAV7" s="4"/>
      <c r="LAW7" s="4"/>
      <c r="LAX7" s="4"/>
      <c r="LAY7" s="4"/>
      <c r="LAZ7" s="4"/>
      <c r="LBA7" s="4"/>
      <c r="LBB7" s="4"/>
      <c r="LBC7" s="4"/>
      <c r="LBD7" s="4"/>
      <c r="LBE7" s="4"/>
      <c r="LBF7" s="4"/>
      <c r="LBG7" s="4"/>
      <c r="LBH7" s="4"/>
      <c r="LBI7" s="4"/>
      <c r="LBJ7" s="4"/>
      <c r="LBK7" s="4"/>
      <c r="LBL7" s="4"/>
      <c r="LBM7" s="4"/>
      <c r="LBN7" s="4"/>
      <c r="LBO7" s="4"/>
      <c r="LBP7" s="4"/>
      <c r="LBQ7" s="4"/>
      <c r="LBR7" s="4"/>
      <c r="LBS7" s="4"/>
      <c r="LBT7" s="4"/>
      <c r="LBU7" s="4"/>
      <c r="LBV7" s="4"/>
      <c r="LBW7" s="4"/>
      <c r="LBX7" s="4"/>
      <c r="LBY7" s="4"/>
      <c r="LBZ7" s="4"/>
      <c r="LCA7" s="4"/>
      <c r="LCB7" s="4"/>
      <c r="LCC7" s="4"/>
      <c r="LCD7" s="4"/>
      <c r="LCE7" s="4"/>
      <c r="LCF7" s="4"/>
      <c r="LCG7" s="4"/>
      <c r="LCH7" s="4"/>
      <c r="LCI7" s="4"/>
      <c r="LCJ7" s="4"/>
      <c r="LCK7" s="4"/>
      <c r="LCL7" s="4"/>
      <c r="LCM7" s="4"/>
      <c r="LCN7" s="4"/>
      <c r="LCO7" s="4"/>
      <c r="LCP7" s="4"/>
      <c r="LCQ7" s="4"/>
      <c r="LCR7" s="4"/>
      <c r="LCS7" s="4"/>
      <c r="LCT7" s="4"/>
      <c r="LCU7" s="4"/>
      <c r="LCV7" s="4"/>
      <c r="LCW7" s="4"/>
      <c r="LCX7" s="4"/>
      <c r="LCY7" s="4"/>
      <c r="LCZ7" s="4"/>
      <c r="LDA7" s="4"/>
      <c r="LDB7" s="4"/>
      <c r="LDC7" s="4"/>
      <c r="LDD7" s="4"/>
      <c r="LDE7" s="4"/>
      <c r="LDF7" s="4"/>
      <c r="LDG7" s="4"/>
      <c r="LDH7" s="4"/>
      <c r="LDI7" s="4"/>
      <c r="LDJ7" s="4"/>
      <c r="LDK7" s="4"/>
      <c r="LDL7" s="4"/>
      <c r="LDM7" s="4"/>
      <c r="LDN7" s="4"/>
      <c r="LDO7" s="4"/>
      <c r="LDP7" s="4"/>
      <c r="LDQ7" s="4"/>
      <c r="LDR7" s="4"/>
      <c r="LDS7" s="4"/>
      <c r="LDT7" s="4"/>
      <c r="LDU7" s="4"/>
      <c r="LDV7" s="4"/>
      <c r="LDW7" s="4"/>
      <c r="LDX7" s="4"/>
      <c r="LDY7" s="4"/>
      <c r="LDZ7" s="4"/>
      <c r="LEA7" s="4"/>
      <c r="LEB7" s="4"/>
      <c r="LEC7" s="4"/>
      <c r="LED7" s="4"/>
      <c r="LEE7" s="4"/>
      <c r="LEF7" s="4"/>
      <c r="LEG7" s="4"/>
      <c r="LEH7" s="4"/>
      <c r="LEI7" s="4"/>
      <c r="LEJ7" s="4"/>
      <c r="LEK7" s="4"/>
      <c r="LEL7" s="4"/>
      <c r="LEM7" s="4"/>
      <c r="LEN7" s="4"/>
      <c r="LEO7" s="4"/>
      <c r="LEP7" s="4"/>
      <c r="LEQ7" s="4"/>
      <c r="LER7" s="4"/>
      <c r="LES7" s="4"/>
      <c r="LET7" s="4"/>
      <c r="LEU7" s="4"/>
      <c r="LEV7" s="4"/>
      <c r="LEW7" s="4"/>
      <c r="LEX7" s="4"/>
      <c r="LEY7" s="4"/>
      <c r="LEZ7" s="4"/>
      <c r="LFA7" s="4"/>
      <c r="LFB7" s="4"/>
      <c r="LFC7" s="4"/>
      <c r="LFD7" s="4"/>
      <c r="LFE7" s="4"/>
      <c r="LFF7" s="4"/>
      <c r="LFG7" s="4"/>
      <c r="LFH7" s="4"/>
      <c r="LFI7" s="4"/>
      <c r="LFJ7" s="4"/>
      <c r="LFK7" s="4"/>
      <c r="LFL7" s="4"/>
      <c r="LFM7" s="4"/>
      <c r="LFN7" s="4"/>
      <c r="LFO7" s="4"/>
      <c r="LFP7" s="4"/>
      <c r="LFQ7" s="4"/>
      <c r="LFR7" s="4"/>
      <c r="LFS7" s="4"/>
      <c r="LFT7" s="4"/>
      <c r="LFU7" s="4"/>
      <c r="LFV7" s="4"/>
      <c r="LFW7" s="4"/>
      <c r="LFX7" s="4"/>
      <c r="LFY7" s="4"/>
      <c r="LFZ7" s="4"/>
      <c r="LGA7" s="4"/>
      <c r="LGB7" s="4"/>
      <c r="LGC7" s="4"/>
      <c r="LGD7" s="4"/>
      <c r="LGE7" s="4"/>
      <c r="LGF7" s="4"/>
      <c r="LGG7" s="4"/>
      <c r="LGH7" s="4"/>
      <c r="LGI7" s="4"/>
      <c r="LGJ7" s="4"/>
      <c r="LGK7" s="4"/>
      <c r="LGL7" s="4"/>
      <c r="LGM7" s="4"/>
      <c r="LGN7" s="4"/>
      <c r="LGO7" s="4"/>
      <c r="LGP7" s="4"/>
      <c r="LGQ7" s="4"/>
      <c r="LGR7" s="4"/>
      <c r="LGS7" s="4"/>
      <c r="LGT7" s="4"/>
      <c r="LGU7" s="4"/>
      <c r="LGV7" s="4"/>
      <c r="LGW7" s="4"/>
      <c r="LGX7" s="4"/>
      <c r="LGY7" s="4"/>
      <c r="LGZ7" s="4"/>
      <c r="LHA7" s="4"/>
      <c r="LHB7" s="4"/>
      <c r="LHC7" s="4"/>
      <c r="LHD7" s="4"/>
      <c r="LHE7" s="4"/>
      <c r="LHF7" s="4"/>
      <c r="LHG7" s="4"/>
      <c r="LHH7" s="4"/>
      <c r="LHI7" s="4"/>
      <c r="LHJ7" s="4"/>
      <c r="LHK7" s="4"/>
      <c r="LHL7" s="4"/>
      <c r="LHM7" s="4"/>
      <c r="LHN7" s="4"/>
      <c r="LHO7" s="4"/>
      <c r="LHP7" s="4"/>
      <c r="LHQ7" s="4"/>
      <c r="LHR7" s="4"/>
      <c r="LHS7" s="4"/>
      <c r="LHT7" s="4"/>
      <c r="LHU7" s="4"/>
      <c r="LHV7" s="4"/>
      <c r="LHW7" s="4"/>
      <c r="LHX7" s="4"/>
      <c r="LHY7" s="4"/>
      <c r="LHZ7" s="4"/>
      <c r="LIA7" s="4"/>
      <c r="LIB7" s="4"/>
      <c r="LIC7" s="4"/>
      <c r="LID7" s="4"/>
      <c r="LIE7" s="4"/>
      <c r="LIF7" s="4"/>
      <c r="LIG7" s="4"/>
      <c r="LIH7" s="4"/>
      <c r="LII7" s="4"/>
      <c r="LIJ7" s="4"/>
      <c r="LIK7" s="4"/>
      <c r="LIL7" s="4"/>
      <c r="LIM7" s="4"/>
      <c r="LIN7" s="4"/>
      <c r="LIO7" s="4"/>
      <c r="LIP7" s="4"/>
      <c r="LIQ7" s="4"/>
      <c r="LIR7" s="4"/>
      <c r="LIS7" s="4"/>
      <c r="LIT7" s="4"/>
      <c r="LIU7" s="4"/>
      <c r="LIV7" s="4"/>
      <c r="LIW7" s="4"/>
      <c r="LIX7" s="4"/>
      <c r="LIY7" s="4"/>
      <c r="LIZ7" s="4"/>
      <c r="LJA7" s="4"/>
      <c r="LJB7" s="4"/>
      <c r="LJC7" s="4"/>
      <c r="LJD7" s="4"/>
      <c r="LJE7" s="4"/>
      <c r="LJF7" s="4"/>
      <c r="LJG7" s="4"/>
      <c r="LJH7" s="4"/>
      <c r="LJI7" s="4"/>
      <c r="LJJ7" s="4"/>
      <c r="LJK7" s="4"/>
      <c r="LJL7" s="4"/>
      <c r="LJM7" s="4"/>
      <c r="LJN7" s="4"/>
      <c r="LJO7" s="4"/>
      <c r="LJP7" s="4"/>
      <c r="LJQ7" s="4"/>
      <c r="LJR7" s="4"/>
      <c r="LJS7" s="4"/>
      <c r="LJT7" s="4"/>
      <c r="LJU7" s="4"/>
      <c r="LJV7" s="4"/>
      <c r="LJW7" s="4"/>
      <c r="LJX7" s="4"/>
      <c r="LJY7" s="4"/>
      <c r="LJZ7" s="4"/>
      <c r="LKA7" s="4"/>
      <c r="LKB7" s="4"/>
      <c r="LKC7" s="4"/>
      <c r="LKD7" s="4"/>
      <c r="LKE7" s="4"/>
      <c r="LKF7" s="4"/>
      <c r="LKG7" s="4"/>
      <c r="LKH7" s="4"/>
      <c r="LKI7" s="4"/>
      <c r="LKJ7" s="4"/>
      <c r="LKK7" s="4"/>
      <c r="LKL7" s="4"/>
      <c r="LKM7" s="4"/>
      <c r="LKN7" s="4"/>
      <c r="LKO7" s="4"/>
      <c r="LKP7" s="4"/>
      <c r="LKQ7" s="4"/>
      <c r="LKR7" s="4"/>
      <c r="LKS7" s="4"/>
      <c r="LKT7" s="4"/>
      <c r="LKU7" s="4"/>
      <c r="LKV7" s="4"/>
      <c r="LKW7" s="4"/>
      <c r="LKX7" s="4"/>
      <c r="LKY7" s="4"/>
      <c r="LKZ7" s="4"/>
      <c r="LLA7" s="4"/>
      <c r="LLB7" s="4"/>
      <c r="LLC7" s="4"/>
      <c r="LLD7" s="4"/>
      <c r="LLE7" s="4"/>
      <c r="LLF7" s="4"/>
      <c r="LLG7" s="4"/>
      <c r="LLH7" s="4"/>
      <c r="LLI7" s="4"/>
      <c r="LLJ7" s="4"/>
      <c r="LLK7" s="4"/>
      <c r="LLL7" s="4"/>
      <c r="LLM7" s="4"/>
      <c r="LLN7" s="4"/>
      <c r="LLO7" s="4"/>
      <c r="LLP7" s="4"/>
      <c r="LLQ7" s="4"/>
      <c r="LLR7" s="4"/>
      <c r="LLS7" s="4"/>
      <c r="LLT7" s="4"/>
      <c r="LLU7" s="4"/>
      <c r="LLV7" s="4"/>
      <c r="LLW7" s="4"/>
      <c r="LLX7" s="4"/>
      <c r="LLY7" s="4"/>
      <c r="LLZ7" s="4"/>
      <c r="LMA7" s="4"/>
      <c r="LMB7" s="4"/>
      <c r="LMC7" s="4"/>
      <c r="LMD7" s="4"/>
      <c r="LME7" s="4"/>
      <c r="LMF7" s="4"/>
      <c r="LMG7" s="4"/>
      <c r="LMH7" s="4"/>
      <c r="LMI7" s="4"/>
      <c r="LMJ7" s="4"/>
      <c r="LMK7" s="4"/>
      <c r="LML7" s="4"/>
      <c r="LMM7" s="4"/>
      <c r="LMN7" s="4"/>
      <c r="LMO7" s="4"/>
      <c r="LMP7" s="4"/>
      <c r="LMQ7" s="4"/>
      <c r="LMR7" s="4"/>
      <c r="LMS7" s="4"/>
      <c r="LMT7" s="4"/>
      <c r="LMU7" s="4"/>
      <c r="LMV7" s="4"/>
      <c r="LMW7" s="4"/>
      <c r="LMX7" s="4"/>
      <c r="LMY7" s="4"/>
      <c r="LMZ7" s="4"/>
      <c r="LNA7" s="4"/>
      <c r="LNB7" s="4"/>
      <c r="LNC7" s="4"/>
      <c r="LND7" s="4"/>
      <c r="LNE7" s="4"/>
      <c r="LNF7" s="4"/>
      <c r="LNG7" s="4"/>
      <c r="LNH7" s="4"/>
      <c r="LNI7" s="4"/>
      <c r="LNJ7" s="4"/>
      <c r="LNK7" s="4"/>
      <c r="LNL7" s="4"/>
      <c r="LNM7" s="4"/>
      <c r="LNN7" s="4"/>
      <c r="LNO7" s="4"/>
      <c r="LNP7" s="4"/>
      <c r="LNQ7" s="4"/>
      <c r="LNR7" s="4"/>
      <c r="LNS7" s="4"/>
      <c r="LNT7" s="4"/>
      <c r="LNU7" s="4"/>
      <c r="LNV7" s="4"/>
      <c r="LNW7" s="4"/>
      <c r="LNX7" s="4"/>
      <c r="LNY7" s="4"/>
      <c r="LNZ7" s="4"/>
      <c r="LOA7" s="4"/>
      <c r="LOB7" s="4"/>
      <c r="LOC7" s="4"/>
      <c r="LOD7" s="4"/>
      <c r="LOE7" s="4"/>
      <c r="LOF7" s="4"/>
      <c r="LOG7" s="4"/>
      <c r="LOH7" s="4"/>
      <c r="LOI7" s="4"/>
      <c r="LOJ7" s="4"/>
      <c r="LOK7" s="4"/>
      <c r="LOL7" s="4"/>
      <c r="LOM7" s="4"/>
      <c r="LON7" s="4"/>
      <c r="LOO7" s="4"/>
      <c r="LOP7" s="4"/>
      <c r="LOQ7" s="4"/>
      <c r="LOR7" s="4"/>
      <c r="LOS7" s="4"/>
      <c r="LOT7" s="4"/>
      <c r="LOU7" s="4"/>
      <c r="LOV7" s="4"/>
      <c r="LOW7" s="4"/>
      <c r="LOX7" s="4"/>
      <c r="LOY7" s="4"/>
      <c r="LOZ7" s="4"/>
      <c r="LPA7" s="4"/>
      <c r="LPB7" s="4"/>
      <c r="LPC7" s="4"/>
      <c r="LPD7" s="4"/>
      <c r="LPE7" s="4"/>
      <c r="LPF7" s="4"/>
      <c r="LPG7" s="4"/>
      <c r="LPH7" s="4"/>
      <c r="LPI7" s="4"/>
      <c r="LPJ7" s="4"/>
      <c r="LPK7" s="4"/>
      <c r="LPL7" s="4"/>
      <c r="LPM7" s="4"/>
      <c r="LPN7" s="4"/>
      <c r="LPO7" s="4"/>
      <c r="LPP7" s="4"/>
      <c r="LPQ7" s="4"/>
      <c r="LPR7" s="4"/>
      <c r="LPS7" s="4"/>
      <c r="LPT7" s="4"/>
      <c r="LPU7" s="4"/>
      <c r="LPV7" s="4"/>
      <c r="LPW7" s="4"/>
      <c r="LPX7" s="4"/>
      <c r="LPY7" s="4"/>
      <c r="LPZ7" s="4"/>
      <c r="LQA7" s="4"/>
      <c r="LQB7" s="4"/>
      <c r="LQC7" s="4"/>
      <c r="LQD7" s="4"/>
      <c r="LQE7" s="4"/>
      <c r="LQF7" s="4"/>
      <c r="LQG7" s="4"/>
      <c r="LQH7" s="4"/>
      <c r="LQI7" s="4"/>
      <c r="LQJ7" s="4"/>
      <c r="LQK7" s="4"/>
      <c r="LQL7" s="4"/>
      <c r="LQM7" s="4"/>
      <c r="LQN7" s="4"/>
      <c r="LQO7" s="4"/>
      <c r="LQP7" s="4"/>
      <c r="LQQ7" s="4"/>
      <c r="LQR7" s="4"/>
      <c r="LQS7" s="4"/>
      <c r="LQT7" s="4"/>
      <c r="LQU7" s="4"/>
      <c r="LQV7" s="4"/>
      <c r="LQW7" s="4"/>
      <c r="LQX7" s="4"/>
      <c r="LQY7" s="4"/>
      <c r="LQZ7" s="4"/>
      <c r="LRA7" s="4"/>
      <c r="LRB7" s="4"/>
      <c r="LRC7" s="4"/>
      <c r="LRD7" s="4"/>
      <c r="LRE7" s="4"/>
      <c r="LRF7" s="4"/>
      <c r="LRG7" s="4"/>
      <c r="LRH7" s="4"/>
      <c r="LRI7" s="4"/>
      <c r="LRJ7" s="4"/>
      <c r="LRK7" s="4"/>
      <c r="LRL7" s="4"/>
      <c r="LRM7" s="4"/>
      <c r="LRN7" s="4"/>
      <c r="LRO7" s="4"/>
      <c r="LRP7" s="4"/>
      <c r="LRQ7" s="4"/>
      <c r="LRR7" s="4"/>
      <c r="LRS7" s="4"/>
      <c r="LRT7" s="4"/>
      <c r="LRU7" s="4"/>
      <c r="LRV7" s="4"/>
      <c r="LRW7" s="4"/>
      <c r="LRX7" s="4"/>
      <c r="LRY7" s="4"/>
      <c r="LRZ7" s="4"/>
      <c r="LSA7" s="4"/>
      <c r="LSB7" s="4"/>
      <c r="LSC7" s="4"/>
      <c r="LSD7" s="4"/>
      <c r="LSE7" s="4"/>
      <c r="LSF7" s="4"/>
      <c r="LSG7" s="4"/>
      <c r="LSH7" s="4"/>
      <c r="LSI7" s="4"/>
      <c r="LSJ7" s="4"/>
      <c r="LSK7" s="4"/>
      <c r="LSL7" s="4"/>
      <c r="LSM7" s="4"/>
      <c r="LSN7" s="4"/>
      <c r="LSO7" s="4"/>
      <c r="LSP7" s="4"/>
      <c r="LSQ7" s="4"/>
      <c r="LSR7" s="4"/>
      <c r="LSS7" s="4"/>
      <c r="LST7" s="4"/>
      <c r="LSU7" s="4"/>
      <c r="LSV7" s="4"/>
      <c r="LSW7" s="4"/>
      <c r="LSX7" s="4"/>
      <c r="LSY7" s="4"/>
      <c r="LSZ7" s="4"/>
      <c r="LTA7" s="4"/>
      <c r="LTB7" s="4"/>
      <c r="LTC7" s="4"/>
      <c r="LTD7" s="4"/>
      <c r="LTE7" s="4"/>
      <c r="LTF7" s="4"/>
      <c r="LTG7" s="4"/>
      <c r="LTH7" s="4"/>
      <c r="LTI7" s="4"/>
      <c r="LTJ7" s="4"/>
      <c r="LTK7" s="4"/>
      <c r="LTL7" s="4"/>
      <c r="LTM7" s="4"/>
      <c r="LTN7" s="4"/>
      <c r="LTO7" s="4"/>
      <c r="LTP7" s="4"/>
      <c r="LTQ7" s="4"/>
      <c r="LTR7" s="4"/>
      <c r="LTS7" s="4"/>
      <c r="LTT7" s="4"/>
      <c r="LTU7" s="4"/>
      <c r="LTV7" s="4"/>
      <c r="LTW7" s="4"/>
      <c r="LTX7" s="4"/>
      <c r="LTY7" s="4"/>
      <c r="LTZ7" s="4"/>
      <c r="LUA7" s="4"/>
      <c r="LUB7" s="4"/>
      <c r="LUC7" s="4"/>
      <c r="LUD7" s="4"/>
      <c r="LUE7" s="4"/>
      <c r="LUF7" s="4"/>
      <c r="LUG7" s="4"/>
      <c r="LUH7" s="4"/>
      <c r="LUI7" s="4"/>
      <c r="LUJ7" s="4"/>
      <c r="LUK7" s="4"/>
      <c r="LUL7" s="4"/>
      <c r="LUM7" s="4"/>
      <c r="LUN7" s="4"/>
      <c r="LUO7" s="4"/>
      <c r="LUP7" s="4"/>
      <c r="LUQ7" s="4"/>
      <c r="LUR7" s="4"/>
      <c r="LUS7" s="4"/>
      <c r="LUT7" s="4"/>
      <c r="LUU7" s="4"/>
      <c r="LUV7" s="4"/>
      <c r="LUW7" s="4"/>
      <c r="LUX7" s="4"/>
      <c r="LUY7" s="4"/>
      <c r="LUZ7" s="4"/>
      <c r="LVA7" s="4"/>
      <c r="LVB7" s="4"/>
      <c r="LVC7" s="4"/>
      <c r="LVD7" s="4"/>
      <c r="LVE7" s="4"/>
      <c r="LVF7" s="4"/>
      <c r="LVG7" s="4"/>
      <c r="LVH7" s="4"/>
      <c r="LVI7" s="4"/>
      <c r="LVJ7" s="4"/>
      <c r="LVK7" s="4"/>
      <c r="LVL7" s="4"/>
      <c r="LVM7" s="4"/>
      <c r="LVN7" s="4"/>
      <c r="LVO7" s="4"/>
      <c r="LVP7" s="4"/>
      <c r="LVQ7" s="4"/>
      <c r="LVR7" s="4"/>
      <c r="LVS7" s="4"/>
      <c r="LVT7" s="4"/>
      <c r="LVU7" s="4"/>
      <c r="LVV7" s="4"/>
      <c r="LVW7" s="4"/>
      <c r="LVX7" s="4"/>
      <c r="LVY7" s="4"/>
      <c r="LVZ7" s="4"/>
      <c r="LWA7" s="4"/>
      <c r="LWB7" s="4"/>
      <c r="LWC7" s="4"/>
      <c r="LWD7" s="4"/>
      <c r="LWE7" s="4"/>
      <c r="LWF7" s="4"/>
      <c r="LWG7" s="4"/>
      <c r="LWH7" s="4"/>
      <c r="LWI7" s="4"/>
      <c r="LWJ7" s="4"/>
      <c r="LWK7" s="4"/>
      <c r="LWL7" s="4"/>
      <c r="LWM7" s="4"/>
      <c r="LWN7" s="4"/>
      <c r="LWO7" s="4"/>
      <c r="LWP7" s="4"/>
      <c r="LWQ7" s="4"/>
      <c r="LWR7" s="4"/>
      <c r="LWS7" s="4"/>
      <c r="LWT7" s="4"/>
      <c r="LWU7" s="4"/>
      <c r="LWV7" s="4"/>
      <c r="LWW7" s="4"/>
      <c r="LWX7" s="4"/>
      <c r="LWY7" s="4"/>
      <c r="LWZ7" s="4"/>
      <c r="LXA7" s="4"/>
      <c r="LXB7" s="4"/>
      <c r="LXC7" s="4"/>
      <c r="LXD7" s="4"/>
      <c r="LXE7" s="4"/>
      <c r="LXF7" s="4"/>
      <c r="LXG7" s="4"/>
      <c r="LXH7" s="4"/>
      <c r="LXI7" s="4"/>
      <c r="LXJ7" s="4"/>
      <c r="LXK7" s="4"/>
      <c r="LXL7" s="4"/>
      <c r="LXM7" s="4"/>
      <c r="LXN7" s="4"/>
      <c r="LXO7" s="4"/>
      <c r="LXP7" s="4"/>
      <c r="LXQ7" s="4"/>
      <c r="LXR7" s="4"/>
      <c r="LXS7" s="4"/>
      <c r="LXT7" s="4"/>
      <c r="LXU7" s="4"/>
      <c r="LXV7" s="4"/>
      <c r="LXW7" s="4"/>
      <c r="LXX7" s="4"/>
      <c r="LXY7" s="4"/>
      <c r="LXZ7" s="4"/>
      <c r="LYA7" s="4"/>
      <c r="LYB7" s="4"/>
      <c r="LYC7" s="4"/>
      <c r="LYD7" s="4"/>
      <c r="LYE7" s="4"/>
      <c r="LYF7" s="4"/>
      <c r="LYG7" s="4"/>
      <c r="LYH7" s="4"/>
      <c r="LYI7" s="4"/>
      <c r="LYJ7" s="4"/>
      <c r="LYK7" s="4"/>
      <c r="LYL7" s="4"/>
      <c r="LYM7" s="4"/>
      <c r="LYN7" s="4"/>
      <c r="LYO7" s="4"/>
      <c r="LYP7" s="4"/>
      <c r="LYQ7" s="4"/>
      <c r="LYR7" s="4"/>
      <c r="LYS7" s="4"/>
      <c r="LYT7" s="4"/>
      <c r="LYU7" s="4"/>
      <c r="LYV7" s="4"/>
      <c r="LYW7" s="4"/>
      <c r="LYX7" s="4"/>
      <c r="LYY7" s="4"/>
      <c r="LYZ7" s="4"/>
      <c r="LZA7" s="4"/>
      <c r="LZB7" s="4"/>
      <c r="LZC7" s="4"/>
      <c r="LZD7" s="4"/>
      <c r="LZE7" s="4"/>
      <c r="LZF7" s="4"/>
      <c r="LZG7" s="4"/>
      <c r="LZH7" s="4"/>
      <c r="LZI7" s="4"/>
      <c r="LZJ7" s="4"/>
      <c r="LZK7" s="4"/>
      <c r="LZL7" s="4"/>
      <c r="LZM7" s="4"/>
      <c r="LZN7" s="4"/>
      <c r="LZO7" s="4"/>
      <c r="LZP7" s="4"/>
      <c r="LZQ7" s="4"/>
      <c r="LZR7" s="4"/>
      <c r="LZS7" s="4"/>
      <c r="LZT7" s="4"/>
      <c r="LZU7" s="4"/>
      <c r="LZV7" s="4"/>
      <c r="LZW7" s="4"/>
      <c r="LZX7" s="4"/>
      <c r="LZY7" s="4"/>
      <c r="LZZ7" s="4"/>
      <c r="MAA7" s="4"/>
      <c r="MAB7" s="4"/>
      <c r="MAC7" s="4"/>
      <c r="MAD7" s="4"/>
      <c r="MAE7" s="4"/>
      <c r="MAF7" s="4"/>
      <c r="MAG7" s="4"/>
      <c r="MAH7" s="4"/>
      <c r="MAI7" s="4"/>
      <c r="MAJ7" s="4"/>
      <c r="MAK7" s="4"/>
      <c r="MAL7" s="4"/>
      <c r="MAM7" s="4"/>
      <c r="MAN7" s="4"/>
      <c r="MAO7" s="4"/>
      <c r="MAP7" s="4"/>
      <c r="MAQ7" s="4"/>
      <c r="MAR7" s="4"/>
      <c r="MAS7" s="4"/>
      <c r="MAT7" s="4"/>
      <c r="MAU7" s="4"/>
      <c r="MAV7" s="4"/>
      <c r="MAW7" s="4"/>
      <c r="MAX7" s="4"/>
      <c r="MAY7" s="4"/>
      <c r="MAZ7" s="4"/>
      <c r="MBA7" s="4"/>
      <c r="MBB7" s="4"/>
      <c r="MBC7" s="4"/>
      <c r="MBD7" s="4"/>
      <c r="MBE7" s="4"/>
      <c r="MBF7" s="4"/>
      <c r="MBG7" s="4"/>
      <c r="MBH7" s="4"/>
      <c r="MBI7" s="4"/>
      <c r="MBJ7" s="4"/>
      <c r="MBK7" s="4"/>
      <c r="MBL7" s="4"/>
      <c r="MBM7" s="4"/>
      <c r="MBN7" s="4"/>
      <c r="MBO7" s="4"/>
      <c r="MBP7" s="4"/>
      <c r="MBQ7" s="4"/>
      <c r="MBR7" s="4"/>
      <c r="MBS7" s="4"/>
      <c r="MBT7" s="4"/>
      <c r="MBU7" s="4"/>
      <c r="MBV7" s="4"/>
      <c r="MBW7" s="4"/>
      <c r="MBX7" s="4"/>
      <c r="MBY7" s="4"/>
      <c r="MBZ7" s="4"/>
      <c r="MCA7" s="4"/>
      <c r="MCB7" s="4"/>
      <c r="MCC7" s="4"/>
      <c r="MCD7" s="4"/>
      <c r="MCE7" s="4"/>
      <c r="MCF7" s="4"/>
      <c r="MCG7" s="4"/>
      <c r="MCH7" s="4"/>
      <c r="MCI7" s="4"/>
      <c r="MCJ7" s="4"/>
      <c r="MCK7" s="4"/>
      <c r="MCL7" s="4"/>
      <c r="MCM7" s="4"/>
      <c r="MCN7" s="4"/>
      <c r="MCO7" s="4"/>
      <c r="MCP7" s="4"/>
      <c r="MCQ7" s="4"/>
      <c r="MCR7" s="4"/>
      <c r="MCS7" s="4"/>
      <c r="MCT7" s="4"/>
      <c r="MCU7" s="4"/>
      <c r="MCV7" s="4"/>
      <c r="MCW7" s="4"/>
      <c r="MCX7" s="4"/>
      <c r="MCY7" s="4"/>
      <c r="MCZ7" s="4"/>
      <c r="MDA7" s="4"/>
      <c r="MDB7" s="4"/>
      <c r="MDC7" s="4"/>
      <c r="MDD7" s="4"/>
      <c r="MDE7" s="4"/>
      <c r="MDF7" s="4"/>
      <c r="MDG7" s="4"/>
      <c r="MDH7" s="4"/>
      <c r="MDI7" s="4"/>
      <c r="MDJ7" s="4"/>
      <c r="MDK7" s="4"/>
      <c r="MDL7" s="4"/>
      <c r="MDM7" s="4"/>
      <c r="MDN7" s="4"/>
      <c r="MDO7" s="4"/>
      <c r="MDP7" s="4"/>
      <c r="MDQ7" s="4"/>
      <c r="MDR7" s="4"/>
      <c r="MDS7" s="4"/>
      <c r="MDT7" s="4"/>
      <c r="MDU7" s="4"/>
      <c r="MDV7" s="4"/>
      <c r="MDW7" s="4"/>
      <c r="MDX7" s="4"/>
      <c r="MDY7" s="4"/>
      <c r="MDZ7" s="4"/>
      <c r="MEA7" s="4"/>
      <c r="MEB7" s="4"/>
      <c r="MEC7" s="4"/>
      <c r="MED7" s="4"/>
      <c r="MEE7" s="4"/>
      <c r="MEF7" s="4"/>
      <c r="MEG7" s="4"/>
      <c r="MEH7" s="4"/>
      <c r="MEI7" s="4"/>
      <c r="MEJ7" s="4"/>
      <c r="MEK7" s="4"/>
      <c r="MEL7" s="4"/>
      <c r="MEM7" s="4"/>
      <c r="MEN7" s="4"/>
      <c r="MEO7" s="4"/>
      <c r="MEP7" s="4"/>
      <c r="MEQ7" s="4"/>
      <c r="MER7" s="4"/>
      <c r="MES7" s="4"/>
      <c r="MET7" s="4"/>
      <c r="MEU7" s="4"/>
      <c r="MEV7" s="4"/>
      <c r="MEW7" s="4"/>
      <c r="MEX7" s="4"/>
      <c r="MEY7" s="4"/>
      <c r="MEZ7" s="4"/>
      <c r="MFA7" s="4"/>
      <c r="MFB7" s="4"/>
      <c r="MFC7" s="4"/>
      <c r="MFD7" s="4"/>
      <c r="MFE7" s="4"/>
      <c r="MFF7" s="4"/>
      <c r="MFG7" s="4"/>
      <c r="MFH7" s="4"/>
      <c r="MFI7" s="4"/>
      <c r="MFJ7" s="4"/>
      <c r="MFK7" s="4"/>
      <c r="MFL7" s="4"/>
      <c r="MFM7" s="4"/>
      <c r="MFN7" s="4"/>
      <c r="MFO7" s="4"/>
      <c r="MFP7" s="4"/>
      <c r="MFQ7" s="4"/>
      <c r="MFR7" s="4"/>
      <c r="MFS7" s="4"/>
      <c r="MFT7" s="4"/>
      <c r="MFU7" s="4"/>
      <c r="MFV7" s="4"/>
      <c r="MFW7" s="4"/>
      <c r="MFX7" s="4"/>
      <c r="MFY7" s="4"/>
      <c r="MFZ7" s="4"/>
      <c r="MGA7" s="4"/>
      <c r="MGB7" s="4"/>
      <c r="MGC7" s="4"/>
      <c r="MGD7" s="4"/>
      <c r="MGE7" s="4"/>
      <c r="MGF7" s="4"/>
      <c r="MGG7" s="4"/>
      <c r="MGH7" s="4"/>
      <c r="MGI7" s="4"/>
      <c r="MGJ7" s="4"/>
      <c r="MGK7" s="4"/>
      <c r="MGL7" s="4"/>
      <c r="MGM7" s="4"/>
      <c r="MGN7" s="4"/>
      <c r="MGO7" s="4"/>
      <c r="MGP7" s="4"/>
      <c r="MGQ7" s="4"/>
      <c r="MGR7" s="4"/>
      <c r="MGS7" s="4"/>
      <c r="MGT7" s="4"/>
      <c r="MGU7" s="4"/>
      <c r="MGV7" s="4"/>
      <c r="MGW7" s="4"/>
      <c r="MGX7" s="4"/>
      <c r="MGY7" s="4"/>
      <c r="MGZ7" s="4"/>
      <c r="MHA7" s="4"/>
      <c r="MHB7" s="4"/>
      <c r="MHC7" s="4"/>
      <c r="MHD7" s="4"/>
      <c r="MHE7" s="4"/>
      <c r="MHF7" s="4"/>
      <c r="MHG7" s="4"/>
      <c r="MHH7" s="4"/>
      <c r="MHI7" s="4"/>
      <c r="MHJ7" s="4"/>
      <c r="MHK7" s="4"/>
      <c r="MHL7" s="4"/>
      <c r="MHM7" s="4"/>
      <c r="MHN7" s="4"/>
      <c r="MHO7" s="4"/>
      <c r="MHP7" s="4"/>
      <c r="MHQ7" s="4"/>
      <c r="MHR7" s="4"/>
      <c r="MHS7" s="4"/>
      <c r="MHT7" s="4"/>
      <c r="MHU7" s="4"/>
      <c r="MHV7" s="4"/>
      <c r="MHW7" s="4"/>
      <c r="MHX7" s="4"/>
      <c r="MHY7" s="4"/>
      <c r="MHZ7" s="4"/>
      <c r="MIA7" s="4"/>
      <c r="MIB7" s="4"/>
      <c r="MIC7" s="4"/>
      <c r="MID7" s="4"/>
      <c r="MIE7" s="4"/>
      <c r="MIF7" s="4"/>
      <c r="MIG7" s="4"/>
      <c r="MIH7" s="4"/>
      <c r="MII7" s="4"/>
      <c r="MIJ7" s="4"/>
      <c r="MIK7" s="4"/>
      <c r="MIL7" s="4"/>
      <c r="MIM7" s="4"/>
      <c r="MIN7" s="4"/>
      <c r="MIO7" s="4"/>
      <c r="MIP7" s="4"/>
      <c r="MIQ7" s="4"/>
      <c r="MIR7" s="4"/>
      <c r="MIS7" s="4"/>
      <c r="MIT7" s="4"/>
      <c r="MIU7" s="4"/>
      <c r="MIV7" s="4"/>
      <c r="MIW7" s="4"/>
      <c r="MIX7" s="4"/>
      <c r="MIY7" s="4"/>
      <c r="MIZ7" s="4"/>
      <c r="MJA7" s="4"/>
      <c r="MJB7" s="4"/>
      <c r="MJC7" s="4"/>
      <c r="MJD7" s="4"/>
      <c r="MJE7" s="4"/>
      <c r="MJF7" s="4"/>
      <c r="MJG7" s="4"/>
      <c r="MJH7" s="4"/>
      <c r="MJI7" s="4"/>
      <c r="MJJ7" s="4"/>
      <c r="MJK7" s="4"/>
      <c r="MJL7" s="4"/>
      <c r="MJM7" s="4"/>
      <c r="MJN7" s="4"/>
      <c r="MJO7" s="4"/>
      <c r="MJP7" s="4"/>
      <c r="MJQ7" s="4"/>
      <c r="MJR7" s="4"/>
      <c r="MJS7" s="4"/>
      <c r="MJT7" s="4"/>
      <c r="MJU7" s="4"/>
      <c r="MJV7" s="4"/>
      <c r="MJW7" s="4"/>
      <c r="MJX7" s="4"/>
      <c r="MJY7" s="4"/>
      <c r="MJZ7" s="4"/>
      <c r="MKA7" s="4"/>
      <c r="MKB7" s="4"/>
      <c r="MKC7" s="4"/>
      <c r="MKD7" s="4"/>
      <c r="MKE7" s="4"/>
      <c r="MKF7" s="4"/>
      <c r="MKG7" s="4"/>
      <c r="MKH7" s="4"/>
      <c r="MKI7" s="4"/>
      <c r="MKJ7" s="4"/>
      <c r="MKK7" s="4"/>
      <c r="MKL7" s="4"/>
      <c r="MKM7" s="4"/>
      <c r="MKN7" s="4"/>
      <c r="MKO7" s="4"/>
      <c r="MKP7" s="4"/>
      <c r="MKQ7" s="4"/>
      <c r="MKR7" s="4"/>
      <c r="MKS7" s="4"/>
      <c r="MKT7" s="4"/>
      <c r="MKU7" s="4"/>
      <c r="MKV7" s="4"/>
      <c r="MKW7" s="4"/>
      <c r="MKX7" s="4"/>
      <c r="MKY7" s="4"/>
      <c r="MKZ7" s="4"/>
      <c r="MLA7" s="4"/>
      <c r="MLB7" s="4"/>
      <c r="MLC7" s="4"/>
      <c r="MLD7" s="4"/>
      <c r="MLE7" s="4"/>
      <c r="MLF7" s="4"/>
      <c r="MLG7" s="4"/>
      <c r="MLH7" s="4"/>
      <c r="MLI7" s="4"/>
      <c r="MLJ7" s="4"/>
      <c r="MLK7" s="4"/>
      <c r="MLL7" s="4"/>
      <c r="MLM7" s="4"/>
      <c r="MLN7" s="4"/>
      <c r="MLO7" s="4"/>
      <c r="MLP7" s="4"/>
      <c r="MLQ7" s="4"/>
      <c r="MLR7" s="4"/>
      <c r="MLS7" s="4"/>
      <c r="MLT7" s="4"/>
      <c r="MLU7" s="4"/>
      <c r="MLV7" s="4"/>
      <c r="MLW7" s="4"/>
      <c r="MLX7" s="4"/>
      <c r="MLY7" s="4"/>
      <c r="MLZ7" s="4"/>
      <c r="MMA7" s="4"/>
      <c r="MMB7" s="4"/>
      <c r="MMC7" s="4"/>
      <c r="MMD7" s="4"/>
      <c r="MME7" s="4"/>
      <c r="MMF7" s="4"/>
      <c r="MMG7" s="4"/>
      <c r="MMH7" s="4"/>
      <c r="MMI7" s="4"/>
      <c r="MMJ7" s="4"/>
      <c r="MMK7" s="4"/>
      <c r="MML7" s="4"/>
      <c r="MMM7" s="4"/>
      <c r="MMN7" s="4"/>
      <c r="MMO7" s="4"/>
      <c r="MMP7" s="4"/>
      <c r="MMQ7" s="4"/>
      <c r="MMR7" s="4"/>
      <c r="MMS7" s="4"/>
      <c r="MMT7" s="4"/>
      <c r="MMU7" s="4"/>
      <c r="MMV7" s="4"/>
      <c r="MMW7" s="4"/>
      <c r="MMX7" s="4"/>
      <c r="MMY7" s="4"/>
      <c r="MMZ7" s="4"/>
      <c r="MNA7" s="4"/>
      <c r="MNB7" s="4"/>
      <c r="MNC7" s="4"/>
      <c r="MND7" s="4"/>
      <c r="MNE7" s="4"/>
      <c r="MNF7" s="4"/>
      <c r="MNG7" s="4"/>
      <c r="MNH7" s="4"/>
      <c r="MNI7" s="4"/>
      <c r="MNJ7" s="4"/>
      <c r="MNK7" s="4"/>
      <c r="MNL7" s="4"/>
      <c r="MNM7" s="4"/>
      <c r="MNN7" s="4"/>
      <c r="MNO7" s="4"/>
      <c r="MNP7" s="4"/>
      <c r="MNQ7" s="4"/>
      <c r="MNR7" s="4"/>
      <c r="MNS7" s="4"/>
      <c r="MNT7" s="4"/>
      <c r="MNU7" s="4"/>
      <c r="MNV7" s="4"/>
      <c r="MNW7" s="4"/>
      <c r="MNX7" s="4"/>
      <c r="MNY7" s="4"/>
      <c r="MNZ7" s="4"/>
      <c r="MOA7" s="4"/>
      <c r="MOB7" s="4"/>
      <c r="MOC7" s="4"/>
      <c r="MOD7" s="4"/>
      <c r="MOE7" s="4"/>
      <c r="MOF7" s="4"/>
      <c r="MOG7" s="4"/>
      <c r="MOH7" s="4"/>
      <c r="MOI7" s="4"/>
      <c r="MOJ7" s="4"/>
      <c r="MOK7" s="4"/>
      <c r="MOL7" s="4"/>
      <c r="MOM7" s="4"/>
      <c r="MON7" s="4"/>
      <c r="MOO7" s="4"/>
      <c r="MOP7" s="4"/>
      <c r="MOQ7" s="4"/>
      <c r="MOR7" s="4"/>
      <c r="MOS7" s="4"/>
      <c r="MOT7" s="4"/>
      <c r="MOU7" s="4"/>
      <c r="MOV7" s="4"/>
      <c r="MOW7" s="4"/>
      <c r="MOX7" s="4"/>
      <c r="MOY7" s="4"/>
      <c r="MOZ7" s="4"/>
      <c r="MPA7" s="4"/>
      <c r="MPB7" s="4"/>
      <c r="MPC7" s="4"/>
      <c r="MPD7" s="4"/>
      <c r="MPE7" s="4"/>
      <c r="MPF7" s="4"/>
      <c r="MPG7" s="4"/>
      <c r="MPH7" s="4"/>
      <c r="MPI7" s="4"/>
      <c r="MPJ7" s="4"/>
      <c r="MPK7" s="4"/>
      <c r="MPL7" s="4"/>
      <c r="MPM7" s="4"/>
      <c r="MPN7" s="4"/>
      <c r="MPO7" s="4"/>
      <c r="MPP7" s="4"/>
      <c r="MPQ7" s="4"/>
      <c r="MPR7" s="4"/>
      <c r="MPS7" s="4"/>
      <c r="MPT7" s="4"/>
      <c r="MPU7" s="4"/>
      <c r="MPV7" s="4"/>
      <c r="MPW7" s="4"/>
      <c r="MPX7" s="4"/>
      <c r="MPY7" s="4"/>
      <c r="MPZ7" s="4"/>
      <c r="MQA7" s="4"/>
      <c r="MQB7" s="4"/>
      <c r="MQC7" s="4"/>
      <c r="MQD7" s="4"/>
      <c r="MQE7" s="4"/>
      <c r="MQF7" s="4"/>
      <c r="MQG7" s="4"/>
      <c r="MQH7" s="4"/>
      <c r="MQI7" s="4"/>
      <c r="MQJ7" s="4"/>
      <c r="MQK7" s="4"/>
      <c r="MQL7" s="4"/>
      <c r="MQM7" s="4"/>
      <c r="MQN7" s="4"/>
      <c r="MQO7" s="4"/>
      <c r="MQP7" s="4"/>
      <c r="MQQ7" s="4"/>
      <c r="MQR7" s="4"/>
      <c r="MQS7" s="4"/>
      <c r="MQT7" s="4"/>
      <c r="MQU7" s="4"/>
      <c r="MQV7" s="4"/>
      <c r="MQW7" s="4"/>
      <c r="MQX7" s="4"/>
      <c r="MQY7" s="4"/>
      <c r="MQZ7" s="4"/>
      <c r="MRA7" s="4"/>
      <c r="MRB7" s="4"/>
      <c r="MRC7" s="4"/>
      <c r="MRD7" s="4"/>
      <c r="MRE7" s="4"/>
      <c r="MRF7" s="4"/>
      <c r="MRG7" s="4"/>
      <c r="MRH7" s="4"/>
      <c r="MRI7" s="4"/>
      <c r="MRJ7" s="4"/>
      <c r="MRK7" s="4"/>
      <c r="MRL7" s="4"/>
      <c r="MRM7" s="4"/>
      <c r="MRN7" s="4"/>
      <c r="MRO7" s="4"/>
      <c r="MRP7" s="4"/>
      <c r="MRQ7" s="4"/>
      <c r="MRR7" s="4"/>
      <c r="MRS7" s="4"/>
      <c r="MRT7" s="4"/>
      <c r="MRU7" s="4"/>
      <c r="MRV7" s="4"/>
      <c r="MRW7" s="4"/>
      <c r="MRX7" s="4"/>
      <c r="MRY7" s="4"/>
      <c r="MRZ7" s="4"/>
      <c r="MSA7" s="4"/>
      <c r="MSB7" s="4"/>
      <c r="MSC7" s="4"/>
      <c r="MSD7" s="4"/>
      <c r="MSE7" s="4"/>
      <c r="MSF7" s="4"/>
      <c r="MSG7" s="4"/>
      <c r="MSH7" s="4"/>
      <c r="MSI7" s="4"/>
      <c r="MSJ7" s="4"/>
      <c r="MSK7" s="4"/>
      <c r="MSL7" s="4"/>
      <c r="MSM7" s="4"/>
      <c r="MSN7" s="4"/>
      <c r="MSO7" s="4"/>
      <c r="MSP7" s="4"/>
      <c r="MSQ7" s="4"/>
      <c r="MSR7" s="4"/>
      <c r="MSS7" s="4"/>
      <c r="MST7" s="4"/>
      <c r="MSU7" s="4"/>
      <c r="MSV7" s="4"/>
      <c r="MSW7" s="4"/>
      <c r="MSX7" s="4"/>
      <c r="MSY7" s="4"/>
      <c r="MSZ7" s="4"/>
      <c r="MTA7" s="4"/>
      <c r="MTB7" s="4"/>
      <c r="MTC7" s="4"/>
      <c r="MTD7" s="4"/>
      <c r="MTE7" s="4"/>
      <c r="MTF7" s="4"/>
      <c r="MTG7" s="4"/>
      <c r="MTH7" s="4"/>
      <c r="MTI7" s="4"/>
      <c r="MTJ7" s="4"/>
      <c r="MTK7" s="4"/>
      <c r="MTL7" s="4"/>
      <c r="MTM7" s="4"/>
      <c r="MTN7" s="4"/>
      <c r="MTO7" s="4"/>
      <c r="MTP7" s="4"/>
      <c r="MTQ7" s="4"/>
      <c r="MTR7" s="4"/>
      <c r="MTS7" s="4"/>
      <c r="MTT7" s="4"/>
      <c r="MTU7" s="4"/>
      <c r="MTV7" s="4"/>
      <c r="MTW7" s="4"/>
      <c r="MTX7" s="4"/>
      <c r="MTY7" s="4"/>
      <c r="MTZ7" s="4"/>
      <c r="MUA7" s="4"/>
      <c r="MUB7" s="4"/>
      <c r="MUC7" s="4"/>
      <c r="MUD7" s="4"/>
      <c r="MUE7" s="4"/>
      <c r="MUF7" s="4"/>
      <c r="MUG7" s="4"/>
      <c r="MUH7" s="4"/>
      <c r="MUI7" s="4"/>
      <c r="MUJ7" s="4"/>
      <c r="MUK7" s="4"/>
      <c r="MUL7" s="4"/>
      <c r="MUM7" s="4"/>
      <c r="MUN7" s="4"/>
      <c r="MUO7" s="4"/>
      <c r="MUP7" s="4"/>
      <c r="MUQ7" s="4"/>
      <c r="MUR7" s="4"/>
      <c r="MUS7" s="4"/>
      <c r="MUT7" s="4"/>
      <c r="MUU7" s="4"/>
      <c r="MUV7" s="4"/>
      <c r="MUW7" s="4"/>
      <c r="MUX7" s="4"/>
      <c r="MUY7" s="4"/>
      <c r="MUZ7" s="4"/>
      <c r="MVA7" s="4"/>
      <c r="MVB7" s="4"/>
      <c r="MVC7" s="4"/>
      <c r="MVD7" s="4"/>
      <c r="MVE7" s="4"/>
      <c r="MVF7" s="4"/>
      <c r="MVG7" s="4"/>
      <c r="MVH7" s="4"/>
      <c r="MVI7" s="4"/>
      <c r="MVJ7" s="4"/>
      <c r="MVK7" s="4"/>
      <c r="MVL7" s="4"/>
      <c r="MVM7" s="4"/>
      <c r="MVN7" s="4"/>
      <c r="MVO7" s="4"/>
      <c r="MVP7" s="4"/>
      <c r="MVQ7" s="4"/>
      <c r="MVR7" s="4"/>
      <c r="MVS7" s="4"/>
      <c r="MVT7" s="4"/>
      <c r="MVU7" s="4"/>
      <c r="MVV7" s="4"/>
      <c r="MVW7" s="4"/>
      <c r="MVX7" s="4"/>
      <c r="MVY7" s="4"/>
      <c r="MVZ7" s="4"/>
      <c r="MWA7" s="4"/>
      <c r="MWB7" s="4"/>
      <c r="MWC7" s="4"/>
      <c r="MWD7" s="4"/>
      <c r="MWE7" s="4"/>
      <c r="MWF7" s="4"/>
      <c r="MWG7" s="4"/>
      <c r="MWH7" s="4"/>
      <c r="MWI7" s="4"/>
      <c r="MWJ7" s="4"/>
      <c r="MWK7" s="4"/>
      <c r="MWL7" s="4"/>
      <c r="MWM7" s="4"/>
      <c r="MWN7" s="4"/>
      <c r="MWO7" s="4"/>
      <c r="MWP7" s="4"/>
      <c r="MWQ7" s="4"/>
      <c r="MWR7" s="4"/>
      <c r="MWS7" s="4"/>
      <c r="MWT7" s="4"/>
      <c r="MWU7" s="4"/>
      <c r="MWV7" s="4"/>
      <c r="MWW7" s="4"/>
      <c r="MWX7" s="4"/>
      <c r="MWY7" s="4"/>
      <c r="MWZ7" s="4"/>
      <c r="MXA7" s="4"/>
      <c r="MXB7" s="4"/>
      <c r="MXC7" s="4"/>
      <c r="MXD7" s="4"/>
      <c r="MXE7" s="4"/>
      <c r="MXF7" s="4"/>
      <c r="MXG7" s="4"/>
      <c r="MXH7" s="4"/>
      <c r="MXI7" s="4"/>
      <c r="MXJ7" s="4"/>
      <c r="MXK7" s="4"/>
      <c r="MXL7" s="4"/>
      <c r="MXM7" s="4"/>
      <c r="MXN7" s="4"/>
      <c r="MXO7" s="4"/>
      <c r="MXP7" s="4"/>
      <c r="MXQ7" s="4"/>
      <c r="MXR7" s="4"/>
      <c r="MXS7" s="4"/>
      <c r="MXT7" s="4"/>
      <c r="MXU7" s="4"/>
      <c r="MXV7" s="4"/>
      <c r="MXW7" s="4"/>
      <c r="MXX7" s="4"/>
      <c r="MXY7" s="4"/>
      <c r="MXZ7" s="4"/>
      <c r="MYA7" s="4"/>
      <c r="MYB7" s="4"/>
      <c r="MYC7" s="4"/>
      <c r="MYD7" s="4"/>
      <c r="MYE7" s="4"/>
      <c r="MYF7" s="4"/>
      <c r="MYG7" s="4"/>
      <c r="MYH7" s="4"/>
      <c r="MYI7" s="4"/>
      <c r="MYJ7" s="4"/>
      <c r="MYK7" s="4"/>
      <c r="MYL7" s="4"/>
      <c r="MYM7" s="4"/>
      <c r="MYN7" s="4"/>
      <c r="MYO7" s="4"/>
      <c r="MYP7" s="4"/>
      <c r="MYQ7" s="4"/>
      <c r="MYR7" s="4"/>
      <c r="MYS7" s="4"/>
      <c r="MYT7" s="4"/>
      <c r="MYU7" s="4"/>
      <c r="MYV7" s="4"/>
      <c r="MYW7" s="4"/>
      <c r="MYX7" s="4"/>
      <c r="MYY7" s="4"/>
      <c r="MYZ7" s="4"/>
      <c r="MZA7" s="4"/>
      <c r="MZB7" s="4"/>
      <c r="MZC7" s="4"/>
      <c r="MZD7" s="4"/>
      <c r="MZE7" s="4"/>
      <c r="MZF7" s="4"/>
      <c r="MZG7" s="4"/>
      <c r="MZH7" s="4"/>
      <c r="MZI7" s="4"/>
      <c r="MZJ7" s="4"/>
      <c r="MZK7" s="4"/>
      <c r="MZL7" s="4"/>
      <c r="MZM7" s="4"/>
      <c r="MZN7" s="4"/>
      <c r="MZO7" s="4"/>
      <c r="MZP7" s="4"/>
      <c r="MZQ7" s="4"/>
      <c r="MZR7" s="4"/>
      <c r="MZS7" s="4"/>
      <c r="MZT7" s="4"/>
      <c r="MZU7" s="4"/>
      <c r="MZV7" s="4"/>
      <c r="MZW7" s="4"/>
      <c r="MZX7" s="4"/>
      <c r="MZY7" s="4"/>
      <c r="MZZ7" s="4"/>
      <c r="NAA7" s="4"/>
      <c r="NAB7" s="4"/>
      <c r="NAC7" s="4"/>
      <c r="NAD7" s="4"/>
      <c r="NAE7" s="4"/>
      <c r="NAF7" s="4"/>
      <c r="NAG7" s="4"/>
      <c r="NAH7" s="4"/>
      <c r="NAI7" s="4"/>
      <c r="NAJ7" s="4"/>
      <c r="NAK7" s="4"/>
      <c r="NAL7" s="4"/>
      <c r="NAM7" s="4"/>
      <c r="NAN7" s="4"/>
      <c r="NAO7" s="4"/>
      <c r="NAP7" s="4"/>
      <c r="NAQ7" s="4"/>
      <c r="NAR7" s="4"/>
      <c r="NAS7" s="4"/>
      <c r="NAT7" s="4"/>
      <c r="NAU7" s="4"/>
      <c r="NAV7" s="4"/>
      <c r="NAW7" s="4"/>
      <c r="NAX7" s="4"/>
      <c r="NAY7" s="4"/>
      <c r="NAZ7" s="4"/>
      <c r="NBA7" s="4"/>
      <c r="NBB7" s="4"/>
      <c r="NBC7" s="4"/>
      <c r="NBD7" s="4"/>
      <c r="NBE7" s="4"/>
      <c r="NBF7" s="4"/>
      <c r="NBG7" s="4"/>
      <c r="NBH7" s="4"/>
      <c r="NBI7" s="4"/>
      <c r="NBJ7" s="4"/>
      <c r="NBK7" s="4"/>
      <c r="NBL7" s="4"/>
      <c r="NBM7" s="4"/>
      <c r="NBN7" s="4"/>
      <c r="NBO7" s="4"/>
      <c r="NBP7" s="4"/>
      <c r="NBQ7" s="4"/>
      <c r="NBR7" s="4"/>
      <c r="NBS7" s="4"/>
      <c r="NBT7" s="4"/>
      <c r="NBU7" s="4"/>
      <c r="NBV7" s="4"/>
      <c r="NBW7" s="4"/>
      <c r="NBX7" s="4"/>
      <c r="NBY7" s="4"/>
      <c r="NBZ7" s="4"/>
      <c r="NCA7" s="4"/>
      <c r="NCB7" s="4"/>
      <c r="NCC7" s="4"/>
      <c r="NCD7" s="4"/>
      <c r="NCE7" s="4"/>
      <c r="NCF7" s="4"/>
      <c r="NCG7" s="4"/>
      <c r="NCH7" s="4"/>
      <c r="NCI7" s="4"/>
      <c r="NCJ7" s="4"/>
      <c r="NCK7" s="4"/>
      <c r="NCL7" s="4"/>
      <c r="NCM7" s="4"/>
      <c r="NCN7" s="4"/>
      <c r="NCO7" s="4"/>
      <c r="NCP7" s="4"/>
      <c r="NCQ7" s="4"/>
      <c r="NCR7" s="4"/>
      <c r="NCS7" s="4"/>
      <c r="NCT7" s="4"/>
      <c r="NCU7" s="4"/>
      <c r="NCV7" s="4"/>
      <c r="NCW7" s="4"/>
      <c r="NCX7" s="4"/>
      <c r="NCY7" s="4"/>
      <c r="NCZ7" s="4"/>
      <c r="NDA7" s="4"/>
      <c r="NDB7" s="4"/>
      <c r="NDC7" s="4"/>
      <c r="NDD7" s="4"/>
      <c r="NDE7" s="4"/>
      <c r="NDF7" s="4"/>
      <c r="NDG7" s="4"/>
      <c r="NDH7" s="4"/>
      <c r="NDI7" s="4"/>
      <c r="NDJ7" s="4"/>
      <c r="NDK7" s="4"/>
      <c r="NDL7" s="4"/>
      <c r="NDM7" s="4"/>
      <c r="NDN7" s="4"/>
      <c r="NDO7" s="4"/>
      <c r="NDP7" s="4"/>
      <c r="NDQ7" s="4"/>
      <c r="NDR7" s="4"/>
      <c r="NDS7" s="4"/>
      <c r="NDT7" s="4"/>
      <c r="NDU7" s="4"/>
      <c r="NDV7" s="4"/>
      <c r="NDW7" s="4"/>
      <c r="NDX7" s="4"/>
      <c r="NDY7" s="4"/>
      <c r="NDZ7" s="4"/>
      <c r="NEA7" s="4"/>
      <c r="NEB7" s="4"/>
      <c r="NEC7" s="4"/>
      <c r="NED7" s="4"/>
      <c r="NEE7" s="4"/>
      <c r="NEF7" s="4"/>
      <c r="NEG7" s="4"/>
      <c r="NEH7" s="4"/>
      <c r="NEI7" s="4"/>
      <c r="NEJ7" s="4"/>
      <c r="NEK7" s="4"/>
      <c r="NEL7" s="4"/>
      <c r="NEM7" s="4"/>
      <c r="NEN7" s="4"/>
      <c r="NEO7" s="4"/>
      <c r="NEP7" s="4"/>
      <c r="NEQ7" s="4"/>
      <c r="NER7" s="4"/>
      <c r="NES7" s="4"/>
      <c r="NET7" s="4"/>
      <c r="NEU7" s="4"/>
      <c r="NEV7" s="4"/>
      <c r="NEW7" s="4"/>
      <c r="NEX7" s="4"/>
      <c r="NEY7" s="4"/>
      <c r="NEZ7" s="4"/>
      <c r="NFA7" s="4"/>
      <c r="NFB7" s="4"/>
      <c r="NFC7" s="4"/>
      <c r="NFD7" s="4"/>
      <c r="NFE7" s="4"/>
      <c r="NFF7" s="4"/>
      <c r="NFG7" s="4"/>
      <c r="NFH7" s="4"/>
      <c r="NFI7" s="4"/>
      <c r="NFJ7" s="4"/>
      <c r="NFK7" s="4"/>
      <c r="NFL7" s="4"/>
      <c r="NFM7" s="4"/>
      <c r="NFN7" s="4"/>
      <c r="NFO7" s="4"/>
      <c r="NFP7" s="4"/>
      <c r="NFQ7" s="4"/>
      <c r="NFR7" s="4"/>
      <c r="NFS7" s="4"/>
      <c r="NFT7" s="4"/>
      <c r="NFU7" s="4"/>
      <c r="NFV7" s="4"/>
      <c r="NFW7" s="4"/>
      <c r="NFX7" s="4"/>
      <c r="NFY7" s="4"/>
      <c r="NFZ7" s="4"/>
      <c r="NGA7" s="4"/>
      <c r="NGB7" s="4"/>
      <c r="NGC7" s="4"/>
      <c r="NGD7" s="4"/>
      <c r="NGE7" s="4"/>
      <c r="NGF7" s="4"/>
      <c r="NGG7" s="4"/>
      <c r="NGH7" s="4"/>
      <c r="NGI7" s="4"/>
      <c r="NGJ7" s="4"/>
      <c r="NGK7" s="4"/>
      <c r="NGL7" s="4"/>
      <c r="NGM7" s="4"/>
      <c r="NGN7" s="4"/>
      <c r="NGO7" s="4"/>
      <c r="NGP7" s="4"/>
      <c r="NGQ7" s="4"/>
      <c r="NGR7" s="4"/>
      <c r="NGS7" s="4"/>
      <c r="NGT7" s="4"/>
      <c r="NGU7" s="4"/>
      <c r="NGV7" s="4"/>
      <c r="NGW7" s="4"/>
      <c r="NGX7" s="4"/>
      <c r="NGY7" s="4"/>
      <c r="NGZ7" s="4"/>
      <c r="NHA7" s="4"/>
      <c r="NHB7" s="4"/>
      <c r="NHC7" s="4"/>
      <c r="NHD7" s="4"/>
      <c r="NHE7" s="4"/>
      <c r="NHF7" s="4"/>
      <c r="NHG7" s="4"/>
      <c r="NHH7" s="4"/>
      <c r="NHI7" s="4"/>
      <c r="NHJ7" s="4"/>
      <c r="NHK7" s="4"/>
      <c r="NHL7" s="4"/>
      <c r="NHM7" s="4"/>
      <c r="NHN7" s="4"/>
      <c r="NHO7" s="4"/>
      <c r="NHP7" s="4"/>
      <c r="NHQ7" s="4"/>
      <c r="NHR7" s="4"/>
      <c r="NHS7" s="4"/>
      <c r="NHT7" s="4"/>
      <c r="NHU7" s="4"/>
      <c r="NHV7" s="4"/>
      <c r="NHW7" s="4"/>
      <c r="NHX7" s="4"/>
      <c r="NHY7" s="4"/>
      <c r="NHZ7" s="4"/>
      <c r="NIA7" s="4"/>
      <c r="NIB7" s="4"/>
      <c r="NIC7" s="4"/>
      <c r="NID7" s="4"/>
      <c r="NIE7" s="4"/>
      <c r="NIF7" s="4"/>
      <c r="NIG7" s="4"/>
      <c r="NIH7" s="4"/>
      <c r="NII7" s="4"/>
      <c r="NIJ7" s="4"/>
      <c r="NIK7" s="4"/>
      <c r="NIL7" s="4"/>
      <c r="NIM7" s="4"/>
      <c r="NIN7" s="4"/>
      <c r="NIO7" s="4"/>
      <c r="NIP7" s="4"/>
      <c r="NIQ7" s="4"/>
      <c r="NIR7" s="4"/>
      <c r="NIS7" s="4"/>
      <c r="NIT7" s="4"/>
      <c r="NIU7" s="4"/>
      <c r="NIV7" s="4"/>
      <c r="NIW7" s="4"/>
      <c r="NIX7" s="4"/>
      <c r="NIY7" s="4"/>
      <c r="NIZ7" s="4"/>
      <c r="NJA7" s="4"/>
      <c r="NJB7" s="4"/>
      <c r="NJC7" s="4"/>
      <c r="NJD7" s="4"/>
      <c r="NJE7" s="4"/>
      <c r="NJF7" s="4"/>
      <c r="NJG7" s="4"/>
      <c r="NJH7" s="4"/>
      <c r="NJI7" s="4"/>
      <c r="NJJ7" s="4"/>
      <c r="NJK7" s="4"/>
      <c r="NJL7" s="4"/>
      <c r="NJM7" s="4"/>
      <c r="NJN7" s="4"/>
      <c r="NJO7" s="4"/>
      <c r="NJP7" s="4"/>
      <c r="NJQ7" s="4"/>
      <c r="NJR7" s="4"/>
      <c r="NJS7" s="4"/>
      <c r="NJT7" s="4"/>
      <c r="NJU7" s="4"/>
      <c r="NJV7" s="4"/>
      <c r="NJW7" s="4"/>
      <c r="NJX7" s="4"/>
      <c r="NJY7" s="4"/>
      <c r="NJZ7" s="4"/>
      <c r="NKA7" s="4"/>
      <c r="NKB7" s="4"/>
      <c r="NKC7" s="4"/>
      <c r="NKD7" s="4"/>
      <c r="NKE7" s="4"/>
      <c r="NKF7" s="4"/>
      <c r="NKG7" s="4"/>
      <c r="NKH7" s="4"/>
      <c r="NKI7" s="4"/>
      <c r="NKJ7" s="4"/>
      <c r="NKK7" s="4"/>
      <c r="NKL7" s="4"/>
      <c r="NKM7" s="4"/>
      <c r="NKN7" s="4"/>
      <c r="NKO7" s="4"/>
      <c r="NKP7" s="4"/>
      <c r="NKQ7" s="4"/>
      <c r="NKR7" s="4"/>
      <c r="NKS7" s="4"/>
      <c r="NKT7" s="4"/>
      <c r="NKU7" s="4"/>
      <c r="NKV7" s="4"/>
      <c r="NKW7" s="4"/>
      <c r="NKX7" s="4"/>
      <c r="NKY7" s="4"/>
      <c r="NKZ7" s="4"/>
      <c r="NLA7" s="4"/>
      <c r="NLB7" s="4"/>
      <c r="NLC7" s="4"/>
      <c r="NLD7" s="4"/>
      <c r="NLE7" s="4"/>
      <c r="NLF7" s="4"/>
      <c r="NLG7" s="4"/>
      <c r="NLH7" s="4"/>
      <c r="NLI7" s="4"/>
      <c r="NLJ7" s="4"/>
      <c r="NLK7" s="4"/>
      <c r="NLL7" s="4"/>
      <c r="NLM7" s="4"/>
      <c r="NLN7" s="4"/>
      <c r="NLO7" s="4"/>
      <c r="NLP7" s="4"/>
      <c r="NLQ7" s="4"/>
      <c r="NLR7" s="4"/>
      <c r="NLS7" s="4"/>
      <c r="NLT7" s="4"/>
      <c r="NLU7" s="4"/>
      <c r="NLV7" s="4"/>
      <c r="NLW7" s="4"/>
      <c r="NLX7" s="4"/>
      <c r="NLY7" s="4"/>
      <c r="NLZ7" s="4"/>
      <c r="NMA7" s="4"/>
      <c r="NMB7" s="4"/>
      <c r="NMC7" s="4"/>
      <c r="NMD7" s="4"/>
      <c r="NME7" s="4"/>
      <c r="NMF7" s="4"/>
      <c r="NMG7" s="4"/>
      <c r="NMH7" s="4"/>
      <c r="NMI7" s="4"/>
      <c r="NMJ7" s="4"/>
      <c r="NMK7" s="4"/>
      <c r="NML7" s="4"/>
      <c r="NMM7" s="4"/>
      <c r="NMN7" s="4"/>
      <c r="NMO7" s="4"/>
      <c r="NMP7" s="4"/>
      <c r="NMQ7" s="4"/>
      <c r="NMR7" s="4"/>
      <c r="NMS7" s="4"/>
      <c r="NMT7" s="4"/>
      <c r="NMU7" s="4"/>
      <c r="NMV7" s="4"/>
      <c r="NMW7" s="4"/>
      <c r="NMX7" s="4"/>
      <c r="NMY7" s="4"/>
      <c r="NMZ7" s="4"/>
      <c r="NNA7" s="4"/>
      <c r="NNB7" s="4"/>
      <c r="NNC7" s="4"/>
      <c r="NND7" s="4"/>
      <c r="NNE7" s="4"/>
      <c r="NNF7" s="4"/>
      <c r="NNG7" s="4"/>
      <c r="NNH7" s="4"/>
      <c r="NNI7" s="4"/>
      <c r="NNJ7" s="4"/>
      <c r="NNK7" s="4"/>
      <c r="NNL7" s="4"/>
      <c r="NNM7" s="4"/>
      <c r="NNN7" s="4"/>
      <c r="NNO7" s="4"/>
      <c r="NNP7" s="4"/>
      <c r="NNQ7" s="4"/>
      <c r="NNR7" s="4"/>
      <c r="NNS7" s="4"/>
      <c r="NNT7" s="4"/>
      <c r="NNU7" s="4"/>
      <c r="NNV7" s="4"/>
      <c r="NNW7" s="4"/>
      <c r="NNX7" s="4"/>
      <c r="NNY7" s="4"/>
      <c r="NNZ7" s="4"/>
      <c r="NOA7" s="4"/>
      <c r="NOB7" s="4"/>
      <c r="NOC7" s="4"/>
      <c r="NOD7" s="4"/>
      <c r="NOE7" s="4"/>
      <c r="NOF7" s="4"/>
      <c r="NOG7" s="4"/>
      <c r="NOH7" s="4"/>
      <c r="NOI7" s="4"/>
      <c r="NOJ7" s="4"/>
      <c r="NOK7" s="4"/>
      <c r="NOL7" s="4"/>
      <c r="NOM7" s="4"/>
      <c r="NON7" s="4"/>
      <c r="NOO7" s="4"/>
      <c r="NOP7" s="4"/>
      <c r="NOQ7" s="4"/>
      <c r="NOR7" s="4"/>
      <c r="NOS7" s="4"/>
      <c r="NOT7" s="4"/>
      <c r="NOU7" s="4"/>
      <c r="NOV7" s="4"/>
      <c r="NOW7" s="4"/>
      <c r="NOX7" s="4"/>
      <c r="NOY7" s="4"/>
      <c r="NOZ7" s="4"/>
      <c r="NPA7" s="4"/>
      <c r="NPB7" s="4"/>
      <c r="NPC7" s="4"/>
      <c r="NPD7" s="4"/>
      <c r="NPE7" s="4"/>
      <c r="NPF7" s="4"/>
      <c r="NPG7" s="4"/>
      <c r="NPH7" s="4"/>
      <c r="NPI7" s="4"/>
      <c r="NPJ7" s="4"/>
      <c r="NPK7" s="4"/>
      <c r="NPL7" s="4"/>
      <c r="NPM7" s="4"/>
      <c r="NPN7" s="4"/>
      <c r="NPO7" s="4"/>
      <c r="NPP7" s="4"/>
      <c r="NPQ7" s="4"/>
      <c r="NPR7" s="4"/>
      <c r="NPS7" s="4"/>
      <c r="NPT7" s="4"/>
      <c r="NPU7" s="4"/>
      <c r="NPV7" s="4"/>
      <c r="NPW7" s="4"/>
      <c r="NPX7" s="4"/>
      <c r="NPY7" s="4"/>
      <c r="NPZ7" s="4"/>
      <c r="NQA7" s="4"/>
      <c r="NQB7" s="4"/>
      <c r="NQC7" s="4"/>
      <c r="NQD7" s="4"/>
      <c r="NQE7" s="4"/>
      <c r="NQF7" s="4"/>
      <c r="NQG7" s="4"/>
      <c r="NQH7" s="4"/>
      <c r="NQI7" s="4"/>
      <c r="NQJ7" s="4"/>
      <c r="NQK7" s="4"/>
      <c r="NQL7" s="4"/>
      <c r="NQM7" s="4"/>
      <c r="NQN7" s="4"/>
      <c r="NQO7" s="4"/>
      <c r="NQP7" s="4"/>
      <c r="NQQ7" s="4"/>
      <c r="NQR7" s="4"/>
      <c r="NQS7" s="4"/>
      <c r="NQT7" s="4"/>
      <c r="NQU7" s="4"/>
      <c r="NQV7" s="4"/>
      <c r="NQW7" s="4"/>
      <c r="NQX7" s="4"/>
      <c r="NQY7" s="4"/>
      <c r="NQZ7" s="4"/>
      <c r="NRA7" s="4"/>
      <c r="NRB7" s="4"/>
      <c r="NRC7" s="4"/>
      <c r="NRD7" s="4"/>
      <c r="NRE7" s="4"/>
      <c r="NRF7" s="4"/>
      <c r="NRG7" s="4"/>
      <c r="NRH7" s="4"/>
      <c r="NRI7" s="4"/>
      <c r="NRJ7" s="4"/>
      <c r="NRK7" s="4"/>
      <c r="NRL7" s="4"/>
      <c r="NRM7" s="4"/>
      <c r="NRN7" s="4"/>
      <c r="NRO7" s="4"/>
      <c r="NRP7" s="4"/>
      <c r="NRQ7" s="4"/>
      <c r="NRR7" s="4"/>
      <c r="NRS7" s="4"/>
      <c r="NRT7" s="4"/>
      <c r="NRU7" s="4"/>
      <c r="NRV7" s="4"/>
      <c r="NRW7" s="4"/>
      <c r="NRX7" s="4"/>
      <c r="NRY7" s="4"/>
      <c r="NRZ7" s="4"/>
      <c r="NSA7" s="4"/>
      <c r="NSB7" s="4"/>
      <c r="NSC7" s="4"/>
      <c r="NSD7" s="4"/>
      <c r="NSE7" s="4"/>
      <c r="NSF7" s="4"/>
      <c r="NSG7" s="4"/>
      <c r="NSH7" s="4"/>
      <c r="NSI7" s="4"/>
      <c r="NSJ7" s="4"/>
      <c r="NSK7" s="4"/>
      <c r="NSL7" s="4"/>
      <c r="NSM7" s="4"/>
      <c r="NSN7" s="4"/>
      <c r="NSO7" s="4"/>
      <c r="NSP7" s="4"/>
      <c r="NSQ7" s="4"/>
      <c r="NSR7" s="4"/>
      <c r="NSS7" s="4"/>
      <c r="NST7" s="4"/>
      <c r="NSU7" s="4"/>
      <c r="NSV7" s="4"/>
      <c r="NSW7" s="4"/>
      <c r="NSX7" s="4"/>
      <c r="NSY7" s="4"/>
      <c r="NSZ7" s="4"/>
      <c r="NTA7" s="4"/>
      <c r="NTB7" s="4"/>
      <c r="NTC7" s="4"/>
      <c r="NTD7" s="4"/>
      <c r="NTE7" s="4"/>
      <c r="NTF7" s="4"/>
      <c r="NTG7" s="4"/>
      <c r="NTH7" s="4"/>
      <c r="NTI7" s="4"/>
      <c r="NTJ7" s="4"/>
      <c r="NTK7" s="4"/>
      <c r="NTL7" s="4"/>
      <c r="NTM7" s="4"/>
      <c r="NTN7" s="4"/>
      <c r="NTO7" s="4"/>
      <c r="NTP7" s="4"/>
      <c r="NTQ7" s="4"/>
      <c r="NTR7" s="4"/>
      <c r="NTS7" s="4"/>
      <c r="NTT7" s="4"/>
      <c r="NTU7" s="4"/>
      <c r="NTV7" s="4"/>
      <c r="NTW7" s="4"/>
      <c r="NTX7" s="4"/>
      <c r="NTY7" s="4"/>
      <c r="NTZ7" s="4"/>
      <c r="NUA7" s="4"/>
      <c r="NUB7" s="4"/>
      <c r="NUC7" s="4"/>
      <c r="NUD7" s="4"/>
      <c r="NUE7" s="4"/>
      <c r="NUF7" s="4"/>
      <c r="NUG7" s="4"/>
      <c r="NUH7" s="4"/>
      <c r="NUI7" s="4"/>
      <c r="NUJ7" s="4"/>
      <c r="NUK7" s="4"/>
      <c r="NUL7" s="4"/>
      <c r="NUM7" s="4"/>
      <c r="NUN7" s="4"/>
      <c r="NUO7" s="4"/>
      <c r="NUP7" s="4"/>
      <c r="NUQ7" s="4"/>
      <c r="NUR7" s="4"/>
      <c r="NUS7" s="4"/>
      <c r="NUT7" s="4"/>
      <c r="NUU7" s="4"/>
      <c r="NUV7" s="4"/>
      <c r="NUW7" s="4"/>
      <c r="NUX7" s="4"/>
      <c r="NUY7" s="4"/>
      <c r="NUZ7" s="4"/>
      <c r="NVA7" s="4"/>
      <c r="NVB7" s="4"/>
      <c r="NVC7" s="4"/>
      <c r="NVD7" s="4"/>
      <c r="NVE7" s="4"/>
      <c r="NVF7" s="4"/>
      <c r="NVG7" s="4"/>
      <c r="NVH7" s="4"/>
      <c r="NVI7" s="4"/>
      <c r="NVJ7" s="4"/>
      <c r="NVK7" s="4"/>
      <c r="NVL7" s="4"/>
      <c r="NVM7" s="4"/>
      <c r="NVN7" s="4"/>
      <c r="NVO7" s="4"/>
      <c r="NVP7" s="4"/>
      <c r="NVQ7" s="4"/>
      <c r="NVR7" s="4"/>
      <c r="NVS7" s="4"/>
      <c r="NVT7" s="4"/>
      <c r="NVU7" s="4"/>
      <c r="NVV7" s="4"/>
      <c r="NVW7" s="4"/>
      <c r="NVX7" s="4"/>
      <c r="NVY7" s="4"/>
      <c r="NVZ7" s="4"/>
      <c r="NWA7" s="4"/>
      <c r="NWB7" s="4"/>
      <c r="NWC7" s="4"/>
      <c r="NWD7" s="4"/>
      <c r="NWE7" s="4"/>
      <c r="NWF7" s="4"/>
      <c r="NWG7" s="4"/>
      <c r="NWH7" s="4"/>
      <c r="NWI7" s="4"/>
      <c r="NWJ7" s="4"/>
      <c r="NWK7" s="4"/>
      <c r="NWL7" s="4"/>
      <c r="NWM7" s="4"/>
      <c r="NWN7" s="4"/>
      <c r="NWO7" s="4"/>
      <c r="NWP7" s="4"/>
      <c r="NWQ7" s="4"/>
      <c r="NWR7" s="4"/>
      <c r="NWS7" s="4"/>
      <c r="NWT7" s="4"/>
      <c r="NWU7" s="4"/>
      <c r="NWV7" s="4"/>
      <c r="NWW7" s="4"/>
      <c r="NWX7" s="4"/>
      <c r="NWY7" s="4"/>
      <c r="NWZ7" s="4"/>
      <c r="NXA7" s="4"/>
      <c r="NXB7" s="4"/>
      <c r="NXC7" s="4"/>
      <c r="NXD7" s="4"/>
      <c r="NXE7" s="4"/>
      <c r="NXF7" s="4"/>
      <c r="NXG7" s="4"/>
      <c r="NXH7" s="4"/>
      <c r="NXI7" s="4"/>
      <c r="NXJ7" s="4"/>
      <c r="NXK7" s="4"/>
      <c r="NXL7" s="4"/>
      <c r="NXM7" s="4"/>
      <c r="NXN7" s="4"/>
      <c r="NXO7" s="4"/>
      <c r="NXP7" s="4"/>
      <c r="NXQ7" s="4"/>
      <c r="NXR7" s="4"/>
      <c r="NXS7" s="4"/>
      <c r="NXT7" s="4"/>
      <c r="NXU7" s="4"/>
      <c r="NXV7" s="4"/>
      <c r="NXW7" s="4"/>
      <c r="NXX7" s="4"/>
      <c r="NXY7" s="4"/>
      <c r="NXZ7" s="4"/>
      <c r="NYA7" s="4"/>
      <c r="NYB7" s="4"/>
      <c r="NYC7" s="4"/>
      <c r="NYD7" s="4"/>
      <c r="NYE7" s="4"/>
      <c r="NYF7" s="4"/>
      <c r="NYG7" s="4"/>
      <c r="NYH7" s="4"/>
      <c r="NYI7" s="4"/>
      <c r="NYJ7" s="4"/>
      <c r="NYK7" s="4"/>
      <c r="NYL7" s="4"/>
      <c r="NYM7" s="4"/>
      <c r="NYN7" s="4"/>
      <c r="NYO7" s="4"/>
      <c r="NYP7" s="4"/>
      <c r="NYQ7" s="4"/>
      <c r="NYR7" s="4"/>
      <c r="NYS7" s="4"/>
      <c r="NYT7" s="4"/>
      <c r="NYU7" s="4"/>
      <c r="NYV7" s="4"/>
      <c r="NYW7" s="4"/>
      <c r="NYX7" s="4"/>
      <c r="NYY7" s="4"/>
      <c r="NYZ7" s="4"/>
      <c r="NZA7" s="4"/>
      <c r="NZB7" s="4"/>
      <c r="NZC7" s="4"/>
      <c r="NZD7" s="4"/>
      <c r="NZE7" s="4"/>
      <c r="NZF7" s="4"/>
      <c r="NZG7" s="4"/>
      <c r="NZH7" s="4"/>
      <c r="NZI7" s="4"/>
      <c r="NZJ7" s="4"/>
      <c r="NZK7" s="4"/>
      <c r="NZL7" s="4"/>
      <c r="NZM7" s="4"/>
      <c r="NZN7" s="4"/>
      <c r="NZO7" s="4"/>
      <c r="NZP7" s="4"/>
      <c r="NZQ7" s="4"/>
      <c r="NZR7" s="4"/>
      <c r="NZS7" s="4"/>
      <c r="NZT7" s="4"/>
      <c r="NZU7" s="4"/>
      <c r="NZV7" s="4"/>
      <c r="NZW7" s="4"/>
      <c r="NZX7" s="4"/>
      <c r="NZY7" s="4"/>
      <c r="NZZ7" s="4"/>
      <c r="OAA7" s="4"/>
      <c r="OAB7" s="4"/>
      <c r="OAC7" s="4"/>
      <c r="OAD7" s="4"/>
      <c r="OAE7" s="4"/>
      <c r="OAF7" s="4"/>
      <c r="OAG7" s="4"/>
      <c r="OAH7" s="4"/>
      <c r="OAI7" s="4"/>
      <c r="OAJ7" s="4"/>
      <c r="OAK7" s="4"/>
      <c r="OAL7" s="4"/>
      <c r="OAM7" s="4"/>
      <c r="OAN7" s="4"/>
      <c r="OAO7" s="4"/>
      <c r="OAP7" s="4"/>
      <c r="OAQ7" s="4"/>
      <c r="OAR7" s="4"/>
      <c r="OAS7" s="4"/>
      <c r="OAT7" s="4"/>
      <c r="OAU7" s="4"/>
      <c r="OAV7" s="4"/>
      <c r="OAW7" s="4"/>
      <c r="OAX7" s="4"/>
      <c r="OAY7" s="4"/>
      <c r="OAZ7" s="4"/>
      <c r="OBA7" s="4"/>
      <c r="OBB7" s="4"/>
      <c r="OBC7" s="4"/>
      <c r="OBD7" s="4"/>
      <c r="OBE7" s="4"/>
      <c r="OBF7" s="4"/>
      <c r="OBG7" s="4"/>
      <c r="OBH7" s="4"/>
      <c r="OBI7" s="4"/>
      <c r="OBJ7" s="4"/>
      <c r="OBK7" s="4"/>
      <c r="OBL7" s="4"/>
      <c r="OBM7" s="4"/>
      <c r="OBN7" s="4"/>
      <c r="OBO7" s="4"/>
      <c r="OBP7" s="4"/>
      <c r="OBQ7" s="4"/>
      <c r="OBR7" s="4"/>
      <c r="OBS7" s="4"/>
      <c r="OBT7" s="4"/>
      <c r="OBU7" s="4"/>
      <c r="OBV7" s="4"/>
      <c r="OBW7" s="4"/>
      <c r="OBX7" s="4"/>
      <c r="OBY7" s="4"/>
      <c r="OBZ7" s="4"/>
      <c r="OCA7" s="4"/>
      <c r="OCB7" s="4"/>
      <c r="OCC7" s="4"/>
      <c r="OCD7" s="4"/>
      <c r="OCE7" s="4"/>
      <c r="OCF7" s="4"/>
      <c r="OCG7" s="4"/>
      <c r="OCH7" s="4"/>
      <c r="OCI7" s="4"/>
      <c r="OCJ7" s="4"/>
      <c r="OCK7" s="4"/>
      <c r="OCL7" s="4"/>
      <c r="OCM7" s="4"/>
      <c r="OCN7" s="4"/>
      <c r="OCO7" s="4"/>
      <c r="OCP7" s="4"/>
      <c r="OCQ7" s="4"/>
      <c r="OCR7" s="4"/>
      <c r="OCS7" s="4"/>
      <c r="OCT7" s="4"/>
      <c r="OCU7" s="4"/>
      <c r="OCV7" s="4"/>
      <c r="OCW7" s="4"/>
      <c r="OCX7" s="4"/>
      <c r="OCY7" s="4"/>
      <c r="OCZ7" s="4"/>
      <c r="ODA7" s="4"/>
      <c r="ODB7" s="4"/>
      <c r="ODC7" s="4"/>
      <c r="ODD7" s="4"/>
      <c r="ODE7" s="4"/>
      <c r="ODF7" s="4"/>
      <c r="ODG7" s="4"/>
      <c r="ODH7" s="4"/>
      <c r="ODI7" s="4"/>
      <c r="ODJ7" s="4"/>
      <c r="ODK7" s="4"/>
      <c r="ODL7" s="4"/>
      <c r="ODM7" s="4"/>
      <c r="ODN7" s="4"/>
      <c r="ODO7" s="4"/>
      <c r="ODP7" s="4"/>
      <c r="ODQ7" s="4"/>
      <c r="ODR7" s="4"/>
      <c r="ODS7" s="4"/>
      <c r="ODT7" s="4"/>
      <c r="ODU7" s="4"/>
      <c r="ODV7" s="4"/>
      <c r="ODW7" s="4"/>
      <c r="ODX7" s="4"/>
      <c r="ODY7" s="4"/>
      <c r="ODZ7" s="4"/>
      <c r="OEA7" s="4"/>
      <c r="OEB7" s="4"/>
      <c r="OEC7" s="4"/>
      <c r="OED7" s="4"/>
      <c r="OEE7" s="4"/>
      <c r="OEF7" s="4"/>
      <c r="OEG7" s="4"/>
      <c r="OEH7" s="4"/>
      <c r="OEI7" s="4"/>
      <c r="OEJ7" s="4"/>
      <c r="OEK7" s="4"/>
      <c r="OEL7" s="4"/>
      <c r="OEM7" s="4"/>
      <c r="OEN7" s="4"/>
      <c r="OEO7" s="4"/>
      <c r="OEP7" s="4"/>
      <c r="OEQ7" s="4"/>
      <c r="OER7" s="4"/>
      <c r="OES7" s="4"/>
      <c r="OET7" s="4"/>
      <c r="OEU7" s="4"/>
      <c r="OEV7" s="4"/>
      <c r="OEW7" s="4"/>
      <c r="OEX7" s="4"/>
      <c r="OEY7" s="4"/>
      <c r="OEZ7" s="4"/>
      <c r="OFA7" s="4"/>
      <c r="OFB7" s="4"/>
      <c r="OFC7" s="4"/>
      <c r="OFD7" s="4"/>
      <c r="OFE7" s="4"/>
      <c r="OFF7" s="4"/>
      <c r="OFG7" s="4"/>
      <c r="OFH7" s="4"/>
      <c r="OFI7" s="4"/>
      <c r="OFJ7" s="4"/>
      <c r="OFK7" s="4"/>
      <c r="OFL7" s="4"/>
      <c r="OFM7" s="4"/>
      <c r="OFN7" s="4"/>
      <c r="OFO7" s="4"/>
      <c r="OFP7" s="4"/>
      <c r="OFQ7" s="4"/>
      <c r="OFR7" s="4"/>
      <c r="OFS7" s="4"/>
      <c r="OFT7" s="4"/>
      <c r="OFU7" s="4"/>
      <c r="OFV7" s="4"/>
      <c r="OFW7" s="4"/>
      <c r="OFX7" s="4"/>
      <c r="OFY7" s="4"/>
      <c r="OFZ7" s="4"/>
      <c r="OGA7" s="4"/>
      <c r="OGB7" s="4"/>
      <c r="OGC7" s="4"/>
      <c r="OGD7" s="4"/>
      <c r="OGE7" s="4"/>
      <c r="OGF7" s="4"/>
      <c r="OGG7" s="4"/>
      <c r="OGH7" s="4"/>
      <c r="OGI7" s="4"/>
      <c r="OGJ7" s="4"/>
      <c r="OGK7" s="4"/>
      <c r="OGL7" s="4"/>
      <c r="OGM7" s="4"/>
      <c r="OGN7" s="4"/>
      <c r="OGO7" s="4"/>
      <c r="OGP7" s="4"/>
      <c r="OGQ7" s="4"/>
      <c r="OGR7" s="4"/>
      <c r="OGS7" s="4"/>
      <c r="OGT7" s="4"/>
      <c r="OGU7" s="4"/>
      <c r="OGV7" s="4"/>
      <c r="OGW7" s="4"/>
      <c r="OGX7" s="4"/>
      <c r="OGY7" s="4"/>
      <c r="OGZ7" s="4"/>
      <c r="OHA7" s="4"/>
      <c r="OHB7" s="4"/>
      <c r="OHC7" s="4"/>
      <c r="OHD7" s="4"/>
      <c r="OHE7" s="4"/>
      <c r="OHF7" s="4"/>
      <c r="OHG7" s="4"/>
      <c r="OHH7" s="4"/>
      <c r="OHI7" s="4"/>
      <c r="OHJ7" s="4"/>
      <c r="OHK7" s="4"/>
      <c r="OHL7" s="4"/>
      <c r="OHM7" s="4"/>
      <c r="OHN7" s="4"/>
      <c r="OHO7" s="4"/>
      <c r="OHP7" s="4"/>
      <c r="OHQ7" s="4"/>
      <c r="OHR7" s="4"/>
      <c r="OHS7" s="4"/>
      <c r="OHT7" s="4"/>
      <c r="OHU7" s="4"/>
      <c r="OHV7" s="4"/>
      <c r="OHW7" s="4"/>
      <c r="OHX7" s="4"/>
      <c r="OHY7" s="4"/>
      <c r="OHZ7" s="4"/>
      <c r="OIA7" s="4"/>
      <c r="OIB7" s="4"/>
      <c r="OIC7" s="4"/>
      <c r="OID7" s="4"/>
      <c r="OIE7" s="4"/>
      <c r="OIF7" s="4"/>
      <c r="OIG7" s="4"/>
      <c r="OIH7" s="4"/>
      <c r="OII7" s="4"/>
      <c r="OIJ7" s="4"/>
      <c r="OIK7" s="4"/>
      <c r="OIL7" s="4"/>
      <c r="OIM7" s="4"/>
      <c r="OIN7" s="4"/>
      <c r="OIO7" s="4"/>
      <c r="OIP7" s="4"/>
      <c r="OIQ7" s="4"/>
      <c r="OIR7" s="4"/>
      <c r="OIS7" s="4"/>
      <c r="OIT7" s="4"/>
      <c r="OIU7" s="4"/>
      <c r="OIV7" s="4"/>
      <c r="OIW7" s="4"/>
      <c r="OIX7" s="4"/>
      <c r="OIY7" s="4"/>
      <c r="OIZ7" s="4"/>
      <c r="OJA7" s="4"/>
      <c r="OJB7" s="4"/>
      <c r="OJC7" s="4"/>
      <c r="OJD7" s="4"/>
      <c r="OJE7" s="4"/>
      <c r="OJF7" s="4"/>
      <c r="OJG7" s="4"/>
      <c r="OJH7" s="4"/>
      <c r="OJI7" s="4"/>
      <c r="OJJ7" s="4"/>
      <c r="OJK7" s="4"/>
      <c r="OJL7" s="4"/>
      <c r="OJM7" s="4"/>
      <c r="OJN7" s="4"/>
      <c r="OJO7" s="4"/>
      <c r="OJP7" s="4"/>
      <c r="OJQ7" s="4"/>
      <c r="OJR7" s="4"/>
      <c r="OJS7" s="4"/>
      <c r="OJT7" s="4"/>
      <c r="OJU7" s="4"/>
      <c r="OJV7" s="4"/>
      <c r="OJW7" s="4"/>
      <c r="OJX7" s="4"/>
      <c r="OJY7" s="4"/>
      <c r="OJZ7" s="4"/>
      <c r="OKA7" s="4"/>
      <c r="OKB7" s="4"/>
      <c r="OKC7" s="4"/>
      <c r="OKD7" s="4"/>
      <c r="OKE7" s="4"/>
      <c r="OKF7" s="4"/>
      <c r="OKG7" s="4"/>
      <c r="OKH7" s="4"/>
      <c r="OKI7" s="4"/>
      <c r="OKJ7" s="4"/>
      <c r="OKK7" s="4"/>
      <c r="OKL7" s="4"/>
      <c r="OKM7" s="4"/>
      <c r="OKN7" s="4"/>
      <c r="OKO7" s="4"/>
      <c r="OKP7" s="4"/>
      <c r="OKQ7" s="4"/>
      <c r="OKR7" s="4"/>
      <c r="OKS7" s="4"/>
      <c r="OKT7" s="4"/>
      <c r="OKU7" s="4"/>
      <c r="OKV7" s="4"/>
      <c r="OKW7" s="4"/>
      <c r="OKX7" s="4"/>
      <c r="OKY7" s="4"/>
      <c r="OKZ7" s="4"/>
      <c r="OLA7" s="4"/>
      <c r="OLB7" s="4"/>
      <c r="OLC7" s="4"/>
      <c r="OLD7" s="4"/>
      <c r="OLE7" s="4"/>
      <c r="OLF7" s="4"/>
      <c r="OLG7" s="4"/>
      <c r="OLH7" s="4"/>
      <c r="OLI7" s="4"/>
      <c r="OLJ7" s="4"/>
      <c r="OLK7" s="4"/>
      <c r="OLL7" s="4"/>
      <c r="OLM7" s="4"/>
      <c r="OLN7" s="4"/>
      <c r="OLO7" s="4"/>
      <c r="OLP7" s="4"/>
      <c r="OLQ7" s="4"/>
      <c r="OLR7" s="4"/>
      <c r="OLS7" s="4"/>
      <c r="OLT7" s="4"/>
      <c r="OLU7" s="4"/>
      <c r="OLV7" s="4"/>
      <c r="OLW7" s="4"/>
      <c r="OLX7" s="4"/>
      <c r="OLY7" s="4"/>
      <c r="OLZ7" s="4"/>
      <c r="OMA7" s="4"/>
      <c r="OMB7" s="4"/>
      <c r="OMC7" s="4"/>
      <c r="OMD7" s="4"/>
      <c r="OME7" s="4"/>
      <c r="OMF7" s="4"/>
      <c r="OMG7" s="4"/>
      <c r="OMH7" s="4"/>
      <c r="OMI7" s="4"/>
      <c r="OMJ7" s="4"/>
      <c r="OMK7" s="4"/>
      <c r="OML7" s="4"/>
      <c r="OMM7" s="4"/>
      <c r="OMN7" s="4"/>
      <c r="OMO7" s="4"/>
      <c r="OMP7" s="4"/>
      <c r="OMQ7" s="4"/>
      <c r="OMR7" s="4"/>
      <c r="OMS7" s="4"/>
      <c r="OMT7" s="4"/>
      <c r="OMU7" s="4"/>
      <c r="OMV7" s="4"/>
      <c r="OMW7" s="4"/>
      <c r="OMX7" s="4"/>
      <c r="OMY7" s="4"/>
      <c r="OMZ7" s="4"/>
      <c r="ONA7" s="4"/>
      <c r="ONB7" s="4"/>
      <c r="ONC7" s="4"/>
      <c r="OND7" s="4"/>
      <c r="ONE7" s="4"/>
      <c r="ONF7" s="4"/>
      <c r="ONG7" s="4"/>
      <c r="ONH7" s="4"/>
      <c r="ONI7" s="4"/>
      <c r="ONJ7" s="4"/>
      <c r="ONK7" s="4"/>
      <c r="ONL7" s="4"/>
      <c r="ONM7" s="4"/>
      <c r="ONN7" s="4"/>
      <c r="ONO7" s="4"/>
      <c r="ONP7" s="4"/>
      <c r="ONQ7" s="4"/>
      <c r="ONR7" s="4"/>
      <c r="ONS7" s="4"/>
      <c r="ONT7" s="4"/>
      <c r="ONU7" s="4"/>
      <c r="ONV7" s="4"/>
      <c r="ONW7" s="4"/>
      <c r="ONX7" s="4"/>
      <c r="ONY7" s="4"/>
      <c r="ONZ7" s="4"/>
      <c r="OOA7" s="4"/>
      <c r="OOB7" s="4"/>
      <c r="OOC7" s="4"/>
      <c r="OOD7" s="4"/>
      <c r="OOE7" s="4"/>
      <c r="OOF7" s="4"/>
      <c r="OOG7" s="4"/>
      <c r="OOH7" s="4"/>
      <c r="OOI7" s="4"/>
      <c r="OOJ7" s="4"/>
      <c r="OOK7" s="4"/>
      <c r="OOL7" s="4"/>
      <c r="OOM7" s="4"/>
      <c r="OON7" s="4"/>
      <c r="OOO7" s="4"/>
      <c r="OOP7" s="4"/>
      <c r="OOQ7" s="4"/>
      <c r="OOR7" s="4"/>
      <c r="OOS7" s="4"/>
      <c r="OOT7" s="4"/>
      <c r="OOU7" s="4"/>
      <c r="OOV7" s="4"/>
      <c r="OOW7" s="4"/>
      <c r="OOX7" s="4"/>
      <c r="OOY7" s="4"/>
      <c r="OOZ7" s="4"/>
      <c r="OPA7" s="4"/>
      <c r="OPB7" s="4"/>
      <c r="OPC7" s="4"/>
      <c r="OPD7" s="4"/>
      <c r="OPE7" s="4"/>
      <c r="OPF7" s="4"/>
      <c r="OPG7" s="4"/>
      <c r="OPH7" s="4"/>
      <c r="OPI7" s="4"/>
      <c r="OPJ7" s="4"/>
      <c r="OPK7" s="4"/>
      <c r="OPL7" s="4"/>
      <c r="OPM7" s="4"/>
      <c r="OPN7" s="4"/>
      <c r="OPO7" s="4"/>
      <c r="OPP7" s="4"/>
      <c r="OPQ7" s="4"/>
      <c r="OPR7" s="4"/>
      <c r="OPS7" s="4"/>
      <c r="OPT7" s="4"/>
      <c r="OPU7" s="4"/>
      <c r="OPV7" s="4"/>
      <c r="OPW7" s="4"/>
      <c r="OPX7" s="4"/>
      <c r="OPY7" s="4"/>
      <c r="OPZ7" s="4"/>
      <c r="OQA7" s="4"/>
      <c r="OQB7" s="4"/>
      <c r="OQC7" s="4"/>
      <c r="OQD7" s="4"/>
      <c r="OQE7" s="4"/>
      <c r="OQF7" s="4"/>
      <c r="OQG7" s="4"/>
      <c r="OQH7" s="4"/>
      <c r="OQI7" s="4"/>
      <c r="OQJ7" s="4"/>
      <c r="OQK7" s="4"/>
      <c r="OQL7" s="4"/>
      <c r="OQM7" s="4"/>
      <c r="OQN7" s="4"/>
      <c r="OQO7" s="4"/>
      <c r="OQP7" s="4"/>
      <c r="OQQ7" s="4"/>
      <c r="OQR7" s="4"/>
      <c r="OQS7" s="4"/>
      <c r="OQT7" s="4"/>
      <c r="OQU7" s="4"/>
      <c r="OQV7" s="4"/>
      <c r="OQW7" s="4"/>
      <c r="OQX7" s="4"/>
      <c r="OQY7" s="4"/>
      <c r="OQZ7" s="4"/>
      <c r="ORA7" s="4"/>
      <c r="ORB7" s="4"/>
      <c r="ORC7" s="4"/>
      <c r="ORD7" s="4"/>
      <c r="ORE7" s="4"/>
      <c r="ORF7" s="4"/>
      <c r="ORG7" s="4"/>
      <c r="ORH7" s="4"/>
      <c r="ORI7" s="4"/>
      <c r="ORJ7" s="4"/>
      <c r="ORK7" s="4"/>
      <c r="ORL7" s="4"/>
      <c r="ORM7" s="4"/>
      <c r="ORN7" s="4"/>
      <c r="ORO7" s="4"/>
      <c r="ORP7" s="4"/>
      <c r="ORQ7" s="4"/>
      <c r="ORR7" s="4"/>
      <c r="ORS7" s="4"/>
      <c r="ORT7" s="4"/>
      <c r="ORU7" s="4"/>
      <c r="ORV7" s="4"/>
      <c r="ORW7" s="4"/>
      <c r="ORX7" s="4"/>
      <c r="ORY7" s="4"/>
      <c r="ORZ7" s="4"/>
      <c r="OSA7" s="4"/>
      <c r="OSB7" s="4"/>
      <c r="OSC7" s="4"/>
      <c r="OSD7" s="4"/>
      <c r="OSE7" s="4"/>
      <c r="OSF7" s="4"/>
      <c r="OSG7" s="4"/>
      <c r="OSH7" s="4"/>
      <c r="OSI7" s="4"/>
      <c r="OSJ7" s="4"/>
      <c r="OSK7" s="4"/>
      <c r="OSL7" s="4"/>
      <c r="OSM7" s="4"/>
      <c r="OSN7" s="4"/>
      <c r="OSO7" s="4"/>
      <c r="OSP7" s="4"/>
      <c r="OSQ7" s="4"/>
      <c r="OSR7" s="4"/>
      <c r="OSS7" s="4"/>
      <c r="OST7" s="4"/>
      <c r="OSU7" s="4"/>
      <c r="OSV7" s="4"/>
      <c r="OSW7" s="4"/>
      <c r="OSX7" s="4"/>
      <c r="OSY7" s="4"/>
      <c r="OSZ7" s="4"/>
      <c r="OTA7" s="4"/>
      <c r="OTB7" s="4"/>
      <c r="OTC7" s="4"/>
      <c r="OTD7" s="4"/>
      <c r="OTE7" s="4"/>
      <c r="OTF7" s="4"/>
      <c r="OTG7" s="4"/>
      <c r="OTH7" s="4"/>
      <c r="OTI7" s="4"/>
      <c r="OTJ7" s="4"/>
      <c r="OTK7" s="4"/>
      <c r="OTL7" s="4"/>
      <c r="OTM7" s="4"/>
      <c r="OTN7" s="4"/>
      <c r="OTO7" s="4"/>
      <c r="OTP7" s="4"/>
      <c r="OTQ7" s="4"/>
      <c r="OTR7" s="4"/>
      <c r="OTS7" s="4"/>
      <c r="OTT7" s="4"/>
      <c r="OTU7" s="4"/>
      <c r="OTV7" s="4"/>
      <c r="OTW7" s="4"/>
      <c r="OTX7" s="4"/>
      <c r="OTY7" s="4"/>
      <c r="OTZ7" s="4"/>
      <c r="OUA7" s="4"/>
      <c r="OUB7" s="4"/>
      <c r="OUC7" s="4"/>
      <c r="OUD7" s="4"/>
      <c r="OUE7" s="4"/>
      <c r="OUF7" s="4"/>
      <c r="OUG7" s="4"/>
      <c r="OUH7" s="4"/>
      <c r="OUI7" s="4"/>
      <c r="OUJ7" s="4"/>
      <c r="OUK7" s="4"/>
      <c r="OUL7" s="4"/>
      <c r="OUM7" s="4"/>
      <c r="OUN7" s="4"/>
      <c r="OUO7" s="4"/>
      <c r="OUP7" s="4"/>
      <c r="OUQ7" s="4"/>
      <c r="OUR7" s="4"/>
      <c r="OUS7" s="4"/>
      <c r="OUT7" s="4"/>
      <c r="OUU7" s="4"/>
      <c r="OUV7" s="4"/>
      <c r="OUW7" s="4"/>
      <c r="OUX7" s="4"/>
      <c r="OUY7" s="4"/>
      <c r="OUZ7" s="4"/>
      <c r="OVA7" s="4"/>
      <c r="OVB7" s="4"/>
      <c r="OVC7" s="4"/>
      <c r="OVD7" s="4"/>
      <c r="OVE7" s="4"/>
      <c r="OVF7" s="4"/>
      <c r="OVG7" s="4"/>
      <c r="OVH7" s="4"/>
      <c r="OVI7" s="4"/>
      <c r="OVJ7" s="4"/>
      <c r="OVK7" s="4"/>
      <c r="OVL7" s="4"/>
      <c r="OVM7" s="4"/>
      <c r="OVN7" s="4"/>
      <c r="OVO7" s="4"/>
      <c r="OVP7" s="4"/>
      <c r="OVQ7" s="4"/>
      <c r="OVR7" s="4"/>
      <c r="OVS7" s="4"/>
      <c r="OVT7" s="4"/>
      <c r="OVU7" s="4"/>
      <c r="OVV7" s="4"/>
      <c r="OVW7" s="4"/>
      <c r="OVX7" s="4"/>
      <c r="OVY7" s="4"/>
      <c r="OVZ7" s="4"/>
      <c r="OWA7" s="4"/>
      <c r="OWB7" s="4"/>
      <c r="OWC7" s="4"/>
      <c r="OWD7" s="4"/>
      <c r="OWE7" s="4"/>
      <c r="OWF7" s="4"/>
      <c r="OWG7" s="4"/>
      <c r="OWH7" s="4"/>
      <c r="OWI7" s="4"/>
      <c r="OWJ7" s="4"/>
      <c r="OWK7" s="4"/>
      <c r="OWL7" s="4"/>
      <c r="OWM7" s="4"/>
      <c r="OWN7" s="4"/>
      <c r="OWO7" s="4"/>
      <c r="OWP7" s="4"/>
      <c r="OWQ7" s="4"/>
      <c r="OWR7" s="4"/>
      <c r="OWS7" s="4"/>
      <c r="OWT7" s="4"/>
      <c r="OWU7" s="4"/>
      <c r="OWV7" s="4"/>
      <c r="OWW7" s="4"/>
      <c r="OWX7" s="4"/>
      <c r="OWY7" s="4"/>
      <c r="OWZ7" s="4"/>
      <c r="OXA7" s="4"/>
      <c r="OXB7" s="4"/>
      <c r="OXC7" s="4"/>
      <c r="OXD7" s="4"/>
      <c r="OXE7" s="4"/>
      <c r="OXF7" s="4"/>
      <c r="OXG7" s="4"/>
      <c r="OXH7" s="4"/>
      <c r="OXI7" s="4"/>
      <c r="OXJ7" s="4"/>
      <c r="OXK7" s="4"/>
      <c r="OXL7" s="4"/>
      <c r="OXM7" s="4"/>
      <c r="OXN7" s="4"/>
      <c r="OXO7" s="4"/>
      <c r="OXP7" s="4"/>
      <c r="OXQ7" s="4"/>
      <c r="OXR7" s="4"/>
      <c r="OXS7" s="4"/>
      <c r="OXT7" s="4"/>
      <c r="OXU7" s="4"/>
      <c r="OXV7" s="4"/>
      <c r="OXW7" s="4"/>
      <c r="OXX7" s="4"/>
      <c r="OXY7" s="4"/>
      <c r="OXZ7" s="4"/>
      <c r="OYA7" s="4"/>
      <c r="OYB7" s="4"/>
      <c r="OYC7" s="4"/>
      <c r="OYD7" s="4"/>
      <c r="OYE7" s="4"/>
      <c r="OYF7" s="4"/>
      <c r="OYG7" s="4"/>
      <c r="OYH7" s="4"/>
      <c r="OYI7" s="4"/>
      <c r="OYJ7" s="4"/>
      <c r="OYK7" s="4"/>
      <c r="OYL7" s="4"/>
      <c r="OYM7" s="4"/>
      <c r="OYN7" s="4"/>
      <c r="OYO7" s="4"/>
      <c r="OYP7" s="4"/>
      <c r="OYQ7" s="4"/>
      <c r="OYR7" s="4"/>
      <c r="OYS7" s="4"/>
      <c r="OYT7" s="4"/>
      <c r="OYU7" s="4"/>
      <c r="OYV7" s="4"/>
      <c r="OYW7" s="4"/>
      <c r="OYX7" s="4"/>
      <c r="OYY7" s="4"/>
      <c r="OYZ7" s="4"/>
      <c r="OZA7" s="4"/>
      <c r="OZB7" s="4"/>
      <c r="OZC7" s="4"/>
      <c r="OZD7" s="4"/>
      <c r="OZE7" s="4"/>
      <c r="OZF7" s="4"/>
      <c r="OZG7" s="4"/>
      <c r="OZH7" s="4"/>
      <c r="OZI7" s="4"/>
      <c r="OZJ7" s="4"/>
      <c r="OZK7" s="4"/>
      <c r="OZL7" s="4"/>
      <c r="OZM7" s="4"/>
      <c r="OZN7" s="4"/>
      <c r="OZO7" s="4"/>
      <c r="OZP7" s="4"/>
      <c r="OZQ7" s="4"/>
      <c r="OZR7" s="4"/>
      <c r="OZS7" s="4"/>
      <c r="OZT7" s="4"/>
      <c r="OZU7" s="4"/>
      <c r="OZV7" s="4"/>
      <c r="OZW7" s="4"/>
      <c r="OZX7" s="4"/>
      <c r="OZY7" s="4"/>
      <c r="OZZ7" s="4"/>
      <c r="PAA7" s="4"/>
      <c r="PAB7" s="4"/>
      <c r="PAC7" s="4"/>
      <c r="PAD7" s="4"/>
      <c r="PAE7" s="4"/>
      <c r="PAF7" s="4"/>
      <c r="PAG7" s="4"/>
      <c r="PAH7" s="4"/>
      <c r="PAI7" s="4"/>
      <c r="PAJ7" s="4"/>
      <c r="PAK7" s="4"/>
      <c r="PAL7" s="4"/>
      <c r="PAM7" s="4"/>
      <c r="PAN7" s="4"/>
      <c r="PAO7" s="4"/>
      <c r="PAP7" s="4"/>
      <c r="PAQ7" s="4"/>
      <c r="PAR7" s="4"/>
      <c r="PAS7" s="4"/>
      <c r="PAT7" s="4"/>
      <c r="PAU7" s="4"/>
      <c r="PAV7" s="4"/>
      <c r="PAW7" s="4"/>
      <c r="PAX7" s="4"/>
      <c r="PAY7" s="4"/>
      <c r="PAZ7" s="4"/>
      <c r="PBA7" s="4"/>
      <c r="PBB7" s="4"/>
      <c r="PBC7" s="4"/>
      <c r="PBD7" s="4"/>
      <c r="PBE7" s="4"/>
      <c r="PBF7" s="4"/>
      <c r="PBG7" s="4"/>
      <c r="PBH7" s="4"/>
      <c r="PBI7" s="4"/>
      <c r="PBJ7" s="4"/>
      <c r="PBK7" s="4"/>
      <c r="PBL7" s="4"/>
      <c r="PBM7" s="4"/>
      <c r="PBN7" s="4"/>
      <c r="PBO7" s="4"/>
      <c r="PBP7" s="4"/>
      <c r="PBQ7" s="4"/>
      <c r="PBR7" s="4"/>
      <c r="PBS7" s="4"/>
      <c r="PBT7" s="4"/>
      <c r="PBU7" s="4"/>
      <c r="PBV7" s="4"/>
      <c r="PBW7" s="4"/>
      <c r="PBX7" s="4"/>
      <c r="PBY7" s="4"/>
      <c r="PBZ7" s="4"/>
      <c r="PCA7" s="4"/>
      <c r="PCB7" s="4"/>
      <c r="PCC7" s="4"/>
      <c r="PCD7" s="4"/>
      <c r="PCE7" s="4"/>
      <c r="PCF7" s="4"/>
      <c r="PCG7" s="4"/>
      <c r="PCH7" s="4"/>
      <c r="PCI7" s="4"/>
      <c r="PCJ7" s="4"/>
      <c r="PCK7" s="4"/>
      <c r="PCL7" s="4"/>
      <c r="PCM7" s="4"/>
      <c r="PCN7" s="4"/>
      <c r="PCO7" s="4"/>
      <c r="PCP7" s="4"/>
      <c r="PCQ7" s="4"/>
      <c r="PCR7" s="4"/>
      <c r="PCS7" s="4"/>
      <c r="PCT7" s="4"/>
      <c r="PCU7" s="4"/>
      <c r="PCV7" s="4"/>
      <c r="PCW7" s="4"/>
      <c r="PCX7" s="4"/>
      <c r="PCY7" s="4"/>
      <c r="PCZ7" s="4"/>
      <c r="PDA7" s="4"/>
      <c r="PDB7" s="4"/>
      <c r="PDC7" s="4"/>
      <c r="PDD7" s="4"/>
      <c r="PDE7" s="4"/>
      <c r="PDF7" s="4"/>
      <c r="PDG7" s="4"/>
      <c r="PDH7" s="4"/>
      <c r="PDI7" s="4"/>
      <c r="PDJ7" s="4"/>
      <c r="PDK7" s="4"/>
      <c r="PDL7" s="4"/>
      <c r="PDM7" s="4"/>
      <c r="PDN7" s="4"/>
      <c r="PDO7" s="4"/>
      <c r="PDP7" s="4"/>
      <c r="PDQ7" s="4"/>
      <c r="PDR7" s="4"/>
      <c r="PDS7" s="4"/>
      <c r="PDT7" s="4"/>
      <c r="PDU7" s="4"/>
      <c r="PDV7" s="4"/>
      <c r="PDW7" s="4"/>
      <c r="PDX7" s="4"/>
      <c r="PDY7" s="4"/>
      <c r="PDZ7" s="4"/>
      <c r="PEA7" s="4"/>
      <c r="PEB7" s="4"/>
      <c r="PEC7" s="4"/>
      <c r="PED7" s="4"/>
      <c r="PEE7" s="4"/>
      <c r="PEF7" s="4"/>
      <c r="PEG7" s="4"/>
      <c r="PEH7" s="4"/>
      <c r="PEI7" s="4"/>
      <c r="PEJ7" s="4"/>
      <c r="PEK7" s="4"/>
      <c r="PEL7" s="4"/>
      <c r="PEM7" s="4"/>
      <c r="PEN7" s="4"/>
      <c r="PEO7" s="4"/>
      <c r="PEP7" s="4"/>
      <c r="PEQ7" s="4"/>
      <c r="PER7" s="4"/>
      <c r="PES7" s="4"/>
      <c r="PET7" s="4"/>
      <c r="PEU7" s="4"/>
      <c r="PEV7" s="4"/>
      <c r="PEW7" s="4"/>
      <c r="PEX7" s="4"/>
      <c r="PEY7" s="4"/>
      <c r="PEZ7" s="4"/>
      <c r="PFA7" s="4"/>
      <c r="PFB7" s="4"/>
      <c r="PFC7" s="4"/>
      <c r="PFD7" s="4"/>
      <c r="PFE7" s="4"/>
      <c r="PFF7" s="4"/>
      <c r="PFG7" s="4"/>
      <c r="PFH7" s="4"/>
      <c r="PFI7" s="4"/>
      <c r="PFJ7" s="4"/>
      <c r="PFK7" s="4"/>
      <c r="PFL7" s="4"/>
      <c r="PFM7" s="4"/>
      <c r="PFN7" s="4"/>
      <c r="PFO7" s="4"/>
      <c r="PFP7" s="4"/>
      <c r="PFQ7" s="4"/>
      <c r="PFR7" s="4"/>
      <c r="PFS7" s="4"/>
      <c r="PFT7" s="4"/>
      <c r="PFU7" s="4"/>
      <c r="PFV7" s="4"/>
      <c r="PFW7" s="4"/>
      <c r="PFX7" s="4"/>
      <c r="PFY7" s="4"/>
      <c r="PFZ7" s="4"/>
      <c r="PGA7" s="4"/>
      <c r="PGB7" s="4"/>
      <c r="PGC7" s="4"/>
      <c r="PGD7" s="4"/>
      <c r="PGE7" s="4"/>
      <c r="PGF7" s="4"/>
      <c r="PGG7" s="4"/>
      <c r="PGH7" s="4"/>
      <c r="PGI7" s="4"/>
      <c r="PGJ7" s="4"/>
      <c r="PGK7" s="4"/>
      <c r="PGL7" s="4"/>
      <c r="PGM7" s="4"/>
      <c r="PGN7" s="4"/>
      <c r="PGO7" s="4"/>
      <c r="PGP7" s="4"/>
      <c r="PGQ7" s="4"/>
      <c r="PGR7" s="4"/>
      <c r="PGS7" s="4"/>
      <c r="PGT7" s="4"/>
      <c r="PGU7" s="4"/>
      <c r="PGV7" s="4"/>
      <c r="PGW7" s="4"/>
      <c r="PGX7" s="4"/>
      <c r="PGY7" s="4"/>
      <c r="PGZ7" s="4"/>
      <c r="PHA7" s="4"/>
      <c r="PHB7" s="4"/>
      <c r="PHC7" s="4"/>
      <c r="PHD7" s="4"/>
      <c r="PHE7" s="4"/>
      <c r="PHF7" s="4"/>
      <c r="PHG7" s="4"/>
      <c r="PHH7" s="4"/>
      <c r="PHI7" s="4"/>
      <c r="PHJ7" s="4"/>
      <c r="PHK7" s="4"/>
      <c r="PHL7" s="4"/>
      <c r="PHM7" s="4"/>
      <c r="PHN7" s="4"/>
      <c r="PHO7" s="4"/>
      <c r="PHP7" s="4"/>
      <c r="PHQ7" s="4"/>
      <c r="PHR7" s="4"/>
      <c r="PHS7" s="4"/>
      <c r="PHT7" s="4"/>
      <c r="PHU7" s="4"/>
      <c r="PHV7" s="4"/>
      <c r="PHW7" s="4"/>
      <c r="PHX7" s="4"/>
      <c r="PHY7" s="4"/>
      <c r="PHZ7" s="4"/>
      <c r="PIA7" s="4"/>
      <c r="PIB7" s="4"/>
      <c r="PIC7" s="4"/>
      <c r="PID7" s="4"/>
      <c r="PIE7" s="4"/>
      <c r="PIF7" s="4"/>
      <c r="PIG7" s="4"/>
      <c r="PIH7" s="4"/>
      <c r="PII7" s="4"/>
      <c r="PIJ7" s="4"/>
      <c r="PIK7" s="4"/>
      <c r="PIL7" s="4"/>
      <c r="PIM7" s="4"/>
      <c r="PIN7" s="4"/>
      <c r="PIO7" s="4"/>
      <c r="PIP7" s="4"/>
      <c r="PIQ7" s="4"/>
      <c r="PIR7" s="4"/>
      <c r="PIS7" s="4"/>
      <c r="PIT7" s="4"/>
      <c r="PIU7" s="4"/>
      <c r="PIV7" s="4"/>
      <c r="PIW7" s="4"/>
      <c r="PIX7" s="4"/>
      <c r="PIY7" s="4"/>
      <c r="PIZ7" s="4"/>
      <c r="PJA7" s="4"/>
      <c r="PJB7" s="4"/>
      <c r="PJC7" s="4"/>
      <c r="PJD7" s="4"/>
      <c r="PJE7" s="4"/>
      <c r="PJF7" s="4"/>
      <c r="PJG7" s="4"/>
      <c r="PJH7" s="4"/>
      <c r="PJI7" s="4"/>
      <c r="PJJ7" s="4"/>
      <c r="PJK7" s="4"/>
      <c r="PJL7" s="4"/>
      <c r="PJM7" s="4"/>
      <c r="PJN7" s="4"/>
      <c r="PJO7" s="4"/>
      <c r="PJP7" s="4"/>
      <c r="PJQ7" s="4"/>
      <c r="PJR7" s="4"/>
      <c r="PJS7" s="4"/>
      <c r="PJT7" s="4"/>
      <c r="PJU7" s="4"/>
      <c r="PJV7" s="4"/>
      <c r="PJW7" s="4"/>
      <c r="PJX7" s="4"/>
      <c r="PJY7" s="4"/>
      <c r="PJZ7" s="4"/>
      <c r="PKA7" s="4"/>
      <c r="PKB7" s="4"/>
      <c r="PKC7" s="4"/>
      <c r="PKD7" s="4"/>
      <c r="PKE7" s="4"/>
      <c r="PKF7" s="4"/>
      <c r="PKG7" s="4"/>
      <c r="PKH7" s="4"/>
      <c r="PKI7" s="4"/>
      <c r="PKJ7" s="4"/>
      <c r="PKK7" s="4"/>
      <c r="PKL7" s="4"/>
      <c r="PKM7" s="4"/>
      <c r="PKN7" s="4"/>
      <c r="PKO7" s="4"/>
      <c r="PKP7" s="4"/>
      <c r="PKQ7" s="4"/>
      <c r="PKR7" s="4"/>
      <c r="PKS7" s="4"/>
      <c r="PKT7" s="4"/>
      <c r="PKU7" s="4"/>
      <c r="PKV7" s="4"/>
      <c r="PKW7" s="4"/>
      <c r="PKX7" s="4"/>
      <c r="PKY7" s="4"/>
      <c r="PKZ7" s="4"/>
      <c r="PLA7" s="4"/>
      <c r="PLB7" s="4"/>
      <c r="PLC7" s="4"/>
      <c r="PLD7" s="4"/>
      <c r="PLE7" s="4"/>
      <c r="PLF7" s="4"/>
      <c r="PLG7" s="4"/>
      <c r="PLH7" s="4"/>
      <c r="PLI7" s="4"/>
      <c r="PLJ7" s="4"/>
      <c r="PLK7" s="4"/>
      <c r="PLL7" s="4"/>
      <c r="PLM7" s="4"/>
      <c r="PLN7" s="4"/>
      <c r="PLO7" s="4"/>
      <c r="PLP7" s="4"/>
      <c r="PLQ7" s="4"/>
      <c r="PLR7" s="4"/>
      <c r="PLS7" s="4"/>
      <c r="PLT7" s="4"/>
      <c r="PLU7" s="4"/>
      <c r="PLV7" s="4"/>
      <c r="PLW7" s="4"/>
      <c r="PLX7" s="4"/>
      <c r="PLY7" s="4"/>
      <c r="PLZ7" s="4"/>
      <c r="PMA7" s="4"/>
      <c r="PMB7" s="4"/>
      <c r="PMC7" s="4"/>
      <c r="PMD7" s="4"/>
      <c r="PME7" s="4"/>
      <c r="PMF7" s="4"/>
      <c r="PMG7" s="4"/>
      <c r="PMH7" s="4"/>
      <c r="PMI7" s="4"/>
      <c r="PMJ7" s="4"/>
      <c r="PMK7" s="4"/>
      <c r="PML7" s="4"/>
      <c r="PMM7" s="4"/>
      <c r="PMN7" s="4"/>
      <c r="PMO7" s="4"/>
      <c r="PMP7" s="4"/>
      <c r="PMQ7" s="4"/>
      <c r="PMR7" s="4"/>
      <c r="PMS7" s="4"/>
      <c r="PMT7" s="4"/>
      <c r="PMU7" s="4"/>
      <c r="PMV7" s="4"/>
      <c r="PMW7" s="4"/>
      <c r="PMX7" s="4"/>
      <c r="PMY7" s="4"/>
      <c r="PMZ7" s="4"/>
      <c r="PNA7" s="4"/>
      <c r="PNB7" s="4"/>
      <c r="PNC7" s="4"/>
      <c r="PND7" s="4"/>
      <c r="PNE7" s="4"/>
      <c r="PNF7" s="4"/>
      <c r="PNG7" s="4"/>
      <c r="PNH7" s="4"/>
      <c r="PNI7" s="4"/>
      <c r="PNJ7" s="4"/>
      <c r="PNK7" s="4"/>
      <c r="PNL7" s="4"/>
      <c r="PNM7" s="4"/>
      <c r="PNN7" s="4"/>
      <c r="PNO7" s="4"/>
      <c r="PNP7" s="4"/>
      <c r="PNQ7" s="4"/>
      <c r="PNR7" s="4"/>
      <c r="PNS7" s="4"/>
      <c r="PNT7" s="4"/>
      <c r="PNU7" s="4"/>
      <c r="PNV7" s="4"/>
      <c r="PNW7" s="4"/>
      <c r="PNX7" s="4"/>
      <c r="PNY7" s="4"/>
      <c r="PNZ7" s="4"/>
      <c r="POA7" s="4"/>
      <c r="POB7" s="4"/>
      <c r="POC7" s="4"/>
      <c r="POD7" s="4"/>
      <c r="POE7" s="4"/>
      <c r="POF7" s="4"/>
      <c r="POG7" s="4"/>
      <c r="POH7" s="4"/>
      <c r="POI7" s="4"/>
      <c r="POJ7" s="4"/>
      <c r="POK7" s="4"/>
      <c r="POL7" s="4"/>
      <c r="POM7" s="4"/>
      <c r="PON7" s="4"/>
      <c r="POO7" s="4"/>
      <c r="POP7" s="4"/>
      <c r="POQ7" s="4"/>
      <c r="POR7" s="4"/>
      <c r="POS7" s="4"/>
      <c r="POT7" s="4"/>
      <c r="POU7" s="4"/>
      <c r="POV7" s="4"/>
      <c r="POW7" s="4"/>
      <c r="POX7" s="4"/>
      <c r="POY7" s="4"/>
      <c r="POZ7" s="4"/>
      <c r="PPA7" s="4"/>
      <c r="PPB7" s="4"/>
      <c r="PPC7" s="4"/>
      <c r="PPD7" s="4"/>
      <c r="PPE7" s="4"/>
      <c r="PPF7" s="4"/>
      <c r="PPG7" s="4"/>
      <c r="PPH7" s="4"/>
      <c r="PPI7" s="4"/>
      <c r="PPJ7" s="4"/>
      <c r="PPK7" s="4"/>
      <c r="PPL7" s="4"/>
      <c r="PPM7" s="4"/>
      <c r="PPN7" s="4"/>
      <c r="PPO7" s="4"/>
      <c r="PPP7" s="4"/>
      <c r="PPQ7" s="4"/>
      <c r="PPR7" s="4"/>
      <c r="PPS7" s="4"/>
      <c r="PPT7" s="4"/>
      <c r="PPU7" s="4"/>
      <c r="PPV7" s="4"/>
      <c r="PPW7" s="4"/>
      <c r="PPX7" s="4"/>
      <c r="PPY7" s="4"/>
      <c r="PPZ7" s="4"/>
      <c r="PQA7" s="4"/>
      <c r="PQB7" s="4"/>
      <c r="PQC7" s="4"/>
      <c r="PQD7" s="4"/>
      <c r="PQE7" s="4"/>
      <c r="PQF7" s="4"/>
      <c r="PQG7" s="4"/>
      <c r="PQH7" s="4"/>
      <c r="PQI7" s="4"/>
      <c r="PQJ7" s="4"/>
      <c r="PQK7" s="4"/>
      <c r="PQL7" s="4"/>
      <c r="PQM7" s="4"/>
      <c r="PQN7" s="4"/>
      <c r="PQO7" s="4"/>
      <c r="PQP7" s="4"/>
      <c r="PQQ7" s="4"/>
      <c r="PQR7" s="4"/>
      <c r="PQS7" s="4"/>
      <c r="PQT7" s="4"/>
      <c r="PQU7" s="4"/>
      <c r="PQV7" s="4"/>
      <c r="PQW7" s="4"/>
      <c r="PQX7" s="4"/>
      <c r="PQY7" s="4"/>
      <c r="PQZ7" s="4"/>
      <c r="PRA7" s="4"/>
      <c r="PRB7" s="4"/>
      <c r="PRC7" s="4"/>
      <c r="PRD7" s="4"/>
      <c r="PRE7" s="4"/>
      <c r="PRF7" s="4"/>
      <c r="PRG7" s="4"/>
      <c r="PRH7" s="4"/>
      <c r="PRI7" s="4"/>
      <c r="PRJ7" s="4"/>
      <c r="PRK7" s="4"/>
      <c r="PRL7" s="4"/>
      <c r="PRM7" s="4"/>
      <c r="PRN7" s="4"/>
      <c r="PRO7" s="4"/>
      <c r="PRP7" s="4"/>
      <c r="PRQ7" s="4"/>
      <c r="PRR7" s="4"/>
      <c r="PRS7" s="4"/>
      <c r="PRT7" s="4"/>
      <c r="PRU7" s="4"/>
      <c r="PRV7" s="4"/>
      <c r="PRW7" s="4"/>
      <c r="PRX7" s="4"/>
      <c r="PRY7" s="4"/>
      <c r="PRZ7" s="4"/>
      <c r="PSA7" s="4"/>
      <c r="PSB7" s="4"/>
      <c r="PSC7" s="4"/>
      <c r="PSD7" s="4"/>
      <c r="PSE7" s="4"/>
      <c r="PSF7" s="4"/>
      <c r="PSG7" s="4"/>
      <c r="PSH7" s="4"/>
      <c r="PSI7" s="4"/>
      <c r="PSJ7" s="4"/>
      <c r="PSK7" s="4"/>
      <c r="PSL7" s="4"/>
      <c r="PSM7" s="4"/>
      <c r="PSN7" s="4"/>
      <c r="PSO7" s="4"/>
      <c r="PSP7" s="4"/>
      <c r="PSQ7" s="4"/>
      <c r="PSR7" s="4"/>
      <c r="PSS7" s="4"/>
      <c r="PST7" s="4"/>
      <c r="PSU7" s="4"/>
      <c r="PSV7" s="4"/>
      <c r="PSW7" s="4"/>
      <c r="PSX7" s="4"/>
      <c r="PSY7" s="4"/>
      <c r="PSZ7" s="4"/>
      <c r="PTA7" s="4"/>
      <c r="PTB7" s="4"/>
      <c r="PTC7" s="4"/>
      <c r="PTD7" s="4"/>
      <c r="PTE7" s="4"/>
      <c r="PTF7" s="4"/>
      <c r="PTG7" s="4"/>
      <c r="PTH7" s="4"/>
      <c r="PTI7" s="4"/>
      <c r="PTJ7" s="4"/>
      <c r="PTK7" s="4"/>
      <c r="PTL7" s="4"/>
      <c r="PTM7" s="4"/>
      <c r="PTN7" s="4"/>
      <c r="PTO7" s="4"/>
      <c r="PTP7" s="4"/>
      <c r="PTQ7" s="4"/>
      <c r="PTR7" s="4"/>
      <c r="PTS7" s="4"/>
      <c r="PTT7" s="4"/>
      <c r="PTU7" s="4"/>
      <c r="PTV7" s="4"/>
      <c r="PTW7" s="4"/>
      <c r="PTX7" s="4"/>
      <c r="PTY7" s="4"/>
      <c r="PTZ7" s="4"/>
      <c r="PUA7" s="4"/>
      <c r="PUB7" s="4"/>
      <c r="PUC7" s="4"/>
      <c r="PUD7" s="4"/>
      <c r="PUE7" s="4"/>
      <c r="PUF7" s="4"/>
      <c r="PUG7" s="4"/>
      <c r="PUH7" s="4"/>
      <c r="PUI7" s="4"/>
      <c r="PUJ7" s="4"/>
      <c r="PUK7" s="4"/>
      <c r="PUL7" s="4"/>
      <c r="PUM7" s="4"/>
      <c r="PUN7" s="4"/>
      <c r="PUO7" s="4"/>
      <c r="PUP7" s="4"/>
      <c r="PUQ7" s="4"/>
      <c r="PUR7" s="4"/>
      <c r="PUS7" s="4"/>
      <c r="PUT7" s="4"/>
      <c r="PUU7" s="4"/>
      <c r="PUV7" s="4"/>
      <c r="PUW7" s="4"/>
      <c r="PUX7" s="4"/>
      <c r="PUY7" s="4"/>
      <c r="PUZ7" s="4"/>
      <c r="PVA7" s="4"/>
      <c r="PVB7" s="4"/>
      <c r="PVC7" s="4"/>
      <c r="PVD7" s="4"/>
      <c r="PVE7" s="4"/>
      <c r="PVF7" s="4"/>
      <c r="PVG7" s="4"/>
      <c r="PVH7" s="4"/>
      <c r="PVI7" s="4"/>
      <c r="PVJ7" s="4"/>
      <c r="PVK7" s="4"/>
      <c r="PVL7" s="4"/>
      <c r="PVM7" s="4"/>
      <c r="PVN7" s="4"/>
      <c r="PVO7" s="4"/>
      <c r="PVP7" s="4"/>
      <c r="PVQ7" s="4"/>
      <c r="PVR7" s="4"/>
      <c r="PVS7" s="4"/>
      <c r="PVT7" s="4"/>
      <c r="PVU7" s="4"/>
      <c r="PVV7" s="4"/>
      <c r="PVW7" s="4"/>
      <c r="PVX7" s="4"/>
      <c r="PVY7" s="4"/>
      <c r="PVZ7" s="4"/>
      <c r="PWA7" s="4"/>
      <c r="PWB7" s="4"/>
      <c r="PWC7" s="4"/>
      <c r="PWD7" s="4"/>
      <c r="PWE7" s="4"/>
      <c r="PWF7" s="4"/>
      <c r="PWG7" s="4"/>
      <c r="PWH7" s="4"/>
      <c r="PWI7" s="4"/>
      <c r="PWJ7" s="4"/>
      <c r="PWK7" s="4"/>
      <c r="PWL7" s="4"/>
      <c r="PWM7" s="4"/>
      <c r="PWN7" s="4"/>
      <c r="PWO7" s="4"/>
      <c r="PWP7" s="4"/>
      <c r="PWQ7" s="4"/>
      <c r="PWR7" s="4"/>
      <c r="PWS7" s="4"/>
      <c r="PWT7" s="4"/>
      <c r="PWU7" s="4"/>
      <c r="PWV7" s="4"/>
      <c r="PWW7" s="4"/>
      <c r="PWX7" s="4"/>
      <c r="PWY7" s="4"/>
      <c r="PWZ7" s="4"/>
      <c r="PXA7" s="4"/>
      <c r="PXB7" s="4"/>
      <c r="PXC7" s="4"/>
      <c r="PXD7" s="4"/>
      <c r="PXE7" s="4"/>
      <c r="PXF7" s="4"/>
      <c r="PXG7" s="4"/>
      <c r="PXH7" s="4"/>
      <c r="PXI7" s="4"/>
      <c r="PXJ7" s="4"/>
      <c r="PXK7" s="4"/>
      <c r="PXL7" s="4"/>
      <c r="PXM7" s="4"/>
      <c r="PXN7" s="4"/>
      <c r="PXO7" s="4"/>
      <c r="PXP7" s="4"/>
      <c r="PXQ7" s="4"/>
      <c r="PXR7" s="4"/>
      <c r="PXS7" s="4"/>
      <c r="PXT7" s="4"/>
      <c r="PXU7" s="4"/>
      <c r="PXV7" s="4"/>
      <c r="PXW7" s="4"/>
      <c r="PXX7" s="4"/>
      <c r="PXY7" s="4"/>
      <c r="PXZ7" s="4"/>
      <c r="PYA7" s="4"/>
      <c r="PYB7" s="4"/>
      <c r="PYC7" s="4"/>
      <c r="PYD7" s="4"/>
      <c r="PYE7" s="4"/>
      <c r="PYF7" s="4"/>
      <c r="PYG7" s="4"/>
      <c r="PYH7" s="4"/>
      <c r="PYI7" s="4"/>
      <c r="PYJ7" s="4"/>
      <c r="PYK7" s="4"/>
      <c r="PYL7" s="4"/>
      <c r="PYM7" s="4"/>
      <c r="PYN7" s="4"/>
      <c r="PYO7" s="4"/>
      <c r="PYP7" s="4"/>
      <c r="PYQ7" s="4"/>
      <c r="PYR7" s="4"/>
      <c r="PYS7" s="4"/>
      <c r="PYT7" s="4"/>
      <c r="PYU7" s="4"/>
      <c r="PYV7" s="4"/>
      <c r="PYW7" s="4"/>
      <c r="PYX7" s="4"/>
      <c r="PYY7" s="4"/>
      <c r="PYZ7" s="4"/>
      <c r="PZA7" s="4"/>
      <c r="PZB7" s="4"/>
      <c r="PZC7" s="4"/>
      <c r="PZD7" s="4"/>
      <c r="PZE7" s="4"/>
      <c r="PZF7" s="4"/>
      <c r="PZG7" s="4"/>
      <c r="PZH7" s="4"/>
      <c r="PZI7" s="4"/>
      <c r="PZJ7" s="4"/>
      <c r="PZK7" s="4"/>
      <c r="PZL7" s="4"/>
      <c r="PZM7" s="4"/>
      <c r="PZN7" s="4"/>
      <c r="PZO7" s="4"/>
      <c r="PZP7" s="4"/>
      <c r="PZQ7" s="4"/>
      <c r="PZR7" s="4"/>
      <c r="PZS7" s="4"/>
      <c r="PZT7" s="4"/>
      <c r="PZU7" s="4"/>
      <c r="PZV7" s="4"/>
      <c r="PZW7" s="4"/>
      <c r="PZX7" s="4"/>
      <c r="PZY7" s="4"/>
      <c r="PZZ7" s="4"/>
      <c r="QAA7" s="4"/>
      <c r="QAB7" s="4"/>
      <c r="QAC7" s="4"/>
      <c r="QAD7" s="4"/>
      <c r="QAE7" s="4"/>
      <c r="QAF7" s="4"/>
      <c r="QAG7" s="4"/>
      <c r="QAH7" s="4"/>
      <c r="QAI7" s="4"/>
      <c r="QAJ7" s="4"/>
      <c r="QAK7" s="4"/>
      <c r="QAL7" s="4"/>
      <c r="QAM7" s="4"/>
      <c r="QAN7" s="4"/>
      <c r="QAO7" s="4"/>
      <c r="QAP7" s="4"/>
      <c r="QAQ7" s="4"/>
      <c r="QAR7" s="4"/>
      <c r="QAS7" s="4"/>
      <c r="QAT7" s="4"/>
      <c r="QAU7" s="4"/>
      <c r="QAV7" s="4"/>
      <c r="QAW7" s="4"/>
      <c r="QAX7" s="4"/>
      <c r="QAY7" s="4"/>
      <c r="QAZ7" s="4"/>
      <c r="QBA7" s="4"/>
      <c r="QBB7" s="4"/>
      <c r="QBC7" s="4"/>
      <c r="QBD7" s="4"/>
      <c r="QBE7" s="4"/>
      <c r="QBF7" s="4"/>
      <c r="QBG7" s="4"/>
      <c r="QBH7" s="4"/>
      <c r="QBI7" s="4"/>
      <c r="QBJ7" s="4"/>
      <c r="QBK7" s="4"/>
      <c r="QBL7" s="4"/>
      <c r="QBM7" s="4"/>
      <c r="QBN7" s="4"/>
      <c r="QBO7" s="4"/>
      <c r="QBP7" s="4"/>
      <c r="QBQ7" s="4"/>
      <c r="QBR7" s="4"/>
      <c r="QBS7" s="4"/>
      <c r="QBT7" s="4"/>
      <c r="QBU7" s="4"/>
      <c r="QBV7" s="4"/>
      <c r="QBW7" s="4"/>
      <c r="QBX7" s="4"/>
      <c r="QBY7" s="4"/>
      <c r="QBZ7" s="4"/>
      <c r="QCA7" s="4"/>
      <c r="QCB7" s="4"/>
      <c r="QCC7" s="4"/>
      <c r="QCD7" s="4"/>
      <c r="QCE7" s="4"/>
      <c r="QCF7" s="4"/>
      <c r="QCG7" s="4"/>
      <c r="QCH7" s="4"/>
      <c r="QCI7" s="4"/>
      <c r="QCJ7" s="4"/>
      <c r="QCK7" s="4"/>
      <c r="QCL7" s="4"/>
      <c r="QCM7" s="4"/>
      <c r="QCN7" s="4"/>
      <c r="QCO7" s="4"/>
      <c r="QCP7" s="4"/>
      <c r="QCQ7" s="4"/>
      <c r="QCR7" s="4"/>
      <c r="QCS7" s="4"/>
      <c r="QCT7" s="4"/>
      <c r="QCU7" s="4"/>
      <c r="QCV7" s="4"/>
      <c r="QCW7" s="4"/>
      <c r="QCX7" s="4"/>
      <c r="QCY7" s="4"/>
      <c r="QCZ7" s="4"/>
      <c r="QDA7" s="4"/>
      <c r="QDB7" s="4"/>
      <c r="QDC7" s="4"/>
      <c r="QDD7" s="4"/>
      <c r="QDE7" s="4"/>
      <c r="QDF7" s="4"/>
      <c r="QDG7" s="4"/>
      <c r="QDH7" s="4"/>
      <c r="QDI7" s="4"/>
      <c r="QDJ7" s="4"/>
      <c r="QDK7" s="4"/>
      <c r="QDL7" s="4"/>
      <c r="QDM7" s="4"/>
      <c r="QDN7" s="4"/>
      <c r="QDO7" s="4"/>
      <c r="QDP7" s="4"/>
      <c r="QDQ7" s="4"/>
      <c r="QDR7" s="4"/>
      <c r="QDS7" s="4"/>
      <c r="QDT7" s="4"/>
      <c r="QDU7" s="4"/>
      <c r="QDV7" s="4"/>
      <c r="QDW7" s="4"/>
      <c r="QDX7" s="4"/>
      <c r="QDY7" s="4"/>
      <c r="QDZ7" s="4"/>
      <c r="QEA7" s="4"/>
      <c r="QEB7" s="4"/>
      <c r="QEC7" s="4"/>
      <c r="QED7" s="4"/>
      <c r="QEE7" s="4"/>
      <c r="QEF7" s="4"/>
      <c r="QEG7" s="4"/>
      <c r="QEH7" s="4"/>
      <c r="QEI7" s="4"/>
      <c r="QEJ7" s="4"/>
      <c r="QEK7" s="4"/>
      <c r="QEL7" s="4"/>
      <c r="QEM7" s="4"/>
      <c r="QEN7" s="4"/>
      <c r="QEO7" s="4"/>
      <c r="QEP7" s="4"/>
      <c r="QEQ7" s="4"/>
      <c r="QER7" s="4"/>
      <c r="QES7" s="4"/>
      <c r="QET7" s="4"/>
      <c r="QEU7" s="4"/>
      <c r="QEV7" s="4"/>
      <c r="QEW7" s="4"/>
      <c r="QEX7" s="4"/>
      <c r="QEY7" s="4"/>
      <c r="QEZ7" s="4"/>
      <c r="QFA7" s="4"/>
      <c r="QFB7" s="4"/>
      <c r="QFC7" s="4"/>
      <c r="QFD7" s="4"/>
      <c r="QFE7" s="4"/>
      <c r="QFF7" s="4"/>
      <c r="QFG7" s="4"/>
      <c r="QFH7" s="4"/>
      <c r="QFI7" s="4"/>
      <c r="QFJ7" s="4"/>
      <c r="QFK7" s="4"/>
      <c r="QFL7" s="4"/>
      <c r="QFM7" s="4"/>
      <c r="QFN7" s="4"/>
      <c r="QFO7" s="4"/>
      <c r="QFP7" s="4"/>
      <c r="QFQ7" s="4"/>
      <c r="QFR7" s="4"/>
      <c r="QFS7" s="4"/>
      <c r="QFT7" s="4"/>
      <c r="QFU7" s="4"/>
      <c r="QFV7" s="4"/>
      <c r="QFW7" s="4"/>
      <c r="QFX7" s="4"/>
      <c r="QFY7" s="4"/>
      <c r="QFZ7" s="4"/>
      <c r="QGA7" s="4"/>
      <c r="QGB7" s="4"/>
      <c r="QGC7" s="4"/>
      <c r="QGD7" s="4"/>
      <c r="QGE7" s="4"/>
      <c r="QGF7" s="4"/>
      <c r="QGG7" s="4"/>
      <c r="QGH7" s="4"/>
      <c r="QGI7" s="4"/>
      <c r="QGJ7" s="4"/>
      <c r="QGK7" s="4"/>
      <c r="QGL7" s="4"/>
      <c r="QGM7" s="4"/>
      <c r="QGN7" s="4"/>
      <c r="QGO7" s="4"/>
      <c r="QGP7" s="4"/>
      <c r="QGQ7" s="4"/>
      <c r="QGR7" s="4"/>
      <c r="QGS7" s="4"/>
      <c r="QGT7" s="4"/>
      <c r="QGU7" s="4"/>
      <c r="QGV7" s="4"/>
      <c r="QGW7" s="4"/>
      <c r="QGX7" s="4"/>
      <c r="QGY7" s="4"/>
      <c r="QGZ7" s="4"/>
      <c r="QHA7" s="4"/>
      <c r="QHB7" s="4"/>
      <c r="QHC7" s="4"/>
      <c r="QHD7" s="4"/>
      <c r="QHE7" s="4"/>
      <c r="QHF7" s="4"/>
      <c r="QHG7" s="4"/>
      <c r="QHH7" s="4"/>
      <c r="QHI7" s="4"/>
      <c r="QHJ7" s="4"/>
      <c r="QHK7" s="4"/>
      <c r="QHL7" s="4"/>
      <c r="QHM7" s="4"/>
      <c r="QHN7" s="4"/>
      <c r="QHO7" s="4"/>
      <c r="QHP7" s="4"/>
      <c r="QHQ7" s="4"/>
      <c r="QHR7" s="4"/>
      <c r="QHS7" s="4"/>
      <c r="QHT7" s="4"/>
      <c r="QHU7" s="4"/>
      <c r="QHV7" s="4"/>
      <c r="QHW7" s="4"/>
      <c r="QHX7" s="4"/>
      <c r="QHY7" s="4"/>
      <c r="QHZ7" s="4"/>
      <c r="QIA7" s="4"/>
      <c r="QIB7" s="4"/>
      <c r="QIC7" s="4"/>
      <c r="QID7" s="4"/>
      <c r="QIE7" s="4"/>
      <c r="QIF7" s="4"/>
      <c r="QIG7" s="4"/>
      <c r="QIH7" s="4"/>
      <c r="QII7" s="4"/>
      <c r="QIJ7" s="4"/>
      <c r="QIK7" s="4"/>
      <c r="QIL7" s="4"/>
      <c r="QIM7" s="4"/>
      <c r="QIN7" s="4"/>
      <c r="QIO7" s="4"/>
      <c r="QIP7" s="4"/>
      <c r="QIQ7" s="4"/>
      <c r="QIR7" s="4"/>
      <c r="QIS7" s="4"/>
      <c r="QIT7" s="4"/>
      <c r="QIU7" s="4"/>
      <c r="QIV7" s="4"/>
      <c r="QIW7" s="4"/>
      <c r="QIX7" s="4"/>
      <c r="QIY7" s="4"/>
      <c r="QIZ7" s="4"/>
      <c r="QJA7" s="4"/>
      <c r="QJB7" s="4"/>
      <c r="QJC7" s="4"/>
      <c r="QJD7" s="4"/>
      <c r="QJE7" s="4"/>
      <c r="QJF7" s="4"/>
      <c r="QJG7" s="4"/>
      <c r="QJH7" s="4"/>
      <c r="QJI7" s="4"/>
      <c r="QJJ7" s="4"/>
      <c r="QJK7" s="4"/>
      <c r="QJL7" s="4"/>
      <c r="QJM7" s="4"/>
      <c r="QJN7" s="4"/>
      <c r="QJO7" s="4"/>
      <c r="QJP7" s="4"/>
      <c r="QJQ7" s="4"/>
      <c r="QJR7" s="4"/>
      <c r="QJS7" s="4"/>
      <c r="QJT7" s="4"/>
      <c r="QJU7" s="4"/>
      <c r="QJV7" s="4"/>
      <c r="QJW7" s="4"/>
      <c r="QJX7" s="4"/>
      <c r="QJY7" s="4"/>
      <c r="QJZ7" s="4"/>
      <c r="QKA7" s="4"/>
      <c r="QKB7" s="4"/>
      <c r="QKC7" s="4"/>
      <c r="QKD7" s="4"/>
      <c r="QKE7" s="4"/>
      <c r="QKF7" s="4"/>
      <c r="QKG7" s="4"/>
      <c r="QKH7" s="4"/>
      <c r="QKI7" s="4"/>
      <c r="QKJ7" s="4"/>
      <c r="QKK7" s="4"/>
      <c r="QKL7" s="4"/>
      <c r="QKM7" s="4"/>
      <c r="QKN7" s="4"/>
      <c r="QKO7" s="4"/>
      <c r="QKP7" s="4"/>
      <c r="QKQ7" s="4"/>
      <c r="QKR7" s="4"/>
      <c r="QKS7" s="4"/>
      <c r="QKT7" s="4"/>
      <c r="QKU7" s="4"/>
      <c r="QKV7" s="4"/>
      <c r="QKW7" s="4"/>
      <c r="QKX7" s="4"/>
      <c r="QKY7" s="4"/>
      <c r="QKZ7" s="4"/>
      <c r="QLA7" s="4"/>
      <c r="QLB7" s="4"/>
      <c r="QLC7" s="4"/>
      <c r="QLD7" s="4"/>
      <c r="QLE7" s="4"/>
      <c r="QLF7" s="4"/>
      <c r="QLG7" s="4"/>
      <c r="QLH7" s="4"/>
      <c r="QLI7" s="4"/>
      <c r="QLJ7" s="4"/>
      <c r="QLK7" s="4"/>
      <c r="QLL7" s="4"/>
      <c r="QLM7" s="4"/>
      <c r="QLN7" s="4"/>
      <c r="QLO7" s="4"/>
      <c r="QLP7" s="4"/>
      <c r="QLQ7" s="4"/>
      <c r="QLR7" s="4"/>
      <c r="QLS7" s="4"/>
      <c r="QLT7" s="4"/>
      <c r="QLU7" s="4"/>
      <c r="QLV7" s="4"/>
      <c r="QLW7" s="4"/>
      <c r="QLX7" s="4"/>
      <c r="QLY7" s="4"/>
      <c r="QLZ7" s="4"/>
      <c r="QMA7" s="4"/>
      <c r="QMB7" s="4"/>
      <c r="QMC7" s="4"/>
      <c r="QMD7" s="4"/>
      <c r="QME7" s="4"/>
      <c r="QMF7" s="4"/>
      <c r="QMG7" s="4"/>
      <c r="QMH7" s="4"/>
      <c r="QMI7" s="4"/>
      <c r="QMJ7" s="4"/>
      <c r="QMK7" s="4"/>
      <c r="QML7" s="4"/>
      <c r="QMM7" s="4"/>
      <c r="QMN7" s="4"/>
      <c r="QMO7" s="4"/>
      <c r="QMP7" s="4"/>
      <c r="QMQ7" s="4"/>
      <c r="QMR7" s="4"/>
      <c r="QMS7" s="4"/>
      <c r="QMT7" s="4"/>
      <c r="QMU7" s="4"/>
      <c r="QMV7" s="4"/>
      <c r="QMW7" s="4"/>
      <c r="QMX7" s="4"/>
      <c r="QMY7" s="4"/>
      <c r="QMZ7" s="4"/>
      <c r="QNA7" s="4"/>
      <c r="QNB7" s="4"/>
      <c r="QNC7" s="4"/>
      <c r="QND7" s="4"/>
      <c r="QNE7" s="4"/>
      <c r="QNF7" s="4"/>
      <c r="QNG7" s="4"/>
      <c r="QNH7" s="4"/>
      <c r="QNI7" s="4"/>
      <c r="QNJ7" s="4"/>
      <c r="QNK7" s="4"/>
      <c r="QNL7" s="4"/>
      <c r="QNM7" s="4"/>
      <c r="QNN7" s="4"/>
      <c r="QNO7" s="4"/>
      <c r="QNP7" s="4"/>
      <c r="QNQ7" s="4"/>
      <c r="QNR7" s="4"/>
      <c r="QNS7" s="4"/>
      <c r="QNT7" s="4"/>
      <c r="QNU7" s="4"/>
      <c r="QNV7" s="4"/>
      <c r="QNW7" s="4"/>
      <c r="QNX7" s="4"/>
      <c r="QNY7" s="4"/>
      <c r="QNZ7" s="4"/>
      <c r="QOA7" s="4"/>
      <c r="QOB7" s="4"/>
      <c r="QOC7" s="4"/>
      <c r="QOD7" s="4"/>
      <c r="QOE7" s="4"/>
      <c r="QOF7" s="4"/>
      <c r="QOG7" s="4"/>
      <c r="QOH7" s="4"/>
      <c r="QOI7" s="4"/>
      <c r="QOJ7" s="4"/>
      <c r="QOK7" s="4"/>
      <c r="QOL7" s="4"/>
      <c r="QOM7" s="4"/>
      <c r="QON7" s="4"/>
      <c r="QOO7" s="4"/>
      <c r="QOP7" s="4"/>
      <c r="QOQ7" s="4"/>
      <c r="QOR7" s="4"/>
      <c r="QOS7" s="4"/>
      <c r="QOT7" s="4"/>
      <c r="QOU7" s="4"/>
      <c r="QOV7" s="4"/>
      <c r="QOW7" s="4"/>
      <c r="QOX7" s="4"/>
      <c r="QOY7" s="4"/>
      <c r="QOZ7" s="4"/>
      <c r="QPA7" s="4"/>
      <c r="QPB7" s="4"/>
      <c r="QPC7" s="4"/>
      <c r="QPD7" s="4"/>
      <c r="QPE7" s="4"/>
      <c r="QPF7" s="4"/>
      <c r="QPG7" s="4"/>
      <c r="QPH7" s="4"/>
      <c r="QPI7" s="4"/>
      <c r="QPJ7" s="4"/>
      <c r="QPK7" s="4"/>
      <c r="QPL7" s="4"/>
      <c r="QPM7" s="4"/>
      <c r="QPN7" s="4"/>
      <c r="QPO7" s="4"/>
      <c r="QPP7" s="4"/>
      <c r="QPQ7" s="4"/>
      <c r="QPR7" s="4"/>
      <c r="QPS7" s="4"/>
      <c r="QPT7" s="4"/>
      <c r="QPU7" s="4"/>
      <c r="QPV7" s="4"/>
      <c r="QPW7" s="4"/>
      <c r="QPX7" s="4"/>
      <c r="QPY7" s="4"/>
      <c r="QPZ7" s="4"/>
      <c r="QQA7" s="4"/>
      <c r="QQB7" s="4"/>
      <c r="QQC7" s="4"/>
      <c r="QQD7" s="4"/>
      <c r="QQE7" s="4"/>
      <c r="QQF7" s="4"/>
      <c r="QQG7" s="4"/>
      <c r="QQH7" s="4"/>
      <c r="QQI7" s="4"/>
      <c r="QQJ7" s="4"/>
      <c r="QQK7" s="4"/>
      <c r="QQL7" s="4"/>
      <c r="QQM7" s="4"/>
      <c r="QQN7" s="4"/>
      <c r="QQO7" s="4"/>
      <c r="QQP7" s="4"/>
      <c r="QQQ7" s="4"/>
      <c r="QQR7" s="4"/>
      <c r="QQS7" s="4"/>
      <c r="QQT7" s="4"/>
      <c r="QQU7" s="4"/>
      <c r="QQV7" s="4"/>
      <c r="QQW7" s="4"/>
      <c r="QQX7" s="4"/>
      <c r="QQY7" s="4"/>
      <c r="QQZ7" s="4"/>
      <c r="QRA7" s="4"/>
      <c r="QRB7" s="4"/>
      <c r="QRC7" s="4"/>
      <c r="QRD7" s="4"/>
      <c r="QRE7" s="4"/>
      <c r="QRF7" s="4"/>
      <c r="QRG7" s="4"/>
      <c r="QRH7" s="4"/>
      <c r="QRI7" s="4"/>
      <c r="QRJ7" s="4"/>
      <c r="QRK7" s="4"/>
      <c r="QRL7" s="4"/>
      <c r="QRM7" s="4"/>
      <c r="QRN7" s="4"/>
      <c r="QRO7" s="4"/>
      <c r="QRP7" s="4"/>
      <c r="QRQ7" s="4"/>
      <c r="QRR7" s="4"/>
      <c r="QRS7" s="4"/>
      <c r="QRT7" s="4"/>
      <c r="QRU7" s="4"/>
      <c r="QRV7" s="4"/>
      <c r="QRW7" s="4"/>
      <c r="QRX7" s="4"/>
      <c r="QRY7" s="4"/>
      <c r="QRZ7" s="4"/>
      <c r="QSA7" s="4"/>
      <c r="QSB7" s="4"/>
      <c r="QSC7" s="4"/>
      <c r="QSD7" s="4"/>
      <c r="QSE7" s="4"/>
      <c r="QSF7" s="4"/>
      <c r="QSG7" s="4"/>
      <c r="QSH7" s="4"/>
      <c r="QSI7" s="4"/>
      <c r="QSJ7" s="4"/>
      <c r="QSK7" s="4"/>
      <c r="QSL7" s="4"/>
      <c r="QSM7" s="4"/>
      <c r="QSN7" s="4"/>
      <c r="QSO7" s="4"/>
      <c r="QSP7" s="4"/>
      <c r="QSQ7" s="4"/>
      <c r="QSR7" s="4"/>
      <c r="QSS7" s="4"/>
      <c r="QST7" s="4"/>
      <c r="QSU7" s="4"/>
      <c r="QSV7" s="4"/>
      <c r="QSW7" s="4"/>
      <c r="QSX7" s="4"/>
      <c r="QSY7" s="4"/>
      <c r="QSZ7" s="4"/>
      <c r="QTA7" s="4"/>
      <c r="QTB7" s="4"/>
      <c r="QTC7" s="4"/>
      <c r="QTD7" s="4"/>
      <c r="QTE7" s="4"/>
      <c r="QTF7" s="4"/>
      <c r="QTG7" s="4"/>
      <c r="QTH7" s="4"/>
      <c r="QTI7" s="4"/>
      <c r="QTJ7" s="4"/>
      <c r="QTK7" s="4"/>
      <c r="QTL7" s="4"/>
      <c r="QTM7" s="4"/>
      <c r="QTN7" s="4"/>
      <c r="QTO7" s="4"/>
      <c r="QTP7" s="4"/>
      <c r="QTQ7" s="4"/>
      <c r="QTR7" s="4"/>
      <c r="QTS7" s="4"/>
      <c r="QTT7" s="4"/>
      <c r="QTU7" s="4"/>
      <c r="QTV7" s="4"/>
      <c r="QTW7" s="4"/>
      <c r="QTX7" s="4"/>
      <c r="QTY7" s="4"/>
      <c r="QTZ7" s="4"/>
      <c r="QUA7" s="4"/>
      <c r="QUB7" s="4"/>
      <c r="QUC7" s="4"/>
      <c r="QUD7" s="4"/>
      <c r="QUE7" s="4"/>
      <c r="QUF7" s="4"/>
      <c r="QUG7" s="4"/>
      <c r="QUH7" s="4"/>
      <c r="QUI7" s="4"/>
      <c r="QUJ7" s="4"/>
      <c r="QUK7" s="4"/>
      <c r="QUL7" s="4"/>
      <c r="QUM7" s="4"/>
      <c r="QUN7" s="4"/>
      <c r="QUO7" s="4"/>
      <c r="QUP7" s="4"/>
      <c r="QUQ7" s="4"/>
      <c r="QUR7" s="4"/>
      <c r="QUS7" s="4"/>
      <c r="QUT7" s="4"/>
      <c r="QUU7" s="4"/>
      <c r="QUV7" s="4"/>
      <c r="QUW7" s="4"/>
      <c r="QUX7" s="4"/>
      <c r="QUY7" s="4"/>
      <c r="QUZ7" s="4"/>
      <c r="QVA7" s="4"/>
      <c r="QVB7" s="4"/>
      <c r="QVC7" s="4"/>
      <c r="QVD7" s="4"/>
      <c r="QVE7" s="4"/>
      <c r="QVF7" s="4"/>
      <c r="QVG7" s="4"/>
      <c r="QVH7" s="4"/>
      <c r="QVI7" s="4"/>
      <c r="QVJ7" s="4"/>
      <c r="QVK7" s="4"/>
      <c r="QVL7" s="4"/>
      <c r="QVM7" s="4"/>
      <c r="QVN7" s="4"/>
      <c r="QVO7" s="4"/>
      <c r="QVP7" s="4"/>
      <c r="QVQ7" s="4"/>
      <c r="QVR7" s="4"/>
      <c r="QVS7" s="4"/>
      <c r="QVT7" s="4"/>
      <c r="QVU7" s="4"/>
      <c r="QVV7" s="4"/>
      <c r="QVW7" s="4"/>
      <c r="QVX7" s="4"/>
      <c r="QVY7" s="4"/>
      <c r="QVZ7" s="4"/>
      <c r="QWA7" s="4"/>
      <c r="QWB7" s="4"/>
      <c r="QWC7" s="4"/>
      <c r="QWD7" s="4"/>
      <c r="QWE7" s="4"/>
      <c r="QWF7" s="4"/>
      <c r="QWG7" s="4"/>
      <c r="QWH7" s="4"/>
      <c r="QWI7" s="4"/>
      <c r="QWJ7" s="4"/>
      <c r="QWK7" s="4"/>
      <c r="QWL7" s="4"/>
      <c r="QWM7" s="4"/>
      <c r="QWN7" s="4"/>
      <c r="QWO7" s="4"/>
      <c r="QWP7" s="4"/>
      <c r="QWQ7" s="4"/>
      <c r="QWR7" s="4"/>
      <c r="QWS7" s="4"/>
      <c r="QWT7" s="4"/>
      <c r="QWU7" s="4"/>
      <c r="QWV7" s="4"/>
      <c r="QWW7" s="4"/>
      <c r="QWX7" s="4"/>
      <c r="QWY7" s="4"/>
      <c r="QWZ7" s="4"/>
      <c r="QXA7" s="4"/>
      <c r="QXB7" s="4"/>
      <c r="QXC7" s="4"/>
      <c r="QXD7" s="4"/>
      <c r="QXE7" s="4"/>
      <c r="QXF7" s="4"/>
      <c r="QXG7" s="4"/>
      <c r="QXH7" s="4"/>
      <c r="QXI7" s="4"/>
      <c r="QXJ7" s="4"/>
      <c r="QXK7" s="4"/>
      <c r="QXL7" s="4"/>
      <c r="QXM7" s="4"/>
      <c r="QXN7" s="4"/>
      <c r="QXO7" s="4"/>
      <c r="QXP7" s="4"/>
      <c r="QXQ7" s="4"/>
      <c r="QXR7" s="4"/>
      <c r="QXS7" s="4"/>
      <c r="QXT7" s="4"/>
      <c r="QXU7" s="4"/>
      <c r="QXV7" s="4"/>
      <c r="QXW7" s="4"/>
      <c r="QXX7" s="4"/>
      <c r="QXY7" s="4"/>
      <c r="QXZ7" s="4"/>
      <c r="QYA7" s="4"/>
      <c r="QYB7" s="4"/>
      <c r="QYC7" s="4"/>
      <c r="QYD7" s="4"/>
      <c r="QYE7" s="4"/>
      <c r="QYF7" s="4"/>
      <c r="QYG7" s="4"/>
      <c r="QYH7" s="4"/>
      <c r="QYI7" s="4"/>
      <c r="QYJ7" s="4"/>
      <c r="QYK7" s="4"/>
      <c r="QYL7" s="4"/>
      <c r="QYM7" s="4"/>
      <c r="QYN7" s="4"/>
      <c r="QYO7" s="4"/>
      <c r="QYP7" s="4"/>
      <c r="QYQ7" s="4"/>
      <c r="QYR7" s="4"/>
      <c r="QYS7" s="4"/>
      <c r="QYT7" s="4"/>
      <c r="QYU7" s="4"/>
      <c r="QYV7" s="4"/>
      <c r="QYW7" s="4"/>
      <c r="QYX7" s="4"/>
      <c r="QYY7" s="4"/>
      <c r="QYZ7" s="4"/>
      <c r="QZA7" s="4"/>
      <c r="QZB7" s="4"/>
      <c r="QZC7" s="4"/>
      <c r="QZD7" s="4"/>
      <c r="QZE7" s="4"/>
      <c r="QZF7" s="4"/>
      <c r="QZG7" s="4"/>
      <c r="QZH7" s="4"/>
      <c r="QZI7" s="4"/>
      <c r="QZJ7" s="4"/>
      <c r="QZK7" s="4"/>
      <c r="QZL7" s="4"/>
      <c r="QZM7" s="4"/>
      <c r="QZN7" s="4"/>
      <c r="QZO7" s="4"/>
      <c r="QZP7" s="4"/>
      <c r="QZQ7" s="4"/>
      <c r="QZR7" s="4"/>
      <c r="QZS7" s="4"/>
      <c r="QZT7" s="4"/>
      <c r="QZU7" s="4"/>
      <c r="QZV7" s="4"/>
      <c r="QZW7" s="4"/>
      <c r="QZX7" s="4"/>
      <c r="QZY7" s="4"/>
      <c r="QZZ7" s="4"/>
      <c r="RAA7" s="4"/>
      <c r="RAB7" s="4"/>
      <c r="RAC7" s="4"/>
      <c r="RAD7" s="4"/>
      <c r="RAE7" s="4"/>
      <c r="RAF7" s="4"/>
      <c r="RAG7" s="4"/>
      <c r="RAH7" s="4"/>
      <c r="RAI7" s="4"/>
      <c r="RAJ7" s="4"/>
      <c r="RAK7" s="4"/>
      <c r="RAL7" s="4"/>
      <c r="RAM7" s="4"/>
      <c r="RAN7" s="4"/>
      <c r="RAO7" s="4"/>
      <c r="RAP7" s="4"/>
      <c r="RAQ7" s="4"/>
      <c r="RAR7" s="4"/>
      <c r="RAS7" s="4"/>
      <c r="RAT7" s="4"/>
      <c r="RAU7" s="4"/>
      <c r="RAV7" s="4"/>
      <c r="RAW7" s="4"/>
      <c r="RAX7" s="4"/>
      <c r="RAY7" s="4"/>
      <c r="RAZ7" s="4"/>
      <c r="RBA7" s="4"/>
      <c r="RBB7" s="4"/>
      <c r="RBC7" s="4"/>
      <c r="RBD7" s="4"/>
      <c r="RBE7" s="4"/>
      <c r="RBF7" s="4"/>
      <c r="RBG7" s="4"/>
      <c r="RBH7" s="4"/>
      <c r="RBI7" s="4"/>
      <c r="RBJ7" s="4"/>
      <c r="RBK7" s="4"/>
      <c r="RBL7" s="4"/>
      <c r="RBM7" s="4"/>
      <c r="RBN7" s="4"/>
      <c r="RBO7" s="4"/>
      <c r="RBP7" s="4"/>
      <c r="RBQ7" s="4"/>
      <c r="RBR7" s="4"/>
      <c r="RBS7" s="4"/>
      <c r="RBT7" s="4"/>
      <c r="RBU7" s="4"/>
      <c r="RBV7" s="4"/>
      <c r="RBW7" s="4"/>
      <c r="RBX7" s="4"/>
      <c r="RBY7" s="4"/>
      <c r="RBZ7" s="4"/>
      <c r="RCA7" s="4"/>
      <c r="RCB7" s="4"/>
      <c r="RCC7" s="4"/>
      <c r="RCD7" s="4"/>
      <c r="RCE7" s="4"/>
      <c r="RCF7" s="4"/>
      <c r="RCG7" s="4"/>
      <c r="RCH7" s="4"/>
      <c r="RCI7" s="4"/>
      <c r="RCJ7" s="4"/>
      <c r="RCK7" s="4"/>
      <c r="RCL7" s="4"/>
      <c r="RCM7" s="4"/>
      <c r="RCN7" s="4"/>
      <c r="RCO7" s="4"/>
      <c r="RCP7" s="4"/>
      <c r="RCQ7" s="4"/>
      <c r="RCR7" s="4"/>
      <c r="RCS7" s="4"/>
      <c r="RCT7" s="4"/>
      <c r="RCU7" s="4"/>
      <c r="RCV7" s="4"/>
      <c r="RCW7" s="4"/>
      <c r="RCX7" s="4"/>
      <c r="RCY7" s="4"/>
      <c r="RCZ7" s="4"/>
      <c r="RDA7" s="4"/>
      <c r="RDB7" s="4"/>
      <c r="RDC7" s="4"/>
      <c r="RDD7" s="4"/>
      <c r="RDE7" s="4"/>
      <c r="RDF7" s="4"/>
      <c r="RDG7" s="4"/>
      <c r="RDH7" s="4"/>
      <c r="RDI7" s="4"/>
      <c r="RDJ7" s="4"/>
      <c r="RDK7" s="4"/>
      <c r="RDL7" s="4"/>
      <c r="RDM7" s="4"/>
      <c r="RDN7" s="4"/>
      <c r="RDO7" s="4"/>
      <c r="RDP7" s="4"/>
      <c r="RDQ7" s="4"/>
      <c r="RDR7" s="4"/>
      <c r="RDS7" s="4"/>
      <c r="RDT7" s="4"/>
      <c r="RDU7" s="4"/>
      <c r="RDV7" s="4"/>
      <c r="RDW7" s="4"/>
      <c r="RDX7" s="4"/>
      <c r="RDY7" s="4"/>
      <c r="RDZ7" s="4"/>
      <c r="REA7" s="4"/>
      <c r="REB7" s="4"/>
      <c r="REC7" s="4"/>
      <c r="RED7" s="4"/>
      <c r="REE7" s="4"/>
      <c r="REF7" s="4"/>
      <c r="REG7" s="4"/>
      <c r="REH7" s="4"/>
      <c r="REI7" s="4"/>
      <c r="REJ7" s="4"/>
      <c r="REK7" s="4"/>
      <c r="REL7" s="4"/>
      <c r="REM7" s="4"/>
      <c r="REN7" s="4"/>
      <c r="REO7" s="4"/>
      <c r="REP7" s="4"/>
      <c r="REQ7" s="4"/>
      <c r="RER7" s="4"/>
      <c r="RES7" s="4"/>
      <c r="RET7" s="4"/>
      <c r="REU7" s="4"/>
      <c r="REV7" s="4"/>
      <c r="REW7" s="4"/>
      <c r="REX7" s="4"/>
      <c r="REY7" s="4"/>
      <c r="REZ7" s="4"/>
      <c r="RFA7" s="4"/>
      <c r="RFB7" s="4"/>
      <c r="RFC7" s="4"/>
      <c r="RFD7" s="4"/>
      <c r="RFE7" s="4"/>
      <c r="RFF7" s="4"/>
      <c r="RFG7" s="4"/>
      <c r="RFH7" s="4"/>
      <c r="RFI7" s="4"/>
      <c r="RFJ7" s="4"/>
      <c r="RFK7" s="4"/>
      <c r="RFL7" s="4"/>
      <c r="RFM7" s="4"/>
      <c r="RFN7" s="4"/>
      <c r="RFO7" s="4"/>
      <c r="RFP7" s="4"/>
      <c r="RFQ7" s="4"/>
      <c r="RFR7" s="4"/>
      <c r="RFS7" s="4"/>
      <c r="RFT7" s="4"/>
      <c r="RFU7" s="4"/>
      <c r="RFV7" s="4"/>
      <c r="RFW7" s="4"/>
      <c r="RFX7" s="4"/>
      <c r="RFY7" s="4"/>
      <c r="RFZ7" s="4"/>
      <c r="RGA7" s="4"/>
      <c r="RGB7" s="4"/>
      <c r="RGC7" s="4"/>
      <c r="RGD7" s="4"/>
      <c r="RGE7" s="4"/>
      <c r="RGF7" s="4"/>
      <c r="RGG7" s="4"/>
      <c r="RGH7" s="4"/>
      <c r="RGI7" s="4"/>
      <c r="RGJ7" s="4"/>
      <c r="RGK7" s="4"/>
      <c r="RGL7" s="4"/>
      <c r="RGM7" s="4"/>
      <c r="RGN7" s="4"/>
      <c r="RGO7" s="4"/>
      <c r="RGP7" s="4"/>
      <c r="RGQ7" s="4"/>
      <c r="RGR7" s="4"/>
      <c r="RGS7" s="4"/>
      <c r="RGT7" s="4"/>
      <c r="RGU7" s="4"/>
      <c r="RGV7" s="4"/>
      <c r="RGW7" s="4"/>
      <c r="RGX7" s="4"/>
      <c r="RGY7" s="4"/>
      <c r="RGZ7" s="4"/>
      <c r="RHA7" s="4"/>
      <c r="RHB7" s="4"/>
      <c r="RHC7" s="4"/>
      <c r="RHD7" s="4"/>
      <c r="RHE7" s="4"/>
      <c r="RHF7" s="4"/>
      <c r="RHG7" s="4"/>
      <c r="RHH7" s="4"/>
      <c r="RHI7" s="4"/>
      <c r="RHJ7" s="4"/>
      <c r="RHK7" s="4"/>
      <c r="RHL7" s="4"/>
      <c r="RHM7" s="4"/>
      <c r="RHN7" s="4"/>
      <c r="RHO7" s="4"/>
      <c r="RHP7" s="4"/>
      <c r="RHQ7" s="4"/>
      <c r="RHR7" s="4"/>
      <c r="RHS7" s="4"/>
      <c r="RHT7" s="4"/>
      <c r="RHU7" s="4"/>
      <c r="RHV7" s="4"/>
      <c r="RHW7" s="4"/>
      <c r="RHX7" s="4"/>
      <c r="RHY7" s="4"/>
      <c r="RHZ7" s="4"/>
      <c r="RIA7" s="4"/>
      <c r="RIB7" s="4"/>
      <c r="RIC7" s="4"/>
      <c r="RID7" s="4"/>
      <c r="RIE7" s="4"/>
      <c r="RIF7" s="4"/>
      <c r="RIG7" s="4"/>
      <c r="RIH7" s="4"/>
      <c r="RII7" s="4"/>
      <c r="RIJ7" s="4"/>
      <c r="RIK7" s="4"/>
      <c r="RIL7" s="4"/>
      <c r="RIM7" s="4"/>
      <c r="RIN7" s="4"/>
      <c r="RIO7" s="4"/>
      <c r="RIP7" s="4"/>
      <c r="RIQ7" s="4"/>
      <c r="RIR7" s="4"/>
      <c r="RIS7" s="4"/>
      <c r="RIT7" s="4"/>
      <c r="RIU7" s="4"/>
      <c r="RIV7" s="4"/>
      <c r="RIW7" s="4"/>
      <c r="RIX7" s="4"/>
      <c r="RIY7" s="4"/>
      <c r="RIZ7" s="4"/>
      <c r="RJA7" s="4"/>
      <c r="RJB7" s="4"/>
      <c r="RJC7" s="4"/>
      <c r="RJD7" s="4"/>
      <c r="RJE7" s="4"/>
      <c r="RJF7" s="4"/>
      <c r="RJG7" s="4"/>
      <c r="RJH7" s="4"/>
      <c r="RJI7" s="4"/>
      <c r="RJJ7" s="4"/>
      <c r="RJK7" s="4"/>
      <c r="RJL7" s="4"/>
      <c r="RJM7" s="4"/>
      <c r="RJN7" s="4"/>
      <c r="RJO7" s="4"/>
      <c r="RJP7" s="4"/>
      <c r="RJQ7" s="4"/>
      <c r="RJR7" s="4"/>
      <c r="RJS7" s="4"/>
      <c r="RJT7" s="4"/>
      <c r="RJU7" s="4"/>
      <c r="RJV7" s="4"/>
      <c r="RJW7" s="4"/>
      <c r="RJX7" s="4"/>
      <c r="RJY7" s="4"/>
      <c r="RJZ7" s="4"/>
      <c r="RKA7" s="4"/>
      <c r="RKB7" s="4"/>
      <c r="RKC7" s="4"/>
      <c r="RKD7" s="4"/>
      <c r="RKE7" s="4"/>
      <c r="RKF7" s="4"/>
      <c r="RKG7" s="4"/>
      <c r="RKH7" s="4"/>
      <c r="RKI7" s="4"/>
      <c r="RKJ7" s="4"/>
      <c r="RKK7" s="4"/>
      <c r="RKL7" s="4"/>
      <c r="RKM7" s="4"/>
      <c r="RKN7" s="4"/>
      <c r="RKO7" s="4"/>
      <c r="RKP7" s="4"/>
      <c r="RKQ7" s="4"/>
      <c r="RKR7" s="4"/>
      <c r="RKS7" s="4"/>
      <c r="RKT7" s="4"/>
      <c r="RKU7" s="4"/>
      <c r="RKV7" s="4"/>
      <c r="RKW7" s="4"/>
      <c r="RKX7" s="4"/>
      <c r="RKY7" s="4"/>
      <c r="RKZ7" s="4"/>
      <c r="RLA7" s="4"/>
      <c r="RLB7" s="4"/>
      <c r="RLC7" s="4"/>
      <c r="RLD7" s="4"/>
      <c r="RLE7" s="4"/>
      <c r="RLF7" s="4"/>
      <c r="RLG7" s="4"/>
      <c r="RLH7" s="4"/>
      <c r="RLI7" s="4"/>
      <c r="RLJ7" s="4"/>
      <c r="RLK7" s="4"/>
      <c r="RLL7" s="4"/>
      <c r="RLM7" s="4"/>
      <c r="RLN7" s="4"/>
      <c r="RLO7" s="4"/>
      <c r="RLP7" s="4"/>
      <c r="RLQ7" s="4"/>
      <c r="RLR7" s="4"/>
      <c r="RLS7" s="4"/>
      <c r="RLT7" s="4"/>
      <c r="RLU7" s="4"/>
      <c r="RLV7" s="4"/>
      <c r="RLW7" s="4"/>
      <c r="RLX7" s="4"/>
      <c r="RLY7" s="4"/>
      <c r="RLZ7" s="4"/>
      <c r="RMA7" s="4"/>
      <c r="RMB7" s="4"/>
      <c r="RMC7" s="4"/>
      <c r="RMD7" s="4"/>
      <c r="RME7" s="4"/>
      <c r="RMF7" s="4"/>
      <c r="RMG7" s="4"/>
      <c r="RMH7" s="4"/>
      <c r="RMI7" s="4"/>
      <c r="RMJ7" s="4"/>
      <c r="RMK7" s="4"/>
      <c r="RML7" s="4"/>
      <c r="RMM7" s="4"/>
      <c r="RMN7" s="4"/>
      <c r="RMO7" s="4"/>
      <c r="RMP7" s="4"/>
      <c r="RMQ7" s="4"/>
      <c r="RMR7" s="4"/>
      <c r="RMS7" s="4"/>
      <c r="RMT7" s="4"/>
      <c r="RMU7" s="4"/>
      <c r="RMV7" s="4"/>
      <c r="RMW7" s="4"/>
      <c r="RMX7" s="4"/>
      <c r="RMY7" s="4"/>
      <c r="RMZ7" s="4"/>
      <c r="RNA7" s="4"/>
      <c r="RNB7" s="4"/>
      <c r="RNC7" s="4"/>
      <c r="RND7" s="4"/>
      <c r="RNE7" s="4"/>
      <c r="RNF7" s="4"/>
      <c r="RNG7" s="4"/>
      <c r="RNH7" s="4"/>
      <c r="RNI7" s="4"/>
      <c r="RNJ7" s="4"/>
      <c r="RNK7" s="4"/>
      <c r="RNL7" s="4"/>
      <c r="RNM7" s="4"/>
      <c r="RNN7" s="4"/>
      <c r="RNO7" s="4"/>
      <c r="RNP7" s="4"/>
      <c r="RNQ7" s="4"/>
      <c r="RNR7" s="4"/>
      <c r="RNS7" s="4"/>
      <c r="RNT7" s="4"/>
      <c r="RNU7" s="4"/>
      <c r="RNV7" s="4"/>
      <c r="RNW7" s="4"/>
      <c r="RNX7" s="4"/>
      <c r="RNY7" s="4"/>
      <c r="RNZ7" s="4"/>
      <c r="ROA7" s="4"/>
      <c r="ROB7" s="4"/>
      <c r="ROC7" s="4"/>
      <c r="ROD7" s="4"/>
      <c r="ROE7" s="4"/>
      <c r="ROF7" s="4"/>
      <c r="ROG7" s="4"/>
      <c r="ROH7" s="4"/>
      <c r="ROI7" s="4"/>
      <c r="ROJ7" s="4"/>
      <c r="ROK7" s="4"/>
      <c r="ROL7" s="4"/>
      <c r="ROM7" s="4"/>
      <c r="RON7" s="4"/>
      <c r="ROO7" s="4"/>
      <c r="ROP7" s="4"/>
      <c r="ROQ7" s="4"/>
      <c r="ROR7" s="4"/>
      <c r="ROS7" s="4"/>
      <c r="ROT7" s="4"/>
      <c r="ROU7" s="4"/>
      <c r="ROV7" s="4"/>
      <c r="ROW7" s="4"/>
      <c r="ROX7" s="4"/>
      <c r="ROY7" s="4"/>
      <c r="ROZ7" s="4"/>
      <c r="RPA7" s="4"/>
      <c r="RPB7" s="4"/>
      <c r="RPC7" s="4"/>
      <c r="RPD7" s="4"/>
      <c r="RPE7" s="4"/>
      <c r="RPF7" s="4"/>
      <c r="RPG7" s="4"/>
      <c r="RPH7" s="4"/>
      <c r="RPI7" s="4"/>
      <c r="RPJ7" s="4"/>
      <c r="RPK7" s="4"/>
      <c r="RPL7" s="4"/>
      <c r="RPM7" s="4"/>
      <c r="RPN7" s="4"/>
      <c r="RPO7" s="4"/>
      <c r="RPP7" s="4"/>
      <c r="RPQ7" s="4"/>
      <c r="RPR7" s="4"/>
      <c r="RPS7" s="4"/>
      <c r="RPT7" s="4"/>
      <c r="RPU7" s="4"/>
      <c r="RPV7" s="4"/>
      <c r="RPW7" s="4"/>
      <c r="RPX7" s="4"/>
      <c r="RPY7" s="4"/>
      <c r="RPZ7" s="4"/>
      <c r="RQA7" s="4"/>
      <c r="RQB7" s="4"/>
      <c r="RQC7" s="4"/>
      <c r="RQD7" s="4"/>
      <c r="RQE7" s="4"/>
      <c r="RQF7" s="4"/>
      <c r="RQG7" s="4"/>
      <c r="RQH7" s="4"/>
      <c r="RQI7" s="4"/>
      <c r="RQJ7" s="4"/>
      <c r="RQK7" s="4"/>
      <c r="RQL7" s="4"/>
      <c r="RQM7" s="4"/>
      <c r="RQN7" s="4"/>
      <c r="RQO7" s="4"/>
      <c r="RQP7" s="4"/>
      <c r="RQQ7" s="4"/>
      <c r="RQR7" s="4"/>
      <c r="RQS7" s="4"/>
      <c r="RQT7" s="4"/>
      <c r="RQU7" s="4"/>
      <c r="RQV7" s="4"/>
      <c r="RQW7" s="4"/>
      <c r="RQX7" s="4"/>
      <c r="RQY7" s="4"/>
      <c r="RQZ7" s="4"/>
      <c r="RRA7" s="4"/>
      <c r="RRB7" s="4"/>
      <c r="RRC7" s="4"/>
      <c r="RRD7" s="4"/>
      <c r="RRE7" s="4"/>
      <c r="RRF7" s="4"/>
      <c r="RRG7" s="4"/>
      <c r="RRH7" s="4"/>
      <c r="RRI7" s="4"/>
      <c r="RRJ7" s="4"/>
      <c r="RRK7" s="4"/>
      <c r="RRL7" s="4"/>
      <c r="RRM7" s="4"/>
      <c r="RRN7" s="4"/>
      <c r="RRO7" s="4"/>
      <c r="RRP7" s="4"/>
      <c r="RRQ7" s="4"/>
      <c r="RRR7" s="4"/>
      <c r="RRS7" s="4"/>
      <c r="RRT7" s="4"/>
      <c r="RRU7" s="4"/>
      <c r="RRV7" s="4"/>
      <c r="RRW7" s="4"/>
      <c r="RRX7" s="4"/>
      <c r="RRY7" s="4"/>
      <c r="RRZ7" s="4"/>
      <c r="RSA7" s="4"/>
      <c r="RSB7" s="4"/>
      <c r="RSC7" s="4"/>
      <c r="RSD7" s="4"/>
      <c r="RSE7" s="4"/>
      <c r="RSF7" s="4"/>
      <c r="RSG7" s="4"/>
      <c r="RSH7" s="4"/>
      <c r="RSI7" s="4"/>
      <c r="RSJ7" s="4"/>
      <c r="RSK7" s="4"/>
      <c r="RSL7" s="4"/>
      <c r="RSM7" s="4"/>
      <c r="RSN7" s="4"/>
      <c r="RSO7" s="4"/>
      <c r="RSP7" s="4"/>
      <c r="RSQ7" s="4"/>
      <c r="RSR7" s="4"/>
      <c r="RSS7" s="4"/>
      <c r="RST7" s="4"/>
      <c r="RSU7" s="4"/>
      <c r="RSV7" s="4"/>
      <c r="RSW7" s="4"/>
      <c r="RSX7" s="4"/>
      <c r="RSY7" s="4"/>
      <c r="RSZ7" s="4"/>
      <c r="RTA7" s="4"/>
      <c r="RTB7" s="4"/>
      <c r="RTC7" s="4"/>
      <c r="RTD7" s="4"/>
      <c r="RTE7" s="4"/>
      <c r="RTF7" s="4"/>
      <c r="RTG7" s="4"/>
      <c r="RTH7" s="4"/>
      <c r="RTI7" s="4"/>
      <c r="RTJ7" s="4"/>
      <c r="RTK7" s="4"/>
      <c r="RTL7" s="4"/>
      <c r="RTM7" s="4"/>
      <c r="RTN7" s="4"/>
      <c r="RTO7" s="4"/>
      <c r="RTP7" s="4"/>
      <c r="RTQ7" s="4"/>
      <c r="RTR7" s="4"/>
      <c r="RTS7" s="4"/>
      <c r="RTT7" s="4"/>
      <c r="RTU7" s="4"/>
      <c r="RTV7" s="4"/>
      <c r="RTW7" s="4"/>
      <c r="RTX7" s="4"/>
      <c r="RTY7" s="4"/>
      <c r="RTZ7" s="4"/>
      <c r="RUA7" s="4"/>
      <c r="RUB7" s="4"/>
      <c r="RUC7" s="4"/>
      <c r="RUD7" s="4"/>
      <c r="RUE7" s="4"/>
      <c r="RUF7" s="4"/>
      <c r="RUG7" s="4"/>
      <c r="RUH7" s="4"/>
      <c r="RUI7" s="4"/>
      <c r="RUJ7" s="4"/>
      <c r="RUK7" s="4"/>
      <c r="RUL7" s="4"/>
      <c r="RUM7" s="4"/>
      <c r="RUN7" s="4"/>
      <c r="RUO7" s="4"/>
      <c r="RUP7" s="4"/>
      <c r="RUQ7" s="4"/>
      <c r="RUR7" s="4"/>
      <c r="RUS7" s="4"/>
      <c r="RUT7" s="4"/>
      <c r="RUU7" s="4"/>
      <c r="RUV7" s="4"/>
      <c r="RUW7" s="4"/>
      <c r="RUX7" s="4"/>
      <c r="RUY7" s="4"/>
      <c r="RUZ7" s="4"/>
      <c r="RVA7" s="4"/>
      <c r="RVB7" s="4"/>
      <c r="RVC7" s="4"/>
      <c r="RVD7" s="4"/>
      <c r="RVE7" s="4"/>
      <c r="RVF7" s="4"/>
      <c r="RVG7" s="4"/>
      <c r="RVH7" s="4"/>
      <c r="RVI7" s="4"/>
      <c r="RVJ7" s="4"/>
      <c r="RVK7" s="4"/>
      <c r="RVL7" s="4"/>
      <c r="RVM7" s="4"/>
      <c r="RVN7" s="4"/>
      <c r="RVO7" s="4"/>
      <c r="RVP7" s="4"/>
      <c r="RVQ7" s="4"/>
      <c r="RVR7" s="4"/>
      <c r="RVS7" s="4"/>
      <c r="RVT7" s="4"/>
      <c r="RVU7" s="4"/>
      <c r="RVV7" s="4"/>
      <c r="RVW7" s="4"/>
      <c r="RVX7" s="4"/>
      <c r="RVY7" s="4"/>
      <c r="RVZ7" s="4"/>
      <c r="RWA7" s="4"/>
      <c r="RWB7" s="4"/>
      <c r="RWC7" s="4"/>
      <c r="RWD7" s="4"/>
      <c r="RWE7" s="4"/>
      <c r="RWF7" s="4"/>
      <c r="RWG7" s="4"/>
      <c r="RWH7" s="4"/>
      <c r="RWI7" s="4"/>
      <c r="RWJ7" s="4"/>
      <c r="RWK7" s="4"/>
      <c r="RWL7" s="4"/>
      <c r="RWM7" s="4"/>
      <c r="RWN7" s="4"/>
      <c r="RWO7" s="4"/>
      <c r="RWP7" s="4"/>
      <c r="RWQ7" s="4"/>
      <c r="RWR7" s="4"/>
      <c r="RWS7" s="4"/>
      <c r="RWT7" s="4"/>
      <c r="RWU7" s="4"/>
      <c r="RWV7" s="4"/>
      <c r="RWW7" s="4"/>
      <c r="RWX7" s="4"/>
      <c r="RWY7" s="4"/>
      <c r="RWZ7" s="4"/>
      <c r="RXA7" s="4"/>
      <c r="RXB7" s="4"/>
      <c r="RXC7" s="4"/>
      <c r="RXD7" s="4"/>
      <c r="RXE7" s="4"/>
      <c r="RXF7" s="4"/>
      <c r="RXG7" s="4"/>
      <c r="RXH7" s="4"/>
      <c r="RXI7" s="4"/>
      <c r="RXJ7" s="4"/>
      <c r="RXK7" s="4"/>
      <c r="RXL7" s="4"/>
      <c r="RXM7" s="4"/>
      <c r="RXN7" s="4"/>
      <c r="RXO7" s="4"/>
      <c r="RXP7" s="4"/>
      <c r="RXQ7" s="4"/>
      <c r="RXR7" s="4"/>
      <c r="RXS7" s="4"/>
      <c r="RXT7" s="4"/>
      <c r="RXU7" s="4"/>
      <c r="RXV7" s="4"/>
      <c r="RXW7" s="4"/>
      <c r="RXX7" s="4"/>
      <c r="RXY7" s="4"/>
      <c r="RXZ7" s="4"/>
      <c r="RYA7" s="4"/>
      <c r="RYB7" s="4"/>
      <c r="RYC7" s="4"/>
      <c r="RYD7" s="4"/>
      <c r="RYE7" s="4"/>
      <c r="RYF7" s="4"/>
      <c r="RYG7" s="4"/>
      <c r="RYH7" s="4"/>
      <c r="RYI7" s="4"/>
      <c r="RYJ7" s="4"/>
      <c r="RYK7" s="4"/>
      <c r="RYL7" s="4"/>
      <c r="RYM7" s="4"/>
      <c r="RYN7" s="4"/>
      <c r="RYO7" s="4"/>
      <c r="RYP7" s="4"/>
      <c r="RYQ7" s="4"/>
      <c r="RYR7" s="4"/>
      <c r="RYS7" s="4"/>
      <c r="RYT7" s="4"/>
      <c r="RYU7" s="4"/>
      <c r="RYV7" s="4"/>
      <c r="RYW7" s="4"/>
      <c r="RYX7" s="4"/>
      <c r="RYY7" s="4"/>
      <c r="RYZ7" s="4"/>
      <c r="RZA7" s="4"/>
      <c r="RZB7" s="4"/>
      <c r="RZC7" s="4"/>
      <c r="RZD7" s="4"/>
      <c r="RZE7" s="4"/>
      <c r="RZF7" s="4"/>
      <c r="RZG7" s="4"/>
      <c r="RZH7" s="4"/>
      <c r="RZI7" s="4"/>
      <c r="RZJ7" s="4"/>
      <c r="RZK7" s="4"/>
      <c r="RZL7" s="4"/>
      <c r="RZM7" s="4"/>
      <c r="RZN7" s="4"/>
      <c r="RZO7" s="4"/>
      <c r="RZP7" s="4"/>
      <c r="RZQ7" s="4"/>
      <c r="RZR7" s="4"/>
      <c r="RZS7" s="4"/>
      <c r="RZT7" s="4"/>
      <c r="RZU7" s="4"/>
      <c r="RZV7" s="4"/>
      <c r="RZW7" s="4"/>
      <c r="RZX7" s="4"/>
      <c r="RZY7" s="4"/>
      <c r="RZZ7" s="4"/>
      <c r="SAA7" s="4"/>
      <c r="SAB7" s="4"/>
      <c r="SAC7" s="4"/>
      <c r="SAD7" s="4"/>
      <c r="SAE7" s="4"/>
      <c r="SAF7" s="4"/>
      <c r="SAG7" s="4"/>
      <c r="SAH7" s="4"/>
      <c r="SAI7" s="4"/>
      <c r="SAJ7" s="4"/>
      <c r="SAK7" s="4"/>
      <c r="SAL7" s="4"/>
      <c r="SAM7" s="4"/>
      <c r="SAN7" s="4"/>
      <c r="SAO7" s="4"/>
      <c r="SAP7" s="4"/>
      <c r="SAQ7" s="4"/>
      <c r="SAR7" s="4"/>
      <c r="SAS7" s="4"/>
      <c r="SAT7" s="4"/>
      <c r="SAU7" s="4"/>
      <c r="SAV7" s="4"/>
      <c r="SAW7" s="4"/>
      <c r="SAX7" s="4"/>
      <c r="SAY7" s="4"/>
      <c r="SAZ7" s="4"/>
      <c r="SBA7" s="4"/>
      <c r="SBB7" s="4"/>
      <c r="SBC7" s="4"/>
      <c r="SBD7" s="4"/>
      <c r="SBE7" s="4"/>
      <c r="SBF7" s="4"/>
      <c r="SBG7" s="4"/>
      <c r="SBH7" s="4"/>
      <c r="SBI7" s="4"/>
      <c r="SBJ7" s="4"/>
      <c r="SBK7" s="4"/>
      <c r="SBL7" s="4"/>
      <c r="SBM7" s="4"/>
      <c r="SBN7" s="4"/>
      <c r="SBO7" s="4"/>
      <c r="SBP7" s="4"/>
      <c r="SBQ7" s="4"/>
      <c r="SBR7" s="4"/>
      <c r="SBS7" s="4"/>
      <c r="SBT7" s="4"/>
      <c r="SBU7" s="4"/>
      <c r="SBV7" s="4"/>
      <c r="SBW7" s="4"/>
      <c r="SBX7" s="4"/>
      <c r="SBY7" s="4"/>
      <c r="SBZ7" s="4"/>
      <c r="SCA7" s="4"/>
      <c r="SCB7" s="4"/>
      <c r="SCC7" s="4"/>
      <c r="SCD7" s="4"/>
      <c r="SCE7" s="4"/>
      <c r="SCF7" s="4"/>
      <c r="SCG7" s="4"/>
      <c r="SCH7" s="4"/>
      <c r="SCI7" s="4"/>
      <c r="SCJ7" s="4"/>
      <c r="SCK7" s="4"/>
      <c r="SCL7" s="4"/>
      <c r="SCM7" s="4"/>
      <c r="SCN7" s="4"/>
      <c r="SCO7" s="4"/>
      <c r="SCP7" s="4"/>
      <c r="SCQ7" s="4"/>
      <c r="SCR7" s="4"/>
      <c r="SCS7" s="4"/>
      <c r="SCT7" s="4"/>
      <c r="SCU7" s="4"/>
      <c r="SCV7" s="4"/>
      <c r="SCW7" s="4"/>
      <c r="SCX7" s="4"/>
      <c r="SCY7" s="4"/>
      <c r="SCZ7" s="4"/>
      <c r="SDA7" s="4"/>
      <c r="SDB7" s="4"/>
      <c r="SDC7" s="4"/>
      <c r="SDD7" s="4"/>
      <c r="SDE7" s="4"/>
      <c r="SDF7" s="4"/>
      <c r="SDG7" s="4"/>
      <c r="SDH7" s="4"/>
      <c r="SDI7" s="4"/>
      <c r="SDJ7" s="4"/>
      <c r="SDK7" s="4"/>
      <c r="SDL7" s="4"/>
      <c r="SDM7" s="4"/>
      <c r="SDN7" s="4"/>
      <c r="SDO7" s="4"/>
      <c r="SDP7" s="4"/>
      <c r="SDQ7" s="4"/>
      <c r="SDR7" s="4"/>
      <c r="SDS7" s="4"/>
      <c r="SDT7" s="4"/>
      <c r="SDU7" s="4"/>
      <c r="SDV7" s="4"/>
      <c r="SDW7" s="4"/>
      <c r="SDX7" s="4"/>
      <c r="SDY7" s="4"/>
      <c r="SDZ7" s="4"/>
      <c r="SEA7" s="4"/>
      <c r="SEB7" s="4"/>
      <c r="SEC7" s="4"/>
      <c r="SED7" s="4"/>
      <c r="SEE7" s="4"/>
      <c r="SEF7" s="4"/>
      <c r="SEG7" s="4"/>
      <c r="SEH7" s="4"/>
      <c r="SEI7" s="4"/>
      <c r="SEJ7" s="4"/>
      <c r="SEK7" s="4"/>
      <c r="SEL7" s="4"/>
      <c r="SEM7" s="4"/>
      <c r="SEN7" s="4"/>
      <c r="SEO7" s="4"/>
      <c r="SEP7" s="4"/>
      <c r="SEQ7" s="4"/>
      <c r="SER7" s="4"/>
      <c r="SES7" s="4"/>
      <c r="SET7" s="4"/>
      <c r="SEU7" s="4"/>
      <c r="SEV7" s="4"/>
      <c r="SEW7" s="4"/>
      <c r="SEX7" s="4"/>
      <c r="SEY7" s="4"/>
      <c r="SEZ7" s="4"/>
      <c r="SFA7" s="4"/>
      <c r="SFB7" s="4"/>
      <c r="SFC7" s="4"/>
      <c r="SFD7" s="4"/>
      <c r="SFE7" s="4"/>
      <c r="SFF7" s="4"/>
      <c r="SFG7" s="4"/>
      <c r="SFH7" s="4"/>
      <c r="SFI7" s="4"/>
      <c r="SFJ7" s="4"/>
      <c r="SFK7" s="4"/>
      <c r="SFL7" s="4"/>
      <c r="SFM7" s="4"/>
      <c r="SFN7" s="4"/>
      <c r="SFO7" s="4"/>
      <c r="SFP7" s="4"/>
      <c r="SFQ7" s="4"/>
      <c r="SFR7" s="4"/>
      <c r="SFS7" s="4"/>
      <c r="SFT7" s="4"/>
      <c r="SFU7" s="4"/>
      <c r="SFV7" s="4"/>
      <c r="SFW7" s="4"/>
      <c r="SFX7" s="4"/>
      <c r="SFY7" s="4"/>
      <c r="SFZ7" s="4"/>
      <c r="SGA7" s="4"/>
      <c r="SGB7" s="4"/>
      <c r="SGC7" s="4"/>
      <c r="SGD7" s="4"/>
      <c r="SGE7" s="4"/>
      <c r="SGF7" s="4"/>
      <c r="SGG7" s="4"/>
      <c r="SGH7" s="4"/>
      <c r="SGI7" s="4"/>
      <c r="SGJ7" s="4"/>
      <c r="SGK7" s="4"/>
      <c r="SGL7" s="4"/>
      <c r="SGM7" s="4"/>
      <c r="SGN7" s="4"/>
      <c r="SGO7" s="4"/>
      <c r="SGP7" s="4"/>
      <c r="SGQ7" s="4"/>
      <c r="SGR7" s="4"/>
      <c r="SGS7" s="4"/>
      <c r="SGT7" s="4"/>
      <c r="SGU7" s="4"/>
      <c r="SGV7" s="4"/>
      <c r="SGW7" s="4"/>
      <c r="SGX7" s="4"/>
      <c r="SGY7" s="4"/>
      <c r="SGZ7" s="4"/>
      <c r="SHA7" s="4"/>
      <c r="SHB7" s="4"/>
      <c r="SHC7" s="4"/>
      <c r="SHD7" s="4"/>
      <c r="SHE7" s="4"/>
      <c r="SHF7" s="4"/>
      <c r="SHG7" s="4"/>
      <c r="SHH7" s="4"/>
      <c r="SHI7" s="4"/>
      <c r="SHJ7" s="4"/>
      <c r="SHK7" s="4"/>
      <c r="SHL7" s="4"/>
      <c r="SHM7" s="4"/>
      <c r="SHN7" s="4"/>
      <c r="SHO7" s="4"/>
      <c r="SHP7" s="4"/>
      <c r="SHQ7" s="4"/>
      <c r="SHR7" s="4"/>
      <c r="SHS7" s="4"/>
      <c r="SHT7" s="4"/>
      <c r="SHU7" s="4"/>
      <c r="SHV7" s="4"/>
      <c r="SHW7" s="4"/>
      <c r="SHX7" s="4"/>
      <c r="SHY7" s="4"/>
      <c r="SHZ7" s="4"/>
      <c r="SIA7" s="4"/>
      <c r="SIB7" s="4"/>
      <c r="SIC7" s="4"/>
      <c r="SID7" s="4"/>
      <c r="SIE7" s="4"/>
      <c r="SIF7" s="4"/>
      <c r="SIG7" s="4"/>
      <c r="SIH7" s="4"/>
      <c r="SII7" s="4"/>
      <c r="SIJ7" s="4"/>
      <c r="SIK7" s="4"/>
      <c r="SIL7" s="4"/>
      <c r="SIM7" s="4"/>
      <c r="SIN7" s="4"/>
      <c r="SIO7" s="4"/>
      <c r="SIP7" s="4"/>
      <c r="SIQ7" s="4"/>
      <c r="SIR7" s="4"/>
      <c r="SIS7" s="4"/>
      <c r="SIT7" s="4"/>
      <c r="SIU7" s="4"/>
      <c r="SIV7" s="4"/>
      <c r="SIW7" s="4"/>
      <c r="SIX7" s="4"/>
      <c r="SIY7" s="4"/>
      <c r="SIZ7" s="4"/>
      <c r="SJA7" s="4"/>
      <c r="SJB7" s="4"/>
      <c r="SJC7" s="4"/>
      <c r="SJD7" s="4"/>
      <c r="SJE7" s="4"/>
      <c r="SJF7" s="4"/>
      <c r="SJG7" s="4"/>
      <c r="SJH7" s="4"/>
      <c r="SJI7" s="4"/>
      <c r="SJJ7" s="4"/>
      <c r="SJK7" s="4"/>
      <c r="SJL7" s="4"/>
      <c r="SJM7" s="4"/>
      <c r="SJN7" s="4"/>
      <c r="SJO7" s="4"/>
      <c r="SJP7" s="4"/>
      <c r="SJQ7" s="4"/>
      <c r="SJR7" s="4"/>
      <c r="SJS7" s="4"/>
      <c r="SJT7" s="4"/>
      <c r="SJU7" s="4"/>
      <c r="SJV7" s="4"/>
      <c r="SJW7" s="4"/>
      <c r="SJX7" s="4"/>
      <c r="SJY7" s="4"/>
      <c r="SJZ7" s="4"/>
      <c r="SKA7" s="4"/>
      <c r="SKB7" s="4"/>
      <c r="SKC7" s="4"/>
      <c r="SKD7" s="4"/>
      <c r="SKE7" s="4"/>
      <c r="SKF7" s="4"/>
      <c r="SKG7" s="4"/>
      <c r="SKH7" s="4"/>
      <c r="SKI7" s="4"/>
      <c r="SKJ7" s="4"/>
      <c r="SKK7" s="4"/>
      <c r="SKL7" s="4"/>
      <c r="SKM7" s="4"/>
      <c r="SKN7" s="4"/>
      <c r="SKO7" s="4"/>
      <c r="SKP7" s="4"/>
      <c r="SKQ7" s="4"/>
      <c r="SKR7" s="4"/>
      <c r="SKS7" s="4"/>
      <c r="SKT7" s="4"/>
      <c r="SKU7" s="4"/>
      <c r="SKV7" s="4"/>
      <c r="SKW7" s="4"/>
      <c r="SKX7" s="4"/>
      <c r="SKY7" s="4"/>
      <c r="SKZ7" s="4"/>
      <c r="SLA7" s="4"/>
      <c r="SLB7" s="4"/>
      <c r="SLC7" s="4"/>
      <c r="SLD7" s="4"/>
      <c r="SLE7" s="4"/>
      <c r="SLF7" s="4"/>
      <c r="SLG7" s="4"/>
      <c r="SLH7" s="4"/>
      <c r="SLI7" s="4"/>
      <c r="SLJ7" s="4"/>
      <c r="SLK7" s="4"/>
      <c r="SLL7" s="4"/>
      <c r="SLM7" s="4"/>
      <c r="SLN7" s="4"/>
      <c r="SLO7" s="4"/>
      <c r="SLP7" s="4"/>
      <c r="SLQ7" s="4"/>
      <c r="SLR7" s="4"/>
      <c r="SLS7" s="4"/>
      <c r="SLT7" s="4"/>
      <c r="SLU7" s="4"/>
      <c r="SLV7" s="4"/>
      <c r="SLW7" s="4"/>
      <c r="SLX7" s="4"/>
      <c r="SLY7" s="4"/>
      <c r="SLZ7" s="4"/>
      <c r="SMA7" s="4"/>
      <c r="SMB7" s="4"/>
      <c r="SMC7" s="4"/>
      <c r="SMD7" s="4"/>
      <c r="SME7" s="4"/>
      <c r="SMF7" s="4"/>
      <c r="SMG7" s="4"/>
      <c r="SMH7" s="4"/>
      <c r="SMI7" s="4"/>
      <c r="SMJ7" s="4"/>
      <c r="SMK7" s="4"/>
      <c r="SML7" s="4"/>
      <c r="SMM7" s="4"/>
      <c r="SMN7" s="4"/>
      <c r="SMO7" s="4"/>
      <c r="SMP7" s="4"/>
      <c r="SMQ7" s="4"/>
      <c r="SMR7" s="4"/>
      <c r="SMS7" s="4"/>
      <c r="SMT7" s="4"/>
      <c r="SMU7" s="4"/>
      <c r="SMV7" s="4"/>
      <c r="SMW7" s="4"/>
      <c r="SMX7" s="4"/>
      <c r="SMY7" s="4"/>
      <c r="SMZ7" s="4"/>
      <c r="SNA7" s="4"/>
      <c r="SNB7" s="4"/>
      <c r="SNC7" s="4"/>
      <c r="SND7" s="4"/>
      <c r="SNE7" s="4"/>
      <c r="SNF7" s="4"/>
      <c r="SNG7" s="4"/>
      <c r="SNH7" s="4"/>
      <c r="SNI7" s="4"/>
      <c r="SNJ7" s="4"/>
      <c r="SNK7" s="4"/>
      <c r="SNL7" s="4"/>
      <c r="SNM7" s="4"/>
      <c r="SNN7" s="4"/>
      <c r="SNO7" s="4"/>
      <c r="SNP7" s="4"/>
      <c r="SNQ7" s="4"/>
      <c r="SNR7" s="4"/>
      <c r="SNS7" s="4"/>
      <c r="SNT7" s="4"/>
      <c r="SNU7" s="4"/>
      <c r="SNV7" s="4"/>
      <c r="SNW7" s="4"/>
      <c r="SNX7" s="4"/>
      <c r="SNY7" s="4"/>
      <c r="SNZ7" s="4"/>
      <c r="SOA7" s="4"/>
      <c r="SOB7" s="4"/>
      <c r="SOC7" s="4"/>
      <c r="SOD7" s="4"/>
      <c r="SOE7" s="4"/>
      <c r="SOF7" s="4"/>
      <c r="SOG7" s="4"/>
      <c r="SOH7" s="4"/>
      <c r="SOI7" s="4"/>
      <c r="SOJ7" s="4"/>
      <c r="SOK7" s="4"/>
      <c r="SOL7" s="4"/>
      <c r="SOM7" s="4"/>
      <c r="SON7" s="4"/>
      <c r="SOO7" s="4"/>
      <c r="SOP7" s="4"/>
      <c r="SOQ7" s="4"/>
      <c r="SOR7" s="4"/>
      <c r="SOS7" s="4"/>
      <c r="SOT7" s="4"/>
      <c r="SOU7" s="4"/>
      <c r="SOV7" s="4"/>
      <c r="SOW7" s="4"/>
      <c r="SOX7" s="4"/>
      <c r="SOY7" s="4"/>
      <c r="SOZ7" s="4"/>
      <c r="SPA7" s="4"/>
      <c r="SPB7" s="4"/>
      <c r="SPC7" s="4"/>
      <c r="SPD7" s="4"/>
      <c r="SPE7" s="4"/>
      <c r="SPF7" s="4"/>
      <c r="SPG7" s="4"/>
      <c r="SPH7" s="4"/>
      <c r="SPI7" s="4"/>
      <c r="SPJ7" s="4"/>
      <c r="SPK7" s="4"/>
      <c r="SPL7" s="4"/>
      <c r="SPM7" s="4"/>
      <c r="SPN7" s="4"/>
      <c r="SPO7" s="4"/>
      <c r="SPP7" s="4"/>
      <c r="SPQ7" s="4"/>
      <c r="SPR7" s="4"/>
      <c r="SPS7" s="4"/>
      <c r="SPT7" s="4"/>
      <c r="SPU7" s="4"/>
      <c r="SPV7" s="4"/>
      <c r="SPW7" s="4"/>
      <c r="SPX7" s="4"/>
      <c r="SPY7" s="4"/>
      <c r="SPZ7" s="4"/>
      <c r="SQA7" s="4"/>
      <c r="SQB7" s="4"/>
      <c r="SQC7" s="4"/>
      <c r="SQD7" s="4"/>
      <c r="SQE7" s="4"/>
      <c r="SQF7" s="4"/>
      <c r="SQG7" s="4"/>
      <c r="SQH7" s="4"/>
      <c r="SQI7" s="4"/>
      <c r="SQJ7" s="4"/>
      <c r="SQK7" s="4"/>
      <c r="SQL7" s="4"/>
      <c r="SQM7" s="4"/>
      <c r="SQN7" s="4"/>
      <c r="SQO7" s="4"/>
      <c r="SQP7" s="4"/>
      <c r="SQQ7" s="4"/>
      <c r="SQR7" s="4"/>
      <c r="SQS7" s="4"/>
      <c r="SQT7" s="4"/>
      <c r="SQU7" s="4"/>
      <c r="SQV7" s="4"/>
      <c r="SQW7" s="4"/>
      <c r="SQX7" s="4"/>
      <c r="SQY7" s="4"/>
      <c r="SQZ7" s="4"/>
      <c r="SRA7" s="4"/>
      <c r="SRB7" s="4"/>
      <c r="SRC7" s="4"/>
      <c r="SRD7" s="4"/>
      <c r="SRE7" s="4"/>
      <c r="SRF7" s="4"/>
      <c r="SRG7" s="4"/>
      <c r="SRH7" s="4"/>
      <c r="SRI7" s="4"/>
      <c r="SRJ7" s="4"/>
      <c r="SRK7" s="4"/>
      <c r="SRL7" s="4"/>
      <c r="SRM7" s="4"/>
      <c r="SRN7" s="4"/>
      <c r="SRO7" s="4"/>
      <c r="SRP7" s="4"/>
      <c r="SRQ7" s="4"/>
      <c r="SRR7" s="4"/>
      <c r="SRS7" s="4"/>
      <c r="SRT7" s="4"/>
      <c r="SRU7" s="4"/>
      <c r="SRV7" s="4"/>
      <c r="SRW7" s="4"/>
      <c r="SRX7" s="4"/>
      <c r="SRY7" s="4"/>
      <c r="SRZ7" s="4"/>
      <c r="SSA7" s="4"/>
      <c r="SSB7" s="4"/>
      <c r="SSC7" s="4"/>
      <c r="SSD7" s="4"/>
      <c r="SSE7" s="4"/>
      <c r="SSF7" s="4"/>
      <c r="SSG7" s="4"/>
      <c r="SSH7" s="4"/>
      <c r="SSI7" s="4"/>
      <c r="SSJ7" s="4"/>
      <c r="SSK7" s="4"/>
      <c r="SSL7" s="4"/>
      <c r="SSM7" s="4"/>
      <c r="SSN7" s="4"/>
      <c r="SSO7" s="4"/>
      <c r="SSP7" s="4"/>
      <c r="SSQ7" s="4"/>
      <c r="SSR7" s="4"/>
      <c r="SSS7" s="4"/>
      <c r="SST7" s="4"/>
      <c r="SSU7" s="4"/>
      <c r="SSV7" s="4"/>
      <c r="SSW7" s="4"/>
      <c r="SSX7" s="4"/>
      <c r="SSY7" s="4"/>
      <c r="SSZ7" s="4"/>
      <c r="STA7" s="4"/>
      <c r="STB7" s="4"/>
      <c r="STC7" s="4"/>
      <c r="STD7" s="4"/>
      <c r="STE7" s="4"/>
      <c r="STF7" s="4"/>
      <c r="STG7" s="4"/>
      <c r="STH7" s="4"/>
      <c r="STI7" s="4"/>
      <c r="STJ7" s="4"/>
      <c r="STK7" s="4"/>
      <c r="STL7" s="4"/>
      <c r="STM7" s="4"/>
      <c r="STN7" s="4"/>
      <c r="STO7" s="4"/>
      <c r="STP7" s="4"/>
      <c r="STQ7" s="4"/>
      <c r="STR7" s="4"/>
      <c r="STS7" s="4"/>
      <c r="STT7" s="4"/>
      <c r="STU7" s="4"/>
      <c r="STV7" s="4"/>
      <c r="STW7" s="4"/>
      <c r="STX7" s="4"/>
      <c r="STY7" s="4"/>
      <c r="STZ7" s="4"/>
      <c r="SUA7" s="4"/>
      <c r="SUB7" s="4"/>
      <c r="SUC7" s="4"/>
      <c r="SUD7" s="4"/>
      <c r="SUE7" s="4"/>
      <c r="SUF7" s="4"/>
      <c r="SUG7" s="4"/>
      <c r="SUH7" s="4"/>
      <c r="SUI7" s="4"/>
      <c r="SUJ7" s="4"/>
      <c r="SUK7" s="4"/>
      <c r="SUL7" s="4"/>
      <c r="SUM7" s="4"/>
      <c r="SUN7" s="4"/>
      <c r="SUO7" s="4"/>
      <c r="SUP7" s="4"/>
      <c r="SUQ7" s="4"/>
      <c r="SUR7" s="4"/>
      <c r="SUS7" s="4"/>
      <c r="SUT7" s="4"/>
      <c r="SUU7" s="4"/>
      <c r="SUV7" s="4"/>
      <c r="SUW7" s="4"/>
      <c r="SUX7" s="4"/>
      <c r="SUY7" s="4"/>
      <c r="SUZ7" s="4"/>
      <c r="SVA7" s="4"/>
      <c r="SVB7" s="4"/>
      <c r="SVC7" s="4"/>
      <c r="SVD7" s="4"/>
      <c r="SVE7" s="4"/>
      <c r="SVF7" s="4"/>
      <c r="SVG7" s="4"/>
      <c r="SVH7" s="4"/>
      <c r="SVI7" s="4"/>
      <c r="SVJ7" s="4"/>
      <c r="SVK7" s="4"/>
      <c r="SVL7" s="4"/>
      <c r="SVM7" s="4"/>
      <c r="SVN7" s="4"/>
      <c r="SVO7" s="4"/>
      <c r="SVP7" s="4"/>
      <c r="SVQ7" s="4"/>
      <c r="SVR7" s="4"/>
      <c r="SVS7" s="4"/>
      <c r="SVT7" s="4"/>
      <c r="SVU7" s="4"/>
      <c r="SVV7" s="4"/>
      <c r="SVW7" s="4"/>
      <c r="SVX7" s="4"/>
      <c r="SVY7" s="4"/>
      <c r="SVZ7" s="4"/>
      <c r="SWA7" s="4"/>
      <c r="SWB7" s="4"/>
      <c r="SWC7" s="4"/>
      <c r="SWD7" s="4"/>
      <c r="SWE7" s="4"/>
      <c r="SWF7" s="4"/>
      <c r="SWG7" s="4"/>
      <c r="SWH7" s="4"/>
      <c r="SWI7" s="4"/>
      <c r="SWJ7" s="4"/>
      <c r="SWK7" s="4"/>
      <c r="SWL7" s="4"/>
      <c r="SWM7" s="4"/>
      <c r="SWN7" s="4"/>
      <c r="SWO7" s="4"/>
      <c r="SWP7" s="4"/>
      <c r="SWQ7" s="4"/>
      <c r="SWR7" s="4"/>
      <c r="SWS7" s="4"/>
      <c r="SWT7" s="4"/>
      <c r="SWU7" s="4"/>
      <c r="SWV7" s="4"/>
      <c r="SWW7" s="4"/>
      <c r="SWX7" s="4"/>
      <c r="SWY7" s="4"/>
      <c r="SWZ7" s="4"/>
      <c r="SXA7" s="4"/>
      <c r="SXB7" s="4"/>
      <c r="SXC7" s="4"/>
      <c r="SXD7" s="4"/>
      <c r="SXE7" s="4"/>
      <c r="SXF7" s="4"/>
      <c r="SXG7" s="4"/>
      <c r="SXH7" s="4"/>
      <c r="SXI7" s="4"/>
      <c r="SXJ7" s="4"/>
      <c r="SXK7" s="4"/>
      <c r="SXL7" s="4"/>
      <c r="SXM7" s="4"/>
      <c r="SXN7" s="4"/>
      <c r="SXO7" s="4"/>
      <c r="SXP7" s="4"/>
      <c r="SXQ7" s="4"/>
      <c r="SXR7" s="4"/>
      <c r="SXS7" s="4"/>
      <c r="SXT7" s="4"/>
      <c r="SXU7" s="4"/>
      <c r="SXV7" s="4"/>
      <c r="SXW7" s="4"/>
      <c r="SXX7" s="4"/>
      <c r="SXY7" s="4"/>
      <c r="SXZ7" s="4"/>
      <c r="SYA7" s="4"/>
      <c r="SYB7" s="4"/>
      <c r="SYC7" s="4"/>
      <c r="SYD7" s="4"/>
      <c r="SYE7" s="4"/>
      <c r="SYF7" s="4"/>
      <c r="SYG7" s="4"/>
      <c r="SYH7" s="4"/>
      <c r="SYI7" s="4"/>
      <c r="SYJ7" s="4"/>
      <c r="SYK7" s="4"/>
      <c r="SYL7" s="4"/>
      <c r="SYM7" s="4"/>
      <c r="SYN7" s="4"/>
      <c r="SYO7" s="4"/>
      <c r="SYP7" s="4"/>
      <c r="SYQ7" s="4"/>
      <c r="SYR7" s="4"/>
      <c r="SYS7" s="4"/>
      <c r="SYT7" s="4"/>
      <c r="SYU7" s="4"/>
      <c r="SYV7" s="4"/>
      <c r="SYW7" s="4"/>
      <c r="SYX7" s="4"/>
      <c r="SYY7" s="4"/>
      <c r="SYZ7" s="4"/>
      <c r="SZA7" s="4"/>
      <c r="SZB7" s="4"/>
      <c r="SZC7" s="4"/>
      <c r="SZD7" s="4"/>
      <c r="SZE7" s="4"/>
      <c r="SZF7" s="4"/>
      <c r="SZG7" s="4"/>
      <c r="SZH7" s="4"/>
      <c r="SZI7" s="4"/>
      <c r="SZJ7" s="4"/>
      <c r="SZK7" s="4"/>
      <c r="SZL7" s="4"/>
      <c r="SZM7" s="4"/>
      <c r="SZN7" s="4"/>
      <c r="SZO7" s="4"/>
      <c r="SZP7" s="4"/>
      <c r="SZQ7" s="4"/>
      <c r="SZR7" s="4"/>
      <c r="SZS7" s="4"/>
      <c r="SZT7" s="4"/>
      <c r="SZU7" s="4"/>
      <c r="SZV7" s="4"/>
      <c r="SZW7" s="4"/>
      <c r="SZX7" s="4"/>
      <c r="SZY7" s="4"/>
      <c r="SZZ7" s="4"/>
      <c r="TAA7" s="4"/>
      <c r="TAB7" s="4"/>
      <c r="TAC7" s="4"/>
      <c r="TAD7" s="4"/>
      <c r="TAE7" s="4"/>
      <c r="TAF7" s="4"/>
      <c r="TAG7" s="4"/>
      <c r="TAH7" s="4"/>
      <c r="TAI7" s="4"/>
      <c r="TAJ7" s="4"/>
      <c r="TAK7" s="4"/>
      <c r="TAL7" s="4"/>
      <c r="TAM7" s="4"/>
      <c r="TAN7" s="4"/>
      <c r="TAO7" s="4"/>
      <c r="TAP7" s="4"/>
      <c r="TAQ7" s="4"/>
      <c r="TAR7" s="4"/>
      <c r="TAS7" s="4"/>
      <c r="TAT7" s="4"/>
      <c r="TAU7" s="4"/>
      <c r="TAV7" s="4"/>
      <c r="TAW7" s="4"/>
      <c r="TAX7" s="4"/>
      <c r="TAY7" s="4"/>
      <c r="TAZ7" s="4"/>
      <c r="TBA7" s="4"/>
      <c r="TBB7" s="4"/>
      <c r="TBC7" s="4"/>
      <c r="TBD7" s="4"/>
      <c r="TBE7" s="4"/>
      <c r="TBF7" s="4"/>
      <c r="TBG7" s="4"/>
      <c r="TBH7" s="4"/>
      <c r="TBI7" s="4"/>
      <c r="TBJ7" s="4"/>
      <c r="TBK7" s="4"/>
      <c r="TBL7" s="4"/>
      <c r="TBM7" s="4"/>
      <c r="TBN7" s="4"/>
      <c r="TBO7" s="4"/>
      <c r="TBP7" s="4"/>
      <c r="TBQ7" s="4"/>
      <c r="TBR7" s="4"/>
      <c r="TBS7" s="4"/>
      <c r="TBT7" s="4"/>
      <c r="TBU7" s="4"/>
      <c r="TBV7" s="4"/>
      <c r="TBW7" s="4"/>
      <c r="TBX7" s="4"/>
      <c r="TBY7" s="4"/>
      <c r="TBZ7" s="4"/>
      <c r="TCA7" s="4"/>
      <c r="TCB7" s="4"/>
      <c r="TCC7" s="4"/>
      <c r="TCD7" s="4"/>
      <c r="TCE7" s="4"/>
      <c r="TCF7" s="4"/>
      <c r="TCG7" s="4"/>
      <c r="TCH7" s="4"/>
      <c r="TCI7" s="4"/>
      <c r="TCJ7" s="4"/>
      <c r="TCK7" s="4"/>
      <c r="TCL7" s="4"/>
      <c r="TCM7" s="4"/>
      <c r="TCN7" s="4"/>
      <c r="TCO7" s="4"/>
      <c r="TCP7" s="4"/>
      <c r="TCQ7" s="4"/>
      <c r="TCR7" s="4"/>
      <c r="TCS7" s="4"/>
      <c r="TCT7" s="4"/>
      <c r="TCU7" s="4"/>
      <c r="TCV7" s="4"/>
      <c r="TCW7" s="4"/>
      <c r="TCX7" s="4"/>
      <c r="TCY7" s="4"/>
      <c r="TCZ7" s="4"/>
      <c r="TDA7" s="4"/>
      <c r="TDB7" s="4"/>
      <c r="TDC7" s="4"/>
      <c r="TDD7" s="4"/>
      <c r="TDE7" s="4"/>
      <c r="TDF7" s="4"/>
      <c r="TDG7" s="4"/>
      <c r="TDH7" s="4"/>
      <c r="TDI7" s="4"/>
      <c r="TDJ7" s="4"/>
      <c r="TDK7" s="4"/>
      <c r="TDL7" s="4"/>
      <c r="TDM7" s="4"/>
      <c r="TDN7" s="4"/>
      <c r="TDO7" s="4"/>
      <c r="TDP7" s="4"/>
      <c r="TDQ7" s="4"/>
      <c r="TDR7" s="4"/>
      <c r="TDS7" s="4"/>
      <c r="TDT7" s="4"/>
      <c r="TDU7" s="4"/>
      <c r="TDV7" s="4"/>
      <c r="TDW7" s="4"/>
      <c r="TDX7" s="4"/>
      <c r="TDY7" s="4"/>
      <c r="TDZ7" s="4"/>
      <c r="TEA7" s="4"/>
      <c r="TEB7" s="4"/>
      <c r="TEC7" s="4"/>
      <c r="TED7" s="4"/>
      <c r="TEE7" s="4"/>
      <c r="TEF7" s="4"/>
      <c r="TEG7" s="4"/>
      <c r="TEH7" s="4"/>
      <c r="TEI7" s="4"/>
      <c r="TEJ7" s="4"/>
      <c r="TEK7" s="4"/>
      <c r="TEL7" s="4"/>
      <c r="TEM7" s="4"/>
      <c r="TEN7" s="4"/>
      <c r="TEO7" s="4"/>
      <c r="TEP7" s="4"/>
      <c r="TEQ7" s="4"/>
      <c r="TER7" s="4"/>
      <c r="TES7" s="4"/>
      <c r="TET7" s="4"/>
      <c r="TEU7" s="4"/>
      <c r="TEV7" s="4"/>
      <c r="TEW7" s="4"/>
      <c r="TEX7" s="4"/>
      <c r="TEY7" s="4"/>
      <c r="TEZ7" s="4"/>
      <c r="TFA7" s="4"/>
      <c r="TFB7" s="4"/>
      <c r="TFC7" s="4"/>
      <c r="TFD7" s="4"/>
      <c r="TFE7" s="4"/>
      <c r="TFF7" s="4"/>
      <c r="TFG7" s="4"/>
      <c r="TFH7" s="4"/>
      <c r="TFI7" s="4"/>
      <c r="TFJ7" s="4"/>
      <c r="TFK7" s="4"/>
      <c r="TFL7" s="4"/>
      <c r="TFM7" s="4"/>
      <c r="TFN7" s="4"/>
      <c r="TFO7" s="4"/>
      <c r="TFP7" s="4"/>
      <c r="TFQ7" s="4"/>
      <c r="TFR7" s="4"/>
      <c r="TFS7" s="4"/>
      <c r="TFT7" s="4"/>
      <c r="TFU7" s="4"/>
      <c r="TFV7" s="4"/>
      <c r="TFW7" s="4"/>
      <c r="TFX7" s="4"/>
      <c r="TFY7" s="4"/>
      <c r="TFZ7" s="4"/>
      <c r="TGA7" s="4"/>
      <c r="TGB7" s="4"/>
      <c r="TGC7" s="4"/>
      <c r="TGD7" s="4"/>
      <c r="TGE7" s="4"/>
      <c r="TGF7" s="4"/>
      <c r="TGG7" s="4"/>
      <c r="TGH7" s="4"/>
      <c r="TGI7" s="4"/>
      <c r="TGJ7" s="4"/>
      <c r="TGK7" s="4"/>
      <c r="TGL7" s="4"/>
      <c r="TGM7" s="4"/>
      <c r="TGN7" s="4"/>
      <c r="TGO7" s="4"/>
      <c r="TGP7" s="4"/>
      <c r="TGQ7" s="4"/>
      <c r="TGR7" s="4"/>
      <c r="TGS7" s="4"/>
      <c r="TGT7" s="4"/>
      <c r="TGU7" s="4"/>
      <c r="TGV7" s="4"/>
      <c r="TGW7" s="4"/>
      <c r="TGX7" s="4"/>
      <c r="TGY7" s="4"/>
      <c r="TGZ7" s="4"/>
      <c r="THA7" s="4"/>
      <c r="THB7" s="4"/>
      <c r="THC7" s="4"/>
      <c r="THD7" s="4"/>
      <c r="THE7" s="4"/>
      <c r="THF7" s="4"/>
      <c r="THG7" s="4"/>
      <c r="THH7" s="4"/>
      <c r="THI7" s="4"/>
      <c r="THJ7" s="4"/>
      <c r="THK7" s="4"/>
      <c r="THL7" s="4"/>
      <c r="THM7" s="4"/>
      <c r="THN7" s="4"/>
      <c r="THO7" s="4"/>
      <c r="THP7" s="4"/>
      <c r="THQ7" s="4"/>
      <c r="THR7" s="4"/>
      <c r="THS7" s="4"/>
      <c r="THT7" s="4"/>
      <c r="THU7" s="4"/>
      <c r="THV7" s="4"/>
      <c r="THW7" s="4"/>
      <c r="THX7" s="4"/>
      <c r="THY7" s="4"/>
      <c r="THZ7" s="4"/>
      <c r="TIA7" s="4"/>
      <c r="TIB7" s="4"/>
      <c r="TIC7" s="4"/>
      <c r="TID7" s="4"/>
      <c r="TIE7" s="4"/>
      <c r="TIF7" s="4"/>
      <c r="TIG7" s="4"/>
      <c r="TIH7" s="4"/>
      <c r="TII7" s="4"/>
      <c r="TIJ7" s="4"/>
      <c r="TIK7" s="4"/>
      <c r="TIL7" s="4"/>
      <c r="TIM7" s="4"/>
      <c r="TIN7" s="4"/>
      <c r="TIO7" s="4"/>
      <c r="TIP7" s="4"/>
      <c r="TIQ7" s="4"/>
      <c r="TIR7" s="4"/>
      <c r="TIS7" s="4"/>
      <c r="TIT7" s="4"/>
      <c r="TIU7" s="4"/>
      <c r="TIV7" s="4"/>
      <c r="TIW7" s="4"/>
      <c r="TIX7" s="4"/>
      <c r="TIY7" s="4"/>
      <c r="TIZ7" s="4"/>
      <c r="TJA7" s="4"/>
      <c r="TJB7" s="4"/>
      <c r="TJC7" s="4"/>
      <c r="TJD7" s="4"/>
      <c r="TJE7" s="4"/>
      <c r="TJF7" s="4"/>
      <c r="TJG7" s="4"/>
      <c r="TJH7" s="4"/>
      <c r="TJI7" s="4"/>
      <c r="TJJ7" s="4"/>
      <c r="TJK7" s="4"/>
      <c r="TJL7" s="4"/>
      <c r="TJM7" s="4"/>
      <c r="TJN7" s="4"/>
      <c r="TJO7" s="4"/>
      <c r="TJP7" s="4"/>
      <c r="TJQ7" s="4"/>
      <c r="TJR7" s="4"/>
      <c r="TJS7" s="4"/>
      <c r="TJT7" s="4"/>
      <c r="TJU7" s="4"/>
      <c r="TJV7" s="4"/>
      <c r="TJW7" s="4"/>
      <c r="TJX7" s="4"/>
      <c r="TJY7" s="4"/>
      <c r="TJZ7" s="4"/>
      <c r="TKA7" s="4"/>
      <c r="TKB7" s="4"/>
      <c r="TKC7" s="4"/>
      <c r="TKD7" s="4"/>
      <c r="TKE7" s="4"/>
      <c r="TKF7" s="4"/>
      <c r="TKG7" s="4"/>
      <c r="TKH7" s="4"/>
      <c r="TKI7" s="4"/>
      <c r="TKJ7" s="4"/>
      <c r="TKK7" s="4"/>
      <c r="TKL7" s="4"/>
      <c r="TKM7" s="4"/>
      <c r="TKN7" s="4"/>
      <c r="TKO7" s="4"/>
      <c r="TKP7" s="4"/>
      <c r="TKQ7" s="4"/>
      <c r="TKR7" s="4"/>
      <c r="TKS7" s="4"/>
      <c r="TKT7" s="4"/>
      <c r="TKU7" s="4"/>
      <c r="TKV7" s="4"/>
      <c r="TKW7" s="4"/>
      <c r="TKX7" s="4"/>
      <c r="TKY7" s="4"/>
      <c r="TKZ7" s="4"/>
      <c r="TLA7" s="4"/>
      <c r="TLB7" s="4"/>
      <c r="TLC7" s="4"/>
      <c r="TLD7" s="4"/>
      <c r="TLE7" s="4"/>
      <c r="TLF7" s="4"/>
      <c r="TLG7" s="4"/>
      <c r="TLH7" s="4"/>
      <c r="TLI7" s="4"/>
      <c r="TLJ7" s="4"/>
      <c r="TLK7" s="4"/>
      <c r="TLL7" s="4"/>
      <c r="TLM7" s="4"/>
      <c r="TLN7" s="4"/>
      <c r="TLO7" s="4"/>
      <c r="TLP7" s="4"/>
      <c r="TLQ7" s="4"/>
      <c r="TLR7" s="4"/>
      <c r="TLS7" s="4"/>
      <c r="TLT7" s="4"/>
      <c r="TLU7" s="4"/>
      <c r="TLV7" s="4"/>
      <c r="TLW7" s="4"/>
      <c r="TLX7" s="4"/>
      <c r="TLY7" s="4"/>
      <c r="TLZ7" s="4"/>
      <c r="TMA7" s="4"/>
      <c r="TMB7" s="4"/>
      <c r="TMC7" s="4"/>
      <c r="TMD7" s="4"/>
      <c r="TME7" s="4"/>
      <c r="TMF7" s="4"/>
      <c r="TMG7" s="4"/>
      <c r="TMH7" s="4"/>
      <c r="TMI7" s="4"/>
      <c r="TMJ7" s="4"/>
      <c r="TMK7" s="4"/>
      <c r="TML7" s="4"/>
      <c r="TMM7" s="4"/>
      <c r="TMN7" s="4"/>
      <c r="TMO7" s="4"/>
      <c r="TMP7" s="4"/>
      <c r="TMQ7" s="4"/>
      <c r="TMR7" s="4"/>
      <c r="TMS7" s="4"/>
      <c r="TMT7" s="4"/>
      <c r="TMU7" s="4"/>
      <c r="TMV7" s="4"/>
      <c r="TMW7" s="4"/>
      <c r="TMX7" s="4"/>
      <c r="TMY7" s="4"/>
      <c r="TMZ7" s="4"/>
      <c r="TNA7" s="4"/>
      <c r="TNB7" s="4"/>
      <c r="TNC7" s="4"/>
      <c r="TND7" s="4"/>
      <c r="TNE7" s="4"/>
      <c r="TNF7" s="4"/>
      <c r="TNG7" s="4"/>
      <c r="TNH7" s="4"/>
      <c r="TNI7" s="4"/>
      <c r="TNJ7" s="4"/>
      <c r="TNK7" s="4"/>
      <c r="TNL7" s="4"/>
      <c r="TNM7" s="4"/>
      <c r="TNN7" s="4"/>
      <c r="TNO7" s="4"/>
      <c r="TNP7" s="4"/>
      <c r="TNQ7" s="4"/>
      <c r="TNR7" s="4"/>
      <c r="TNS7" s="4"/>
      <c r="TNT7" s="4"/>
      <c r="TNU7" s="4"/>
      <c r="TNV7" s="4"/>
      <c r="TNW7" s="4"/>
      <c r="TNX7" s="4"/>
      <c r="TNY7" s="4"/>
      <c r="TNZ7" s="4"/>
      <c r="TOA7" s="4"/>
      <c r="TOB7" s="4"/>
      <c r="TOC7" s="4"/>
      <c r="TOD7" s="4"/>
      <c r="TOE7" s="4"/>
      <c r="TOF7" s="4"/>
      <c r="TOG7" s="4"/>
      <c r="TOH7" s="4"/>
      <c r="TOI7" s="4"/>
      <c r="TOJ7" s="4"/>
      <c r="TOK7" s="4"/>
      <c r="TOL7" s="4"/>
      <c r="TOM7" s="4"/>
      <c r="TON7" s="4"/>
      <c r="TOO7" s="4"/>
      <c r="TOP7" s="4"/>
      <c r="TOQ7" s="4"/>
      <c r="TOR7" s="4"/>
      <c r="TOS7" s="4"/>
      <c r="TOT7" s="4"/>
      <c r="TOU7" s="4"/>
      <c r="TOV7" s="4"/>
      <c r="TOW7" s="4"/>
      <c r="TOX7" s="4"/>
      <c r="TOY7" s="4"/>
      <c r="TOZ7" s="4"/>
      <c r="TPA7" s="4"/>
      <c r="TPB7" s="4"/>
      <c r="TPC7" s="4"/>
      <c r="TPD7" s="4"/>
      <c r="TPE7" s="4"/>
      <c r="TPF7" s="4"/>
      <c r="TPG7" s="4"/>
      <c r="TPH7" s="4"/>
      <c r="TPI7" s="4"/>
      <c r="TPJ7" s="4"/>
      <c r="TPK7" s="4"/>
      <c r="TPL7" s="4"/>
      <c r="TPM7" s="4"/>
      <c r="TPN7" s="4"/>
      <c r="TPO7" s="4"/>
      <c r="TPP7" s="4"/>
      <c r="TPQ7" s="4"/>
      <c r="TPR7" s="4"/>
      <c r="TPS7" s="4"/>
      <c r="TPT7" s="4"/>
      <c r="TPU7" s="4"/>
      <c r="TPV7" s="4"/>
      <c r="TPW7" s="4"/>
      <c r="TPX7" s="4"/>
      <c r="TPY7" s="4"/>
      <c r="TPZ7" s="4"/>
      <c r="TQA7" s="4"/>
      <c r="TQB7" s="4"/>
      <c r="TQC7" s="4"/>
      <c r="TQD7" s="4"/>
      <c r="TQE7" s="4"/>
      <c r="TQF7" s="4"/>
      <c r="TQG7" s="4"/>
      <c r="TQH7" s="4"/>
      <c r="TQI7" s="4"/>
      <c r="TQJ7" s="4"/>
      <c r="TQK7" s="4"/>
      <c r="TQL7" s="4"/>
      <c r="TQM7" s="4"/>
      <c r="TQN7" s="4"/>
      <c r="TQO7" s="4"/>
      <c r="TQP7" s="4"/>
      <c r="TQQ7" s="4"/>
      <c r="TQR7" s="4"/>
      <c r="TQS7" s="4"/>
      <c r="TQT7" s="4"/>
      <c r="TQU7" s="4"/>
      <c r="TQV7" s="4"/>
      <c r="TQW7" s="4"/>
      <c r="TQX7" s="4"/>
      <c r="TQY7" s="4"/>
      <c r="TQZ7" s="4"/>
      <c r="TRA7" s="4"/>
      <c r="TRB7" s="4"/>
      <c r="TRC7" s="4"/>
      <c r="TRD7" s="4"/>
      <c r="TRE7" s="4"/>
      <c r="TRF7" s="4"/>
      <c r="TRG7" s="4"/>
      <c r="TRH7" s="4"/>
      <c r="TRI7" s="4"/>
      <c r="TRJ7" s="4"/>
      <c r="TRK7" s="4"/>
      <c r="TRL7" s="4"/>
      <c r="TRM7" s="4"/>
      <c r="TRN7" s="4"/>
      <c r="TRO7" s="4"/>
      <c r="TRP7" s="4"/>
      <c r="TRQ7" s="4"/>
      <c r="TRR7" s="4"/>
      <c r="TRS7" s="4"/>
      <c r="TRT7" s="4"/>
      <c r="TRU7" s="4"/>
      <c r="TRV7" s="4"/>
      <c r="TRW7" s="4"/>
      <c r="TRX7" s="4"/>
      <c r="TRY7" s="4"/>
      <c r="TRZ7" s="4"/>
      <c r="TSA7" s="4"/>
      <c r="TSB7" s="4"/>
      <c r="TSC7" s="4"/>
      <c r="TSD7" s="4"/>
      <c r="TSE7" s="4"/>
      <c r="TSF7" s="4"/>
      <c r="TSG7" s="4"/>
      <c r="TSH7" s="4"/>
      <c r="TSI7" s="4"/>
      <c r="TSJ7" s="4"/>
      <c r="TSK7" s="4"/>
      <c r="TSL7" s="4"/>
      <c r="TSM7" s="4"/>
      <c r="TSN7" s="4"/>
      <c r="TSO7" s="4"/>
      <c r="TSP7" s="4"/>
      <c r="TSQ7" s="4"/>
      <c r="TSR7" s="4"/>
      <c r="TSS7" s="4"/>
      <c r="TST7" s="4"/>
      <c r="TSU7" s="4"/>
      <c r="TSV7" s="4"/>
      <c r="TSW7" s="4"/>
      <c r="TSX7" s="4"/>
      <c r="TSY7" s="4"/>
      <c r="TSZ7" s="4"/>
      <c r="TTA7" s="4"/>
      <c r="TTB7" s="4"/>
      <c r="TTC7" s="4"/>
      <c r="TTD7" s="4"/>
      <c r="TTE7" s="4"/>
      <c r="TTF7" s="4"/>
      <c r="TTG7" s="4"/>
      <c r="TTH7" s="4"/>
      <c r="TTI7" s="4"/>
      <c r="TTJ7" s="4"/>
      <c r="TTK7" s="4"/>
      <c r="TTL7" s="4"/>
      <c r="TTM7" s="4"/>
      <c r="TTN7" s="4"/>
      <c r="TTO7" s="4"/>
      <c r="TTP7" s="4"/>
      <c r="TTQ7" s="4"/>
      <c r="TTR7" s="4"/>
      <c r="TTS7" s="4"/>
      <c r="TTT7" s="4"/>
      <c r="TTU7" s="4"/>
      <c r="TTV7" s="4"/>
      <c r="TTW7" s="4"/>
      <c r="TTX7" s="4"/>
      <c r="TTY7" s="4"/>
      <c r="TTZ7" s="4"/>
      <c r="TUA7" s="4"/>
      <c r="TUB7" s="4"/>
      <c r="TUC7" s="4"/>
      <c r="TUD7" s="4"/>
      <c r="TUE7" s="4"/>
      <c r="TUF7" s="4"/>
      <c r="TUG7" s="4"/>
      <c r="TUH7" s="4"/>
      <c r="TUI7" s="4"/>
      <c r="TUJ7" s="4"/>
      <c r="TUK7" s="4"/>
      <c r="TUL7" s="4"/>
      <c r="TUM7" s="4"/>
      <c r="TUN7" s="4"/>
      <c r="TUO7" s="4"/>
      <c r="TUP7" s="4"/>
      <c r="TUQ7" s="4"/>
      <c r="TUR7" s="4"/>
      <c r="TUS7" s="4"/>
      <c r="TUT7" s="4"/>
      <c r="TUU7" s="4"/>
      <c r="TUV7" s="4"/>
      <c r="TUW7" s="4"/>
      <c r="TUX7" s="4"/>
      <c r="TUY7" s="4"/>
      <c r="TUZ7" s="4"/>
      <c r="TVA7" s="4"/>
      <c r="TVB7" s="4"/>
      <c r="TVC7" s="4"/>
      <c r="TVD7" s="4"/>
      <c r="TVE7" s="4"/>
      <c r="TVF7" s="4"/>
      <c r="TVG7" s="4"/>
      <c r="TVH7" s="4"/>
      <c r="TVI7" s="4"/>
      <c r="TVJ7" s="4"/>
      <c r="TVK7" s="4"/>
      <c r="TVL7" s="4"/>
      <c r="TVM7" s="4"/>
      <c r="TVN7" s="4"/>
      <c r="TVO7" s="4"/>
      <c r="TVP7" s="4"/>
      <c r="TVQ7" s="4"/>
      <c r="TVR7" s="4"/>
      <c r="TVS7" s="4"/>
      <c r="TVT7" s="4"/>
      <c r="TVU7" s="4"/>
      <c r="TVV7" s="4"/>
      <c r="TVW7" s="4"/>
      <c r="TVX7" s="4"/>
      <c r="TVY7" s="4"/>
      <c r="TVZ7" s="4"/>
      <c r="TWA7" s="4"/>
      <c r="TWB7" s="4"/>
      <c r="TWC7" s="4"/>
      <c r="TWD7" s="4"/>
      <c r="TWE7" s="4"/>
      <c r="TWF7" s="4"/>
      <c r="TWG7" s="4"/>
      <c r="TWH7" s="4"/>
      <c r="TWI7" s="4"/>
      <c r="TWJ7" s="4"/>
      <c r="TWK7" s="4"/>
      <c r="TWL7" s="4"/>
      <c r="TWM7" s="4"/>
      <c r="TWN7" s="4"/>
      <c r="TWO7" s="4"/>
      <c r="TWP7" s="4"/>
      <c r="TWQ7" s="4"/>
      <c r="TWR7" s="4"/>
      <c r="TWS7" s="4"/>
      <c r="TWT7" s="4"/>
      <c r="TWU7" s="4"/>
      <c r="TWV7" s="4"/>
      <c r="TWW7" s="4"/>
      <c r="TWX7" s="4"/>
      <c r="TWY7" s="4"/>
      <c r="TWZ7" s="4"/>
      <c r="TXA7" s="4"/>
      <c r="TXB7" s="4"/>
      <c r="TXC7" s="4"/>
      <c r="TXD7" s="4"/>
      <c r="TXE7" s="4"/>
      <c r="TXF7" s="4"/>
      <c r="TXG7" s="4"/>
      <c r="TXH7" s="4"/>
      <c r="TXI7" s="4"/>
      <c r="TXJ7" s="4"/>
      <c r="TXK7" s="4"/>
      <c r="TXL7" s="4"/>
      <c r="TXM7" s="4"/>
      <c r="TXN7" s="4"/>
      <c r="TXO7" s="4"/>
      <c r="TXP7" s="4"/>
      <c r="TXQ7" s="4"/>
      <c r="TXR7" s="4"/>
      <c r="TXS7" s="4"/>
      <c r="TXT7" s="4"/>
      <c r="TXU7" s="4"/>
      <c r="TXV7" s="4"/>
      <c r="TXW7" s="4"/>
      <c r="TXX7" s="4"/>
      <c r="TXY7" s="4"/>
      <c r="TXZ7" s="4"/>
      <c r="TYA7" s="4"/>
      <c r="TYB7" s="4"/>
      <c r="TYC7" s="4"/>
      <c r="TYD7" s="4"/>
      <c r="TYE7" s="4"/>
      <c r="TYF7" s="4"/>
      <c r="TYG7" s="4"/>
      <c r="TYH7" s="4"/>
      <c r="TYI7" s="4"/>
      <c r="TYJ7" s="4"/>
      <c r="TYK7" s="4"/>
      <c r="TYL7" s="4"/>
      <c r="TYM7" s="4"/>
      <c r="TYN7" s="4"/>
      <c r="TYO7" s="4"/>
      <c r="TYP7" s="4"/>
      <c r="TYQ7" s="4"/>
      <c r="TYR7" s="4"/>
      <c r="TYS7" s="4"/>
      <c r="TYT7" s="4"/>
      <c r="TYU7" s="4"/>
      <c r="TYV7" s="4"/>
      <c r="TYW7" s="4"/>
      <c r="TYX7" s="4"/>
      <c r="TYY7" s="4"/>
      <c r="TYZ7" s="4"/>
      <c r="TZA7" s="4"/>
      <c r="TZB7" s="4"/>
      <c r="TZC7" s="4"/>
      <c r="TZD7" s="4"/>
      <c r="TZE7" s="4"/>
      <c r="TZF7" s="4"/>
      <c r="TZG7" s="4"/>
      <c r="TZH7" s="4"/>
      <c r="TZI7" s="4"/>
      <c r="TZJ7" s="4"/>
      <c r="TZK7" s="4"/>
      <c r="TZL7" s="4"/>
      <c r="TZM7" s="4"/>
      <c r="TZN7" s="4"/>
      <c r="TZO7" s="4"/>
      <c r="TZP7" s="4"/>
      <c r="TZQ7" s="4"/>
      <c r="TZR7" s="4"/>
      <c r="TZS7" s="4"/>
      <c r="TZT7" s="4"/>
      <c r="TZU7" s="4"/>
      <c r="TZV7" s="4"/>
      <c r="TZW7" s="4"/>
      <c r="TZX7" s="4"/>
      <c r="TZY7" s="4"/>
      <c r="TZZ7" s="4"/>
      <c r="UAA7" s="4"/>
      <c r="UAB7" s="4"/>
      <c r="UAC7" s="4"/>
      <c r="UAD7" s="4"/>
      <c r="UAE7" s="4"/>
      <c r="UAF7" s="4"/>
      <c r="UAG7" s="4"/>
      <c r="UAH7" s="4"/>
      <c r="UAI7" s="4"/>
      <c r="UAJ7" s="4"/>
      <c r="UAK7" s="4"/>
      <c r="UAL7" s="4"/>
      <c r="UAM7" s="4"/>
      <c r="UAN7" s="4"/>
      <c r="UAO7" s="4"/>
      <c r="UAP7" s="4"/>
      <c r="UAQ7" s="4"/>
      <c r="UAR7" s="4"/>
      <c r="UAS7" s="4"/>
      <c r="UAT7" s="4"/>
      <c r="UAU7" s="4"/>
      <c r="UAV7" s="4"/>
      <c r="UAW7" s="4"/>
      <c r="UAX7" s="4"/>
      <c r="UAY7" s="4"/>
      <c r="UAZ7" s="4"/>
      <c r="UBA7" s="4"/>
      <c r="UBB7" s="4"/>
      <c r="UBC7" s="4"/>
      <c r="UBD7" s="4"/>
      <c r="UBE7" s="4"/>
      <c r="UBF7" s="4"/>
      <c r="UBG7" s="4"/>
      <c r="UBH7" s="4"/>
      <c r="UBI7" s="4"/>
      <c r="UBJ7" s="4"/>
      <c r="UBK7" s="4"/>
      <c r="UBL7" s="4"/>
      <c r="UBM7" s="4"/>
      <c r="UBN7" s="4"/>
      <c r="UBO7" s="4"/>
      <c r="UBP7" s="4"/>
      <c r="UBQ7" s="4"/>
      <c r="UBR7" s="4"/>
      <c r="UBS7" s="4"/>
      <c r="UBT7" s="4"/>
      <c r="UBU7" s="4"/>
      <c r="UBV7" s="4"/>
      <c r="UBW7" s="4"/>
      <c r="UBX7" s="4"/>
      <c r="UBY7" s="4"/>
      <c r="UBZ7" s="4"/>
      <c r="UCA7" s="4"/>
      <c r="UCB7" s="4"/>
      <c r="UCC7" s="4"/>
      <c r="UCD7" s="4"/>
      <c r="UCE7" s="4"/>
      <c r="UCF7" s="4"/>
      <c r="UCG7" s="4"/>
      <c r="UCH7" s="4"/>
      <c r="UCI7" s="4"/>
      <c r="UCJ7" s="4"/>
      <c r="UCK7" s="4"/>
      <c r="UCL7" s="4"/>
      <c r="UCM7" s="4"/>
      <c r="UCN7" s="4"/>
      <c r="UCO7" s="4"/>
      <c r="UCP7" s="4"/>
      <c r="UCQ7" s="4"/>
      <c r="UCR7" s="4"/>
      <c r="UCS7" s="4"/>
      <c r="UCT7" s="4"/>
      <c r="UCU7" s="4"/>
      <c r="UCV7" s="4"/>
      <c r="UCW7" s="4"/>
      <c r="UCX7" s="4"/>
      <c r="UCY7" s="4"/>
      <c r="UCZ7" s="4"/>
      <c r="UDA7" s="4"/>
      <c r="UDB7" s="4"/>
      <c r="UDC7" s="4"/>
      <c r="UDD7" s="4"/>
      <c r="UDE7" s="4"/>
      <c r="UDF7" s="4"/>
      <c r="UDG7" s="4"/>
      <c r="UDH7" s="4"/>
      <c r="UDI7" s="4"/>
      <c r="UDJ7" s="4"/>
      <c r="UDK7" s="4"/>
      <c r="UDL7" s="4"/>
      <c r="UDM7" s="4"/>
      <c r="UDN7" s="4"/>
      <c r="UDO7" s="4"/>
      <c r="UDP7" s="4"/>
      <c r="UDQ7" s="4"/>
      <c r="UDR7" s="4"/>
      <c r="UDS7" s="4"/>
      <c r="UDT7" s="4"/>
      <c r="UDU7" s="4"/>
      <c r="UDV7" s="4"/>
      <c r="UDW7" s="4"/>
      <c r="UDX7" s="4"/>
      <c r="UDY7" s="4"/>
      <c r="UDZ7" s="4"/>
      <c r="UEA7" s="4"/>
      <c r="UEB7" s="4"/>
      <c r="UEC7" s="4"/>
      <c r="UED7" s="4"/>
      <c r="UEE7" s="4"/>
      <c r="UEF7" s="4"/>
      <c r="UEG7" s="4"/>
      <c r="UEH7" s="4"/>
      <c r="UEI7" s="4"/>
      <c r="UEJ7" s="4"/>
      <c r="UEK7" s="4"/>
      <c r="UEL7" s="4"/>
      <c r="UEM7" s="4"/>
      <c r="UEN7" s="4"/>
      <c r="UEO7" s="4"/>
      <c r="UEP7" s="4"/>
      <c r="UEQ7" s="4"/>
      <c r="UER7" s="4"/>
      <c r="UES7" s="4"/>
      <c r="UET7" s="4"/>
      <c r="UEU7" s="4"/>
      <c r="UEV7" s="4"/>
      <c r="UEW7" s="4"/>
      <c r="UEX7" s="4"/>
      <c r="UEY7" s="4"/>
      <c r="UEZ7" s="4"/>
      <c r="UFA7" s="4"/>
      <c r="UFB7" s="4"/>
      <c r="UFC7" s="4"/>
      <c r="UFD7" s="4"/>
      <c r="UFE7" s="4"/>
      <c r="UFF7" s="4"/>
      <c r="UFG7" s="4"/>
      <c r="UFH7" s="4"/>
      <c r="UFI7" s="4"/>
      <c r="UFJ7" s="4"/>
      <c r="UFK7" s="4"/>
      <c r="UFL7" s="4"/>
      <c r="UFM7" s="4"/>
      <c r="UFN7" s="4"/>
      <c r="UFO7" s="4"/>
      <c r="UFP7" s="4"/>
      <c r="UFQ7" s="4"/>
      <c r="UFR7" s="4"/>
      <c r="UFS7" s="4"/>
      <c r="UFT7" s="4"/>
      <c r="UFU7" s="4"/>
      <c r="UFV7" s="4"/>
      <c r="UFW7" s="4"/>
      <c r="UFX7" s="4"/>
      <c r="UFY7" s="4"/>
      <c r="UFZ7" s="4"/>
      <c r="UGA7" s="4"/>
      <c r="UGB7" s="4"/>
      <c r="UGC7" s="4"/>
      <c r="UGD7" s="4"/>
      <c r="UGE7" s="4"/>
      <c r="UGF7" s="4"/>
      <c r="UGG7" s="4"/>
      <c r="UGH7" s="4"/>
      <c r="UGI7" s="4"/>
      <c r="UGJ7" s="4"/>
      <c r="UGK7" s="4"/>
      <c r="UGL7" s="4"/>
      <c r="UGM7" s="4"/>
      <c r="UGN7" s="4"/>
      <c r="UGO7" s="4"/>
      <c r="UGP7" s="4"/>
      <c r="UGQ7" s="4"/>
      <c r="UGR7" s="4"/>
      <c r="UGS7" s="4"/>
      <c r="UGT7" s="4"/>
      <c r="UGU7" s="4"/>
      <c r="UGV7" s="4"/>
      <c r="UGW7" s="4"/>
      <c r="UGX7" s="4"/>
      <c r="UGY7" s="4"/>
      <c r="UGZ7" s="4"/>
      <c r="UHA7" s="4"/>
      <c r="UHB7" s="4"/>
      <c r="UHC7" s="4"/>
      <c r="UHD7" s="4"/>
      <c r="UHE7" s="4"/>
      <c r="UHF7" s="4"/>
      <c r="UHG7" s="4"/>
      <c r="UHH7" s="4"/>
      <c r="UHI7" s="4"/>
      <c r="UHJ7" s="4"/>
      <c r="UHK7" s="4"/>
      <c r="UHL7" s="4"/>
      <c r="UHM7" s="4"/>
      <c r="UHN7" s="4"/>
      <c r="UHO7" s="4"/>
      <c r="UHP7" s="4"/>
      <c r="UHQ7" s="4"/>
      <c r="UHR7" s="4"/>
      <c r="UHS7" s="4"/>
      <c r="UHT7" s="4"/>
      <c r="UHU7" s="4"/>
      <c r="UHV7" s="4"/>
      <c r="UHW7" s="4"/>
      <c r="UHX7" s="4"/>
      <c r="UHY7" s="4"/>
      <c r="UHZ7" s="4"/>
      <c r="UIA7" s="4"/>
      <c r="UIB7" s="4"/>
      <c r="UIC7" s="4"/>
      <c r="UID7" s="4"/>
      <c r="UIE7" s="4"/>
      <c r="UIF7" s="4"/>
      <c r="UIG7" s="4"/>
      <c r="UIH7" s="4"/>
      <c r="UII7" s="4"/>
      <c r="UIJ7" s="4"/>
      <c r="UIK7" s="4"/>
      <c r="UIL7" s="4"/>
      <c r="UIM7" s="4"/>
      <c r="UIN7" s="4"/>
      <c r="UIO7" s="4"/>
      <c r="UIP7" s="4"/>
      <c r="UIQ7" s="4"/>
      <c r="UIR7" s="4"/>
      <c r="UIS7" s="4"/>
      <c r="UIT7" s="4"/>
      <c r="UIU7" s="4"/>
      <c r="UIV7" s="4"/>
      <c r="UIW7" s="4"/>
      <c r="UIX7" s="4"/>
      <c r="UIY7" s="4"/>
      <c r="UIZ7" s="4"/>
      <c r="UJA7" s="4"/>
      <c r="UJB7" s="4"/>
      <c r="UJC7" s="4"/>
      <c r="UJD7" s="4"/>
      <c r="UJE7" s="4"/>
      <c r="UJF7" s="4"/>
      <c r="UJG7" s="4"/>
      <c r="UJH7" s="4"/>
      <c r="UJI7" s="4"/>
      <c r="UJJ7" s="4"/>
      <c r="UJK7" s="4"/>
      <c r="UJL7" s="4"/>
      <c r="UJM7" s="4"/>
      <c r="UJN7" s="4"/>
      <c r="UJO7" s="4"/>
      <c r="UJP7" s="4"/>
      <c r="UJQ7" s="4"/>
      <c r="UJR7" s="4"/>
      <c r="UJS7" s="4"/>
      <c r="UJT7" s="4"/>
      <c r="UJU7" s="4"/>
      <c r="UJV7" s="4"/>
      <c r="UJW7" s="4"/>
      <c r="UJX7" s="4"/>
      <c r="UJY7" s="4"/>
      <c r="UJZ7" s="4"/>
      <c r="UKA7" s="4"/>
      <c r="UKB7" s="4"/>
      <c r="UKC7" s="4"/>
      <c r="UKD7" s="4"/>
      <c r="UKE7" s="4"/>
      <c r="UKF7" s="4"/>
      <c r="UKG7" s="4"/>
      <c r="UKH7" s="4"/>
      <c r="UKI7" s="4"/>
      <c r="UKJ7" s="4"/>
      <c r="UKK7" s="4"/>
      <c r="UKL7" s="4"/>
      <c r="UKM7" s="4"/>
      <c r="UKN7" s="4"/>
      <c r="UKO7" s="4"/>
      <c r="UKP7" s="4"/>
      <c r="UKQ7" s="4"/>
      <c r="UKR7" s="4"/>
      <c r="UKS7" s="4"/>
      <c r="UKT7" s="4"/>
      <c r="UKU7" s="4"/>
      <c r="UKV7" s="4"/>
      <c r="UKW7" s="4"/>
      <c r="UKX7" s="4"/>
      <c r="UKY7" s="4"/>
      <c r="UKZ7" s="4"/>
      <c r="ULA7" s="4"/>
      <c r="ULB7" s="4"/>
      <c r="ULC7" s="4"/>
      <c r="ULD7" s="4"/>
      <c r="ULE7" s="4"/>
      <c r="ULF7" s="4"/>
      <c r="ULG7" s="4"/>
      <c r="ULH7" s="4"/>
      <c r="ULI7" s="4"/>
      <c r="ULJ7" s="4"/>
      <c r="ULK7" s="4"/>
      <c r="ULL7" s="4"/>
      <c r="ULM7" s="4"/>
      <c r="ULN7" s="4"/>
      <c r="ULO7" s="4"/>
      <c r="ULP7" s="4"/>
      <c r="ULQ7" s="4"/>
      <c r="ULR7" s="4"/>
      <c r="ULS7" s="4"/>
      <c r="ULT7" s="4"/>
      <c r="ULU7" s="4"/>
      <c r="ULV7" s="4"/>
      <c r="ULW7" s="4"/>
      <c r="ULX7" s="4"/>
      <c r="ULY7" s="4"/>
      <c r="ULZ7" s="4"/>
      <c r="UMA7" s="4"/>
      <c r="UMB7" s="4"/>
      <c r="UMC7" s="4"/>
      <c r="UMD7" s="4"/>
      <c r="UME7" s="4"/>
      <c r="UMF7" s="4"/>
      <c r="UMG7" s="4"/>
      <c r="UMH7" s="4"/>
      <c r="UMI7" s="4"/>
      <c r="UMJ7" s="4"/>
      <c r="UMK7" s="4"/>
      <c r="UML7" s="4"/>
      <c r="UMM7" s="4"/>
      <c r="UMN7" s="4"/>
      <c r="UMO7" s="4"/>
      <c r="UMP7" s="4"/>
      <c r="UMQ7" s="4"/>
      <c r="UMR7" s="4"/>
      <c r="UMS7" s="4"/>
      <c r="UMT7" s="4"/>
      <c r="UMU7" s="4"/>
      <c r="UMV7" s="4"/>
      <c r="UMW7" s="4"/>
      <c r="UMX7" s="4"/>
      <c r="UMY7" s="4"/>
      <c r="UMZ7" s="4"/>
      <c r="UNA7" s="4"/>
      <c r="UNB7" s="4"/>
      <c r="UNC7" s="4"/>
      <c r="UND7" s="4"/>
      <c r="UNE7" s="4"/>
      <c r="UNF7" s="4"/>
      <c r="UNG7" s="4"/>
      <c r="UNH7" s="4"/>
      <c r="UNI7" s="4"/>
      <c r="UNJ7" s="4"/>
      <c r="UNK7" s="4"/>
      <c r="UNL7" s="4"/>
      <c r="UNM7" s="4"/>
      <c r="UNN7" s="4"/>
      <c r="UNO7" s="4"/>
      <c r="UNP7" s="4"/>
      <c r="UNQ7" s="4"/>
      <c r="UNR7" s="4"/>
      <c r="UNS7" s="4"/>
      <c r="UNT7" s="4"/>
      <c r="UNU7" s="4"/>
      <c r="UNV7" s="4"/>
      <c r="UNW7" s="4"/>
      <c r="UNX7" s="4"/>
      <c r="UNY7" s="4"/>
      <c r="UNZ7" s="4"/>
      <c r="UOA7" s="4"/>
      <c r="UOB7" s="4"/>
      <c r="UOC7" s="4"/>
      <c r="UOD7" s="4"/>
      <c r="UOE7" s="4"/>
      <c r="UOF7" s="4"/>
      <c r="UOG7" s="4"/>
      <c r="UOH7" s="4"/>
      <c r="UOI7" s="4"/>
      <c r="UOJ7" s="4"/>
      <c r="UOK7" s="4"/>
      <c r="UOL7" s="4"/>
      <c r="UOM7" s="4"/>
      <c r="UON7" s="4"/>
      <c r="UOO7" s="4"/>
      <c r="UOP7" s="4"/>
      <c r="UOQ7" s="4"/>
      <c r="UOR7" s="4"/>
      <c r="UOS7" s="4"/>
      <c r="UOT7" s="4"/>
      <c r="UOU7" s="4"/>
      <c r="UOV7" s="4"/>
      <c r="UOW7" s="4"/>
      <c r="UOX7" s="4"/>
      <c r="UOY7" s="4"/>
      <c r="UOZ7" s="4"/>
      <c r="UPA7" s="4"/>
      <c r="UPB7" s="4"/>
      <c r="UPC7" s="4"/>
      <c r="UPD7" s="4"/>
      <c r="UPE7" s="4"/>
      <c r="UPF7" s="4"/>
      <c r="UPG7" s="4"/>
      <c r="UPH7" s="4"/>
      <c r="UPI7" s="4"/>
      <c r="UPJ7" s="4"/>
      <c r="UPK7" s="4"/>
      <c r="UPL7" s="4"/>
      <c r="UPM7" s="4"/>
      <c r="UPN7" s="4"/>
      <c r="UPO7" s="4"/>
      <c r="UPP7" s="4"/>
      <c r="UPQ7" s="4"/>
      <c r="UPR7" s="4"/>
      <c r="UPS7" s="4"/>
      <c r="UPT7" s="4"/>
      <c r="UPU7" s="4"/>
      <c r="UPV7" s="4"/>
      <c r="UPW7" s="4"/>
      <c r="UPX7" s="4"/>
      <c r="UPY7" s="4"/>
      <c r="UPZ7" s="4"/>
      <c r="UQA7" s="4"/>
      <c r="UQB7" s="4"/>
      <c r="UQC7" s="4"/>
      <c r="UQD7" s="4"/>
      <c r="UQE7" s="4"/>
      <c r="UQF7" s="4"/>
      <c r="UQG7" s="4"/>
      <c r="UQH7" s="4"/>
      <c r="UQI7" s="4"/>
      <c r="UQJ7" s="4"/>
      <c r="UQK7" s="4"/>
      <c r="UQL7" s="4"/>
      <c r="UQM7" s="4"/>
      <c r="UQN7" s="4"/>
      <c r="UQO7" s="4"/>
      <c r="UQP7" s="4"/>
      <c r="UQQ7" s="4"/>
      <c r="UQR7" s="4"/>
      <c r="UQS7" s="4"/>
      <c r="UQT7" s="4"/>
      <c r="UQU7" s="4"/>
      <c r="UQV7" s="4"/>
      <c r="UQW7" s="4"/>
      <c r="UQX7" s="4"/>
      <c r="UQY7" s="4"/>
      <c r="UQZ7" s="4"/>
      <c r="URA7" s="4"/>
      <c r="URB7" s="4"/>
      <c r="URC7" s="4"/>
      <c r="URD7" s="4"/>
      <c r="URE7" s="4"/>
      <c r="URF7" s="4"/>
      <c r="URG7" s="4"/>
      <c r="URH7" s="4"/>
      <c r="URI7" s="4"/>
      <c r="URJ7" s="4"/>
      <c r="URK7" s="4"/>
      <c r="URL7" s="4"/>
      <c r="URM7" s="4"/>
      <c r="URN7" s="4"/>
      <c r="URO7" s="4"/>
      <c r="URP7" s="4"/>
      <c r="URQ7" s="4"/>
      <c r="URR7" s="4"/>
      <c r="URS7" s="4"/>
      <c r="URT7" s="4"/>
      <c r="URU7" s="4"/>
      <c r="URV7" s="4"/>
      <c r="URW7" s="4"/>
      <c r="URX7" s="4"/>
      <c r="URY7" s="4"/>
      <c r="URZ7" s="4"/>
      <c r="USA7" s="4"/>
      <c r="USB7" s="4"/>
      <c r="USC7" s="4"/>
      <c r="USD7" s="4"/>
      <c r="USE7" s="4"/>
      <c r="USF7" s="4"/>
      <c r="USG7" s="4"/>
      <c r="USH7" s="4"/>
      <c r="USI7" s="4"/>
      <c r="USJ7" s="4"/>
      <c r="USK7" s="4"/>
      <c r="USL7" s="4"/>
      <c r="USM7" s="4"/>
      <c r="USN7" s="4"/>
      <c r="USO7" s="4"/>
      <c r="USP7" s="4"/>
      <c r="USQ7" s="4"/>
      <c r="USR7" s="4"/>
      <c r="USS7" s="4"/>
      <c r="UST7" s="4"/>
      <c r="USU7" s="4"/>
      <c r="USV7" s="4"/>
      <c r="USW7" s="4"/>
      <c r="USX7" s="4"/>
      <c r="USY7" s="4"/>
      <c r="USZ7" s="4"/>
      <c r="UTA7" s="4"/>
      <c r="UTB7" s="4"/>
      <c r="UTC7" s="4"/>
      <c r="UTD7" s="4"/>
      <c r="UTE7" s="4"/>
      <c r="UTF7" s="4"/>
      <c r="UTG7" s="4"/>
      <c r="UTH7" s="4"/>
      <c r="UTI7" s="4"/>
      <c r="UTJ7" s="4"/>
      <c r="UTK7" s="4"/>
      <c r="UTL7" s="4"/>
      <c r="UTM7" s="4"/>
      <c r="UTN7" s="4"/>
      <c r="UTO7" s="4"/>
      <c r="UTP7" s="4"/>
      <c r="UTQ7" s="4"/>
      <c r="UTR7" s="4"/>
      <c r="UTS7" s="4"/>
      <c r="UTT7" s="4"/>
      <c r="UTU7" s="4"/>
      <c r="UTV7" s="4"/>
      <c r="UTW7" s="4"/>
      <c r="UTX7" s="4"/>
      <c r="UTY7" s="4"/>
      <c r="UTZ7" s="4"/>
      <c r="UUA7" s="4"/>
      <c r="UUB7" s="4"/>
      <c r="UUC7" s="4"/>
      <c r="UUD7" s="4"/>
      <c r="UUE7" s="4"/>
      <c r="UUF7" s="4"/>
      <c r="UUG7" s="4"/>
      <c r="UUH7" s="4"/>
      <c r="UUI7" s="4"/>
      <c r="UUJ7" s="4"/>
      <c r="UUK7" s="4"/>
      <c r="UUL7" s="4"/>
      <c r="UUM7" s="4"/>
      <c r="UUN7" s="4"/>
      <c r="UUO7" s="4"/>
      <c r="UUP7" s="4"/>
      <c r="UUQ7" s="4"/>
      <c r="UUR7" s="4"/>
      <c r="UUS7" s="4"/>
      <c r="UUT7" s="4"/>
      <c r="UUU7" s="4"/>
      <c r="UUV7" s="4"/>
      <c r="UUW7" s="4"/>
      <c r="UUX7" s="4"/>
      <c r="UUY7" s="4"/>
      <c r="UUZ7" s="4"/>
      <c r="UVA7" s="4"/>
      <c r="UVB7" s="4"/>
      <c r="UVC7" s="4"/>
      <c r="UVD7" s="4"/>
      <c r="UVE7" s="4"/>
      <c r="UVF7" s="4"/>
      <c r="UVG7" s="4"/>
      <c r="UVH7" s="4"/>
      <c r="UVI7" s="4"/>
      <c r="UVJ7" s="4"/>
      <c r="UVK7" s="4"/>
      <c r="UVL7" s="4"/>
      <c r="UVM7" s="4"/>
      <c r="UVN7" s="4"/>
      <c r="UVO7" s="4"/>
      <c r="UVP7" s="4"/>
      <c r="UVQ7" s="4"/>
      <c r="UVR7" s="4"/>
      <c r="UVS7" s="4"/>
      <c r="UVT7" s="4"/>
      <c r="UVU7" s="4"/>
      <c r="UVV7" s="4"/>
      <c r="UVW7" s="4"/>
      <c r="UVX7" s="4"/>
      <c r="UVY7" s="4"/>
      <c r="UVZ7" s="4"/>
      <c r="UWA7" s="4"/>
      <c r="UWB7" s="4"/>
      <c r="UWC7" s="4"/>
      <c r="UWD7" s="4"/>
      <c r="UWE7" s="4"/>
      <c r="UWF7" s="4"/>
      <c r="UWG7" s="4"/>
      <c r="UWH7" s="4"/>
      <c r="UWI7" s="4"/>
      <c r="UWJ7" s="4"/>
      <c r="UWK7" s="4"/>
      <c r="UWL7" s="4"/>
      <c r="UWM7" s="4"/>
      <c r="UWN7" s="4"/>
      <c r="UWO7" s="4"/>
      <c r="UWP7" s="4"/>
      <c r="UWQ7" s="4"/>
      <c r="UWR7" s="4"/>
      <c r="UWS7" s="4"/>
      <c r="UWT7" s="4"/>
      <c r="UWU7" s="4"/>
      <c r="UWV7" s="4"/>
      <c r="UWW7" s="4"/>
      <c r="UWX7" s="4"/>
      <c r="UWY7" s="4"/>
      <c r="UWZ7" s="4"/>
      <c r="UXA7" s="4"/>
      <c r="UXB7" s="4"/>
      <c r="UXC7" s="4"/>
      <c r="UXD7" s="4"/>
      <c r="UXE7" s="4"/>
      <c r="UXF7" s="4"/>
      <c r="UXG7" s="4"/>
      <c r="UXH7" s="4"/>
      <c r="UXI7" s="4"/>
      <c r="UXJ7" s="4"/>
      <c r="UXK7" s="4"/>
      <c r="UXL7" s="4"/>
      <c r="UXM7" s="4"/>
      <c r="UXN7" s="4"/>
      <c r="UXO7" s="4"/>
      <c r="UXP7" s="4"/>
      <c r="UXQ7" s="4"/>
      <c r="UXR7" s="4"/>
      <c r="UXS7" s="4"/>
      <c r="UXT7" s="4"/>
      <c r="UXU7" s="4"/>
      <c r="UXV7" s="4"/>
      <c r="UXW7" s="4"/>
      <c r="UXX7" s="4"/>
      <c r="UXY7" s="4"/>
      <c r="UXZ7" s="4"/>
      <c r="UYA7" s="4"/>
      <c r="UYB7" s="4"/>
      <c r="UYC7" s="4"/>
      <c r="UYD7" s="4"/>
      <c r="UYE7" s="4"/>
      <c r="UYF7" s="4"/>
      <c r="UYG7" s="4"/>
      <c r="UYH7" s="4"/>
      <c r="UYI7" s="4"/>
      <c r="UYJ7" s="4"/>
      <c r="UYK7" s="4"/>
      <c r="UYL7" s="4"/>
      <c r="UYM7" s="4"/>
      <c r="UYN7" s="4"/>
      <c r="UYO7" s="4"/>
      <c r="UYP7" s="4"/>
      <c r="UYQ7" s="4"/>
      <c r="UYR7" s="4"/>
      <c r="UYS7" s="4"/>
      <c r="UYT7" s="4"/>
      <c r="UYU7" s="4"/>
      <c r="UYV7" s="4"/>
      <c r="UYW7" s="4"/>
      <c r="UYX7" s="4"/>
      <c r="UYY7" s="4"/>
      <c r="UYZ7" s="4"/>
      <c r="UZA7" s="4"/>
      <c r="UZB7" s="4"/>
      <c r="UZC7" s="4"/>
      <c r="UZD7" s="4"/>
      <c r="UZE7" s="4"/>
      <c r="UZF7" s="4"/>
      <c r="UZG7" s="4"/>
      <c r="UZH7" s="4"/>
      <c r="UZI7" s="4"/>
      <c r="UZJ7" s="4"/>
      <c r="UZK7" s="4"/>
      <c r="UZL7" s="4"/>
      <c r="UZM7" s="4"/>
      <c r="UZN7" s="4"/>
      <c r="UZO7" s="4"/>
      <c r="UZP7" s="4"/>
      <c r="UZQ7" s="4"/>
      <c r="UZR7" s="4"/>
      <c r="UZS7" s="4"/>
      <c r="UZT7" s="4"/>
      <c r="UZU7" s="4"/>
      <c r="UZV7" s="4"/>
      <c r="UZW7" s="4"/>
      <c r="UZX7" s="4"/>
      <c r="UZY7" s="4"/>
      <c r="UZZ7" s="4"/>
      <c r="VAA7" s="4"/>
      <c r="VAB7" s="4"/>
      <c r="VAC7" s="4"/>
      <c r="VAD7" s="4"/>
      <c r="VAE7" s="4"/>
      <c r="VAF7" s="4"/>
      <c r="VAG7" s="4"/>
      <c r="VAH7" s="4"/>
      <c r="VAI7" s="4"/>
      <c r="VAJ7" s="4"/>
      <c r="VAK7" s="4"/>
      <c r="VAL7" s="4"/>
      <c r="VAM7" s="4"/>
      <c r="VAN7" s="4"/>
      <c r="VAO7" s="4"/>
      <c r="VAP7" s="4"/>
      <c r="VAQ7" s="4"/>
      <c r="VAR7" s="4"/>
      <c r="VAS7" s="4"/>
      <c r="VAT7" s="4"/>
      <c r="VAU7" s="4"/>
      <c r="VAV7" s="4"/>
      <c r="VAW7" s="4"/>
      <c r="VAX7" s="4"/>
      <c r="VAY7" s="4"/>
      <c r="VAZ7" s="4"/>
      <c r="VBA7" s="4"/>
      <c r="VBB7" s="4"/>
      <c r="VBC7" s="4"/>
      <c r="VBD7" s="4"/>
      <c r="VBE7" s="4"/>
      <c r="VBF7" s="4"/>
      <c r="VBG7" s="4"/>
      <c r="VBH7" s="4"/>
      <c r="VBI7" s="4"/>
      <c r="VBJ7" s="4"/>
      <c r="VBK7" s="4"/>
      <c r="VBL7" s="4"/>
      <c r="VBM7" s="4"/>
      <c r="VBN7" s="4"/>
      <c r="VBO7" s="4"/>
      <c r="VBP7" s="4"/>
      <c r="VBQ7" s="4"/>
      <c r="VBR7" s="4"/>
      <c r="VBS7" s="4"/>
      <c r="VBT7" s="4"/>
      <c r="VBU7" s="4"/>
      <c r="VBV7" s="4"/>
      <c r="VBW7" s="4"/>
      <c r="VBX7" s="4"/>
      <c r="VBY7" s="4"/>
      <c r="VBZ7" s="4"/>
      <c r="VCA7" s="4"/>
      <c r="VCB7" s="4"/>
      <c r="VCC7" s="4"/>
      <c r="VCD7" s="4"/>
      <c r="VCE7" s="4"/>
      <c r="VCF7" s="4"/>
      <c r="VCG7" s="4"/>
      <c r="VCH7" s="4"/>
      <c r="VCI7" s="4"/>
      <c r="VCJ7" s="4"/>
      <c r="VCK7" s="4"/>
      <c r="VCL7" s="4"/>
      <c r="VCM7" s="4"/>
      <c r="VCN7" s="4"/>
      <c r="VCO7" s="4"/>
      <c r="VCP7" s="4"/>
      <c r="VCQ7" s="4"/>
      <c r="VCR7" s="4"/>
      <c r="VCS7" s="4"/>
      <c r="VCT7" s="4"/>
      <c r="VCU7" s="4"/>
      <c r="VCV7" s="4"/>
      <c r="VCW7" s="4"/>
      <c r="VCX7" s="4"/>
      <c r="VCY7" s="4"/>
      <c r="VCZ7" s="4"/>
      <c r="VDA7" s="4"/>
      <c r="VDB7" s="4"/>
      <c r="VDC7" s="4"/>
      <c r="VDD7" s="4"/>
      <c r="VDE7" s="4"/>
      <c r="VDF7" s="4"/>
      <c r="VDG7" s="4"/>
      <c r="VDH7" s="4"/>
      <c r="VDI7" s="4"/>
      <c r="VDJ7" s="4"/>
      <c r="VDK7" s="4"/>
      <c r="VDL7" s="4"/>
      <c r="VDM7" s="4"/>
      <c r="VDN7" s="4"/>
      <c r="VDO7" s="4"/>
      <c r="VDP7" s="4"/>
      <c r="VDQ7" s="4"/>
      <c r="VDR7" s="4"/>
      <c r="VDS7" s="4"/>
      <c r="VDT7" s="4"/>
      <c r="VDU7" s="4"/>
      <c r="VDV7" s="4"/>
      <c r="VDW7" s="4"/>
      <c r="VDX7" s="4"/>
      <c r="VDY7" s="4"/>
      <c r="VDZ7" s="4"/>
      <c r="VEA7" s="4"/>
      <c r="VEB7" s="4"/>
      <c r="VEC7" s="4"/>
      <c r="VED7" s="4"/>
      <c r="VEE7" s="4"/>
      <c r="VEF7" s="4"/>
      <c r="VEG7" s="4"/>
      <c r="VEH7" s="4"/>
      <c r="VEI7" s="4"/>
      <c r="VEJ7" s="4"/>
      <c r="VEK7" s="4"/>
      <c r="VEL7" s="4"/>
      <c r="VEM7" s="4"/>
      <c r="VEN7" s="4"/>
      <c r="VEO7" s="4"/>
      <c r="VEP7" s="4"/>
      <c r="VEQ7" s="4"/>
      <c r="VER7" s="4"/>
      <c r="VES7" s="4"/>
      <c r="VET7" s="4"/>
      <c r="VEU7" s="4"/>
      <c r="VEV7" s="4"/>
      <c r="VEW7" s="4"/>
      <c r="VEX7" s="4"/>
      <c r="VEY7" s="4"/>
      <c r="VEZ7" s="4"/>
      <c r="VFA7" s="4"/>
      <c r="VFB7" s="4"/>
      <c r="VFC7" s="4"/>
      <c r="VFD7" s="4"/>
      <c r="VFE7" s="4"/>
      <c r="VFF7" s="4"/>
      <c r="VFG7" s="4"/>
      <c r="VFH7" s="4"/>
      <c r="VFI7" s="4"/>
      <c r="VFJ7" s="4"/>
      <c r="VFK7" s="4"/>
      <c r="VFL7" s="4"/>
      <c r="VFM7" s="4"/>
      <c r="VFN7" s="4"/>
      <c r="VFO7" s="4"/>
      <c r="VFP7" s="4"/>
      <c r="VFQ7" s="4"/>
      <c r="VFR7" s="4"/>
      <c r="VFS7" s="4"/>
      <c r="VFT7" s="4"/>
      <c r="VFU7" s="4"/>
      <c r="VFV7" s="4"/>
      <c r="VFW7" s="4"/>
      <c r="VFX7" s="4"/>
      <c r="VFY7" s="4"/>
      <c r="VFZ7" s="4"/>
      <c r="VGA7" s="4"/>
      <c r="VGB7" s="4"/>
      <c r="VGC7" s="4"/>
      <c r="VGD7" s="4"/>
      <c r="VGE7" s="4"/>
      <c r="VGF7" s="4"/>
      <c r="VGG7" s="4"/>
      <c r="VGH7" s="4"/>
      <c r="VGI7" s="4"/>
      <c r="VGJ7" s="4"/>
      <c r="VGK7" s="4"/>
      <c r="VGL7" s="4"/>
      <c r="VGM7" s="4"/>
      <c r="VGN7" s="4"/>
      <c r="VGO7" s="4"/>
      <c r="VGP7" s="4"/>
      <c r="VGQ7" s="4"/>
      <c r="VGR7" s="4"/>
      <c r="VGS7" s="4"/>
      <c r="VGT7" s="4"/>
      <c r="VGU7" s="4"/>
      <c r="VGV7" s="4"/>
      <c r="VGW7" s="4"/>
      <c r="VGX7" s="4"/>
      <c r="VGY7" s="4"/>
      <c r="VGZ7" s="4"/>
      <c r="VHA7" s="4"/>
      <c r="VHB7" s="4"/>
      <c r="VHC7" s="4"/>
      <c r="VHD7" s="4"/>
      <c r="VHE7" s="4"/>
      <c r="VHF7" s="4"/>
      <c r="VHG7" s="4"/>
      <c r="VHH7" s="4"/>
      <c r="VHI7" s="4"/>
      <c r="VHJ7" s="4"/>
      <c r="VHK7" s="4"/>
      <c r="VHL7" s="4"/>
      <c r="VHM7" s="4"/>
      <c r="VHN7" s="4"/>
      <c r="VHO7" s="4"/>
      <c r="VHP7" s="4"/>
      <c r="VHQ7" s="4"/>
      <c r="VHR7" s="4"/>
      <c r="VHS7" s="4"/>
      <c r="VHT7" s="4"/>
      <c r="VHU7" s="4"/>
      <c r="VHV7" s="4"/>
      <c r="VHW7" s="4"/>
      <c r="VHX7" s="4"/>
      <c r="VHY7" s="4"/>
      <c r="VHZ7" s="4"/>
      <c r="VIA7" s="4"/>
      <c r="VIB7" s="4"/>
      <c r="VIC7" s="4"/>
      <c r="VID7" s="4"/>
      <c r="VIE7" s="4"/>
      <c r="VIF7" s="4"/>
      <c r="VIG7" s="4"/>
      <c r="VIH7" s="4"/>
      <c r="VII7" s="4"/>
      <c r="VIJ7" s="4"/>
      <c r="VIK7" s="4"/>
      <c r="VIL7" s="4"/>
      <c r="VIM7" s="4"/>
      <c r="VIN7" s="4"/>
      <c r="VIO7" s="4"/>
      <c r="VIP7" s="4"/>
      <c r="VIQ7" s="4"/>
      <c r="VIR7" s="4"/>
      <c r="VIS7" s="4"/>
      <c r="VIT7" s="4"/>
      <c r="VIU7" s="4"/>
      <c r="VIV7" s="4"/>
      <c r="VIW7" s="4"/>
      <c r="VIX7" s="4"/>
      <c r="VIY7" s="4"/>
      <c r="VIZ7" s="4"/>
      <c r="VJA7" s="4"/>
      <c r="VJB7" s="4"/>
      <c r="VJC7" s="4"/>
      <c r="VJD7" s="4"/>
      <c r="VJE7" s="4"/>
      <c r="VJF7" s="4"/>
      <c r="VJG7" s="4"/>
      <c r="VJH7" s="4"/>
      <c r="VJI7" s="4"/>
      <c r="VJJ7" s="4"/>
      <c r="VJK7" s="4"/>
      <c r="VJL7" s="4"/>
      <c r="VJM7" s="4"/>
      <c r="VJN7" s="4"/>
      <c r="VJO7" s="4"/>
      <c r="VJP7" s="4"/>
      <c r="VJQ7" s="4"/>
      <c r="VJR7" s="4"/>
      <c r="VJS7" s="4"/>
      <c r="VJT7" s="4"/>
      <c r="VJU7" s="4"/>
      <c r="VJV7" s="4"/>
      <c r="VJW7" s="4"/>
      <c r="VJX7" s="4"/>
      <c r="VJY7" s="4"/>
      <c r="VJZ7" s="4"/>
      <c r="VKA7" s="4"/>
      <c r="VKB7" s="4"/>
      <c r="VKC7" s="4"/>
      <c r="VKD7" s="4"/>
      <c r="VKE7" s="4"/>
      <c r="VKF7" s="4"/>
      <c r="VKG7" s="4"/>
      <c r="VKH7" s="4"/>
      <c r="VKI7" s="4"/>
      <c r="VKJ7" s="4"/>
      <c r="VKK7" s="4"/>
      <c r="VKL7" s="4"/>
      <c r="VKM7" s="4"/>
      <c r="VKN7" s="4"/>
      <c r="VKO7" s="4"/>
      <c r="VKP7" s="4"/>
      <c r="VKQ7" s="4"/>
      <c r="VKR7" s="4"/>
      <c r="VKS7" s="4"/>
      <c r="VKT7" s="4"/>
      <c r="VKU7" s="4"/>
      <c r="VKV7" s="4"/>
      <c r="VKW7" s="4"/>
      <c r="VKX7" s="4"/>
      <c r="VKY7" s="4"/>
      <c r="VKZ7" s="4"/>
      <c r="VLA7" s="4"/>
      <c r="VLB7" s="4"/>
      <c r="VLC7" s="4"/>
      <c r="VLD7" s="4"/>
      <c r="VLE7" s="4"/>
      <c r="VLF7" s="4"/>
      <c r="VLG7" s="4"/>
      <c r="VLH7" s="4"/>
      <c r="VLI7" s="4"/>
      <c r="VLJ7" s="4"/>
      <c r="VLK7" s="4"/>
      <c r="VLL7" s="4"/>
      <c r="VLM7" s="4"/>
      <c r="VLN7" s="4"/>
      <c r="VLO7" s="4"/>
      <c r="VLP7" s="4"/>
      <c r="VLQ7" s="4"/>
      <c r="VLR7" s="4"/>
      <c r="VLS7" s="4"/>
      <c r="VLT7" s="4"/>
      <c r="VLU7" s="4"/>
      <c r="VLV7" s="4"/>
      <c r="VLW7" s="4"/>
      <c r="VLX7" s="4"/>
      <c r="VLY7" s="4"/>
      <c r="VLZ7" s="4"/>
      <c r="VMA7" s="4"/>
      <c r="VMB7" s="4"/>
      <c r="VMC7" s="4"/>
      <c r="VMD7" s="4"/>
      <c r="VME7" s="4"/>
      <c r="VMF7" s="4"/>
      <c r="VMG7" s="4"/>
      <c r="VMH7" s="4"/>
      <c r="VMI7" s="4"/>
      <c r="VMJ7" s="4"/>
      <c r="VMK7" s="4"/>
      <c r="VML7" s="4"/>
      <c r="VMM7" s="4"/>
      <c r="VMN7" s="4"/>
      <c r="VMO7" s="4"/>
      <c r="VMP7" s="4"/>
      <c r="VMQ7" s="4"/>
      <c r="VMR7" s="4"/>
      <c r="VMS7" s="4"/>
      <c r="VMT7" s="4"/>
      <c r="VMU7" s="4"/>
      <c r="VMV7" s="4"/>
      <c r="VMW7" s="4"/>
      <c r="VMX7" s="4"/>
      <c r="VMY7" s="4"/>
      <c r="VMZ7" s="4"/>
      <c r="VNA7" s="4"/>
      <c r="VNB7" s="4"/>
      <c r="VNC7" s="4"/>
      <c r="VND7" s="4"/>
      <c r="VNE7" s="4"/>
      <c r="VNF7" s="4"/>
      <c r="VNG7" s="4"/>
      <c r="VNH7" s="4"/>
      <c r="VNI7" s="4"/>
      <c r="VNJ7" s="4"/>
      <c r="VNK7" s="4"/>
      <c r="VNL7" s="4"/>
      <c r="VNM7" s="4"/>
      <c r="VNN7" s="4"/>
      <c r="VNO7" s="4"/>
      <c r="VNP7" s="4"/>
      <c r="VNQ7" s="4"/>
      <c r="VNR7" s="4"/>
      <c r="VNS7" s="4"/>
      <c r="VNT7" s="4"/>
      <c r="VNU7" s="4"/>
      <c r="VNV7" s="4"/>
      <c r="VNW7" s="4"/>
      <c r="VNX7" s="4"/>
      <c r="VNY7" s="4"/>
      <c r="VNZ7" s="4"/>
      <c r="VOA7" s="4"/>
      <c r="VOB7" s="4"/>
      <c r="VOC7" s="4"/>
      <c r="VOD7" s="4"/>
      <c r="VOE7" s="4"/>
      <c r="VOF7" s="4"/>
      <c r="VOG7" s="4"/>
      <c r="VOH7" s="4"/>
      <c r="VOI7" s="4"/>
      <c r="VOJ7" s="4"/>
      <c r="VOK7" s="4"/>
      <c r="VOL7" s="4"/>
      <c r="VOM7" s="4"/>
      <c r="VON7" s="4"/>
      <c r="VOO7" s="4"/>
      <c r="VOP7" s="4"/>
      <c r="VOQ7" s="4"/>
      <c r="VOR7" s="4"/>
      <c r="VOS7" s="4"/>
      <c r="VOT7" s="4"/>
      <c r="VOU7" s="4"/>
      <c r="VOV7" s="4"/>
      <c r="VOW7" s="4"/>
      <c r="VOX7" s="4"/>
      <c r="VOY7" s="4"/>
      <c r="VOZ7" s="4"/>
      <c r="VPA7" s="4"/>
      <c r="VPB7" s="4"/>
      <c r="VPC7" s="4"/>
      <c r="VPD7" s="4"/>
      <c r="VPE7" s="4"/>
      <c r="VPF7" s="4"/>
      <c r="VPG7" s="4"/>
      <c r="VPH7" s="4"/>
      <c r="VPI7" s="4"/>
      <c r="VPJ7" s="4"/>
      <c r="VPK7" s="4"/>
      <c r="VPL7" s="4"/>
      <c r="VPM7" s="4"/>
      <c r="VPN7" s="4"/>
      <c r="VPO7" s="4"/>
      <c r="VPP7" s="4"/>
      <c r="VPQ7" s="4"/>
      <c r="VPR7" s="4"/>
      <c r="VPS7" s="4"/>
      <c r="VPT7" s="4"/>
      <c r="VPU7" s="4"/>
      <c r="VPV7" s="4"/>
      <c r="VPW7" s="4"/>
      <c r="VPX7" s="4"/>
      <c r="VPY7" s="4"/>
      <c r="VPZ7" s="4"/>
      <c r="VQA7" s="4"/>
      <c r="VQB7" s="4"/>
      <c r="VQC7" s="4"/>
      <c r="VQD7" s="4"/>
      <c r="VQE7" s="4"/>
      <c r="VQF7" s="4"/>
      <c r="VQG7" s="4"/>
      <c r="VQH7" s="4"/>
      <c r="VQI7" s="4"/>
      <c r="VQJ7" s="4"/>
      <c r="VQK7" s="4"/>
      <c r="VQL7" s="4"/>
      <c r="VQM7" s="4"/>
      <c r="VQN7" s="4"/>
      <c r="VQO7" s="4"/>
      <c r="VQP7" s="4"/>
      <c r="VQQ7" s="4"/>
      <c r="VQR7" s="4"/>
      <c r="VQS7" s="4"/>
      <c r="VQT7" s="4"/>
      <c r="VQU7" s="4"/>
      <c r="VQV7" s="4"/>
      <c r="VQW7" s="4"/>
      <c r="VQX7" s="4"/>
      <c r="VQY7" s="4"/>
      <c r="VQZ7" s="4"/>
      <c r="VRA7" s="4"/>
      <c r="VRB7" s="4"/>
      <c r="VRC7" s="4"/>
      <c r="VRD7" s="4"/>
      <c r="VRE7" s="4"/>
      <c r="VRF7" s="4"/>
      <c r="VRG7" s="4"/>
      <c r="VRH7" s="4"/>
      <c r="VRI7" s="4"/>
      <c r="VRJ7" s="4"/>
      <c r="VRK7" s="4"/>
      <c r="VRL7" s="4"/>
      <c r="VRM7" s="4"/>
      <c r="VRN7" s="4"/>
      <c r="VRO7" s="4"/>
      <c r="VRP7" s="4"/>
      <c r="VRQ7" s="4"/>
      <c r="VRR7" s="4"/>
      <c r="VRS7" s="4"/>
      <c r="VRT7" s="4"/>
      <c r="VRU7" s="4"/>
      <c r="VRV7" s="4"/>
      <c r="VRW7" s="4"/>
      <c r="VRX7" s="4"/>
      <c r="VRY7" s="4"/>
      <c r="VRZ7" s="4"/>
      <c r="VSA7" s="4"/>
      <c r="VSB7" s="4"/>
      <c r="VSC7" s="4"/>
      <c r="VSD7" s="4"/>
      <c r="VSE7" s="4"/>
      <c r="VSF7" s="4"/>
      <c r="VSG7" s="4"/>
      <c r="VSH7" s="4"/>
      <c r="VSI7" s="4"/>
      <c r="VSJ7" s="4"/>
      <c r="VSK7" s="4"/>
      <c r="VSL7" s="4"/>
      <c r="VSM7" s="4"/>
      <c r="VSN7" s="4"/>
      <c r="VSO7" s="4"/>
      <c r="VSP7" s="4"/>
      <c r="VSQ7" s="4"/>
      <c r="VSR7" s="4"/>
      <c r="VSS7" s="4"/>
      <c r="VST7" s="4"/>
      <c r="VSU7" s="4"/>
      <c r="VSV7" s="4"/>
      <c r="VSW7" s="4"/>
      <c r="VSX7" s="4"/>
      <c r="VSY7" s="4"/>
      <c r="VSZ7" s="4"/>
      <c r="VTA7" s="4"/>
      <c r="VTB7" s="4"/>
      <c r="VTC7" s="4"/>
      <c r="VTD7" s="4"/>
      <c r="VTE7" s="4"/>
      <c r="VTF7" s="4"/>
      <c r="VTG7" s="4"/>
      <c r="VTH7" s="4"/>
      <c r="VTI7" s="4"/>
      <c r="VTJ7" s="4"/>
      <c r="VTK7" s="4"/>
      <c r="VTL7" s="4"/>
      <c r="VTM7" s="4"/>
      <c r="VTN7" s="4"/>
      <c r="VTO7" s="4"/>
      <c r="VTP7" s="4"/>
      <c r="VTQ7" s="4"/>
      <c r="VTR7" s="4"/>
      <c r="VTS7" s="4"/>
      <c r="VTT7" s="4"/>
      <c r="VTU7" s="4"/>
      <c r="VTV7" s="4"/>
      <c r="VTW7" s="4"/>
      <c r="VTX7" s="4"/>
      <c r="VTY7" s="4"/>
      <c r="VTZ7" s="4"/>
      <c r="VUA7" s="4"/>
      <c r="VUB7" s="4"/>
      <c r="VUC7" s="4"/>
      <c r="VUD7" s="4"/>
      <c r="VUE7" s="4"/>
      <c r="VUF7" s="4"/>
      <c r="VUG7" s="4"/>
      <c r="VUH7" s="4"/>
      <c r="VUI7" s="4"/>
      <c r="VUJ7" s="4"/>
      <c r="VUK7" s="4"/>
      <c r="VUL7" s="4"/>
      <c r="VUM7" s="4"/>
      <c r="VUN7" s="4"/>
      <c r="VUO7" s="4"/>
      <c r="VUP7" s="4"/>
      <c r="VUQ7" s="4"/>
      <c r="VUR7" s="4"/>
      <c r="VUS7" s="4"/>
      <c r="VUT7" s="4"/>
      <c r="VUU7" s="4"/>
      <c r="VUV7" s="4"/>
      <c r="VUW7" s="4"/>
      <c r="VUX7" s="4"/>
      <c r="VUY7" s="4"/>
      <c r="VUZ7" s="4"/>
      <c r="VVA7" s="4"/>
      <c r="VVB7" s="4"/>
      <c r="VVC7" s="4"/>
      <c r="VVD7" s="4"/>
      <c r="VVE7" s="4"/>
      <c r="VVF7" s="4"/>
      <c r="VVG7" s="4"/>
      <c r="VVH7" s="4"/>
      <c r="VVI7" s="4"/>
      <c r="VVJ7" s="4"/>
      <c r="VVK7" s="4"/>
      <c r="VVL7" s="4"/>
      <c r="VVM7" s="4"/>
      <c r="VVN7" s="4"/>
      <c r="VVO7" s="4"/>
      <c r="VVP7" s="4"/>
      <c r="VVQ7" s="4"/>
      <c r="VVR7" s="4"/>
      <c r="VVS7" s="4"/>
      <c r="VVT7" s="4"/>
      <c r="VVU7" s="4"/>
      <c r="VVV7" s="4"/>
      <c r="VVW7" s="4"/>
      <c r="VVX7" s="4"/>
      <c r="VVY7" s="4"/>
      <c r="VVZ7" s="4"/>
      <c r="VWA7" s="4"/>
      <c r="VWB7" s="4"/>
      <c r="VWC7" s="4"/>
      <c r="VWD7" s="4"/>
      <c r="VWE7" s="4"/>
      <c r="VWF7" s="4"/>
      <c r="VWG7" s="4"/>
      <c r="VWH7" s="4"/>
      <c r="VWI7" s="4"/>
      <c r="VWJ7" s="4"/>
      <c r="VWK7" s="4"/>
      <c r="VWL7" s="4"/>
      <c r="VWM7" s="4"/>
      <c r="VWN7" s="4"/>
      <c r="VWO7" s="4"/>
      <c r="VWP7" s="4"/>
      <c r="VWQ7" s="4"/>
      <c r="VWR7" s="4"/>
      <c r="VWS7" s="4"/>
      <c r="VWT7" s="4"/>
      <c r="VWU7" s="4"/>
      <c r="VWV7" s="4"/>
      <c r="VWW7" s="4"/>
      <c r="VWX7" s="4"/>
      <c r="VWY7" s="4"/>
      <c r="VWZ7" s="4"/>
      <c r="VXA7" s="4"/>
      <c r="VXB7" s="4"/>
      <c r="VXC7" s="4"/>
      <c r="VXD7" s="4"/>
      <c r="VXE7" s="4"/>
      <c r="VXF7" s="4"/>
      <c r="VXG7" s="4"/>
      <c r="VXH7" s="4"/>
      <c r="VXI7" s="4"/>
      <c r="VXJ7" s="4"/>
      <c r="VXK7" s="4"/>
      <c r="VXL7" s="4"/>
      <c r="VXM7" s="4"/>
      <c r="VXN7" s="4"/>
      <c r="VXO7" s="4"/>
      <c r="VXP7" s="4"/>
      <c r="VXQ7" s="4"/>
      <c r="VXR7" s="4"/>
      <c r="VXS7" s="4"/>
      <c r="VXT7" s="4"/>
      <c r="VXU7" s="4"/>
      <c r="VXV7" s="4"/>
      <c r="VXW7" s="4"/>
      <c r="VXX7" s="4"/>
      <c r="VXY7" s="4"/>
      <c r="VXZ7" s="4"/>
      <c r="VYA7" s="4"/>
      <c r="VYB7" s="4"/>
      <c r="VYC7" s="4"/>
      <c r="VYD7" s="4"/>
      <c r="VYE7" s="4"/>
      <c r="VYF7" s="4"/>
      <c r="VYG7" s="4"/>
      <c r="VYH7" s="4"/>
      <c r="VYI7" s="4"/>
      <c r="VYJ7" s="4"/>
      <c r="VYK7" s="4"/>
      <c r="VYL7" s="4"/>
      <c r="VYM7" s="4"/>
      <c r="VYN7" s="4"/>
      <c r="VYO7" s="4"/>
      <c r="VYP7" s="4"/>
      <c r="VYQ7" s="4"/>
      <c r="VYR7" s="4"/>
      <c r="VYS7" s="4"/>
      <c r="VYT7" s="4"/>
      <c r="VYU7" s="4"/>
      <c r="VYV7" s="4"/>
      <c r="VYW7" s="4"/>
      <c r="VYX7" s="4"/>
      <c r="VYY7" s="4"/>
      <c r="VYZ7" s="4"/>
      <c r="VZA7" s="4"/>
      <c r="VZB7" s="4"/>
      <c r="VZC7" s="4"/>
      <c r="VZD7" s="4"/>
      <c r="VZE7" s="4"/>
      <c r="VZF7" s="4"/>
      <c r="VZG7" s="4"/>
      <c r="VZH7" s="4"/>
      <c r="VZI7" s="4"/>
      <c r="VZJ7" s="4"/>
      <c r="VZK7" s="4"/>
      <c r="VZL7" s="4"/>
      <c r="VZM7" s="4"/>
      <c r="VZN7" s="4"/>
      <c r="VZO7" s="4"/>
      <c r="VZP7" s="4"/>
      <c r="VZQ7" s="4"/>
      <c r="VZR7" s="4"/>
      <c r="VZS7" s="4"/>
      <c r="VZT7" s="4"/>
      <c r="VZU7" s="4"/>
      <c r="VZV7" s="4"/>
      <c r="VZW7" s="4"/>
      <c r="VZX7" s="4"/>
      <c r="VZY7" s="4"/>
      <c r="VZZ7" s="4"/>
      <c r="WAA7" s="4"/>
      <c r="WAB7" s="4"/>
      <c r="WAC7" s="4"/>
      <c r="WAD7" s="4"/>
      <c r="WAE7" s="4"/>
      <c r="WAF7" s="4"/>
      <c r="WAG7" s="4"/>
      <c r="WAH7" s="4"/>
      <c r="WAI7" s="4"/>
      <c r="WAJ7" s="4"/>
      <c r="WAK7" s="4"/>
      <c r="WAL7" s="4"/>
      <c r="WAM7" s="4"/>
      <c r="WAN7" s="4"/>
      <c r="WAO7" s="4"/>
      <c r="WAP7" s="4"/>
      <c r="WAQ7" s="4"/>
      <c r="WAR7" s="4"/>
      <c r="WAS7" s="4"/>
      <c r="WAT7" s="4"/>
      <c r="WAU7" s="4"/>
      <c r="WAV7" s="4"/>
      <c r="WAW7" s="4"/>
      <c r="WAX7" s="4"/>
      <c r="WAY7" s="4"/>
      <c r="WAZ7" s="4"/>
      <c r="WBA7" s="4"/>
      <c r="WBB7" s="4"/>
      <c r="WBC7" s="4"/>
      <c r="WBD7" s="4"/>
      <c r="WBE7" s="4"/>
      <c r="WBF7" s="4"/>
      <c r="WBG7" s="4"/>
      <c r="WBH7" s="4"/>
      <c r="WBI7" s="4"/>
      <c r="WBJ7" s="4"/>
      <c r="WBK7" s="4"/>
      <c r="WBL7" s="4"/>
      <c r="WBM7" s="4"/>
      <c r="WBN7" s="4"/>
      <c r="WBO7" s="4"/>
      <c r="WBP7" s="4"/>
      <c r="WBQ7" s="4"/>
      <c r="WBR7" s="4"/>
      <c r="WBS7" s="4"/>
      <c r="WBT7" s="4"/>
      <c r="WBU7" s="4"/>
      <c r="WBV7" s="4"/>
      <c r="WBW7" s="4"/>
      <c r="WBX7" s="4"/>
      <c r="WBY7" s="4"/>
      <c r="WBZ7" s="4"/>
      <c r="WCA7" s="4"/>
      <c r="WCB7" s="4"/>
      <c r="WCC7" s="4"/>
      <c r="WCD7" s="4"/>
      <c r="WCE7" s="4"/>
      <c r="WCF7" s="4"/>
      <c r="WCG7" s="4"/>
      <c r="WCH7" s="4"/>
      <c r="WCI7" s="4"/>
      <c r="WCJ7" s="4"/>
      <c r="WCK7" s="4"/>
      <c r="WCL7" s="4"/>
      <c r="WCM7" s="4"/>
      <c r="WCN7" s="4"/>
      <c r="WCO7" s="4"/>
      <c r="WCP7" s="4"/>
      <c r="WCQ7" s="4"/>
      <c r="WCR7" s="4"/>
      <c r="WCS7" s="4"/>
      <c r="WCT7" s="4"/>
      <c r="WCU7" s="4"/>
      <c r="WCV7" s="4"/>
      <c r="WCW7" s="4"/>
      <c r="WCX7" s="4"/>
      <c r="WCY7" s="4"/>
      <c r="WCZ7" s="4"/>
      <c r="WDA7" s="4"/>
      <c r="WDB7" s="4"/>
      <c r="WDC7" s="4"/>
      <c r="WDD7" s="4"/>
      <c r="WDE7" s="4"/>
      <c r="WDF7" s="4"/>
      <c r="WDG7" s="4"/>
      <c r="WDH7" s="4"/>
      <c r="WDI7" s="4"/>
      <c r="WDJ7" s="4"/>
      <c r="WDK7" s="4"/>
      <c r="WDL7" s="4"/>
      <c r="WDM7" s="4"/>
      <c r="WDN7" s="4"/>
      <c r="WDO7" s="4"/>
      <c r="WDP7" s="4"/>
      <c r="WDQ7" s="4"/>
      <c r="WDR7" s="4"/>
      <c r="WDS7" s="4"/>
      <c r="WDT7" s="4"/>
      <c r="WDU7" s="4"/>
      <c r="WDV7" s="4"/>
      <c r="WDW7" s="4"/>
      <c r="WDX7" s="4"/>
      <c r="WDY7" s="4"/>
      <c r="WDZ7" s="4"/>
      <c r="WEA7" s="4"/>
      <c r="WEB7" s="4"/>
      <c r="WEC7" s="4"/>
      <c r="WED7" s="4"/>
      <c r="WEE7" s="4"/>
      <c r="WEF7" s="4"/>
      <c r="WEG7" s="4"/>
      <c r="WEH7" s="4"/>
      <c r="WEI7" s="4"/>
      <c r="WEJ7" s="4"/>
      <c r="WEK7" s="4"/>
      <c r="WEL7" s="4"/>
      <c r="WEM7" s="4"/>
      <c r="WEN7" s="4"/>
      <c r="WEO7" s="4"/>
      <c r="WEP7" s="4"/>
      <c r="WEQ7" s="4"/>
      <c r="WER7" s="4"/>
      <c r="WES7" s="4"/>
      <c r="WET7" s="4"/>
      <c r="WEU7" s="4"/>
      <c r="WEV7" s="4"/>
      <c r="WEW7" s="4"/>
      <c r="WEX7" s="4"/>
      <c r="WEY7" s="4"/>
      <c r="WEZ7" s="4"/>
      <c r="WFA7" s="4"/>
      <c r="WFB7" s="4"/>
      <c r="WFC7" s="4"/>
      <c r="WFD7" s="4"/>
      <c r="WFE7" s="4"/>
      <c r="WFF7" s="4"/>
      <c r="WFG7" s="4"/>
      <c r="WFH7" s="4"/>
      <c r="WFI7" s="4"/>
      <c r="WFJ7" s="4"/>
      <c r="WFK7" s="4"/>
      <c r="WFL7" s="4"/>
      <c r="WFM7" s="4"/>
      <c r="WFN7" s="4"/>
      <c r="WFO7" s="4"/>
      <c r="WFP7" s="4"/>
      <c r="WFQ7" s="4"/>
      <c r="WFR7" s="4"/>
      <c r="WFS7" s="4"/>
      <c r="WFT7" s="4"/>
      <c r="WFU7" s="4"/>
      <c r="WFV7" s="4"/>
      <c r="WFW7" s="4"/>
      <c r="WFX7" s="4"/>
      <c r="WFY7" s="4"/>
      <c r="WFZ7" s="4"/>
      <c r="WGA7" s="4"/>
      <c r="WGB7" s="4"/>
      <c r="WGC7" s="4"/>
      <c r="WGD7" s="4"/>
      <c r="WGE7" s="4"/>
      <c r="WGF7" s="4"/>
      <c r="WGG7" s="4"/>
      <c r="WGH7" s="4"/>
      <c r="WGI7" s="4"/>
      <c r="WGJ7" s="4"/>
      <c r="WGK7" s="4"/>
      <c r="WGL7" s="4"/>
      <c r="WGM7" s="4"/>
      <c r="WGN7" s="4"/>
      <c r="WGO7" s="4"/>
      <c r="WGP7" s="4"/>
      <c r="WGQ7" s="4"/>
      <c r="WGR7" s="4"/>
      <c r="WGS7" s="4"/>
      <c r="WGT7" s="4"/>
      <c r="WGU7" s="4"/>
      <c r="WGV7" s="4"/>
      <c r="WGW7" s="4"/>
      <c r="WGX7" s="4"/>
      <c r="WGY7" s="4"/>
      <c r="WGZ7" s="4"/>
      <c r="WHA7" s="4"/>
      <c r="WHB7" s="4"/>
      <c r="WHC7" s="4"/>
      <c r="WHD7" s="4"/>
      <c r="WHE7" s="4"/>
      <c r="WHF7" s="4"/>
      <c r="WHG7" s="4"/>
      <c r="WHH7" s="4"/>
      <c r="WHI7" s="4"/>
      <c r="WHJ7" s="4"/>
      <c r="WHK7" s="4"/>
      <c r="WHL7" s="4"/>
      <c r="WHM7" s="4"/>
      <c r="WHN7" s="4"/>
      <c r="WHO7" s="4"/>
      <c r="WHP7" s="4"/>
      <c r="WHQ7" s="4"/>
      <c r="WHR7" s="4"/>
      <c r="WHS7" s="4"/>
      <c r="WHT7" s="4"/>
      <c r="WHU7" s="4"/>
      <c r="WHV7" s="4"/>
      <c r="WHW7" s="4"/>
      <c r="WHX7" s="4"/>
      <c r="WHY7" s="4"/>
      <c r="WHZ7" s="4"/>
      <c r="WIA7" s="4"/>
      <c r="WIB7" s="4"/>
      <c r="WIC7" s="4"/>
      <c r="WID7" s="4"/>
      <c r="WIE7" s="4"/>
      <c r="WIF7" s="4"/>
      <c r="WIG7" s="4"/>
      <c r="WIH7" s="4"/>
      <c r="WII7" s="4"/>
      <c r="WIJ7" s="4"/>
      <c r="WIK7" s="4"/>
      <c r="WIL7" s="4"/>
      <c r="WIM7" s="4"/>
      <c r="WIN7" s="4"/>
      <c r="WIO7" s="4"/>
      <c r="WIP7" s="4"/>
      <c r="WIQ7" s="4"/>
      <c r="WIR7" s="4"/>
      <c r="WIS7" s="4"/>
      <c r="WIT7" s="4"/>
      <c r="WIU7" s="4"/>
      <c r="WIV7" s="4"/>
      <c r="WIW7" s="4"/>
      <c r="WIX7" s="4"/>
      <c r="WIY7" s="4"/>
      <c r="WIZ7" s="4"/>
      <c r="WJA7" s="4"/>
      <c r="WJB7" s="4"/>
      <c r="WJC7" s="4"/>
      <c r="WJD7" s="4"/>
      <c r="WJE7" s="4"/>
      <c r="WJF7" s="4"/>
      <c r="WJG7" s="4"/>
      <c r="WJH7" s="4"/>
      <c r="WJI7" s="4"/>
      <c r="WJJ7" s="4"/>
      <c r="WJK7" s="4"/>
      <c r="WJL7" s="4"/>
      <c r="WJM7" s="4"/>
      <c r="WJN7" s="4"/>
      <c r="WJO7" s="4"/>
      <c r="WJP7" s="4"/>
      <c r="WJQ7" s="4"/>
      <c r="WJR7" s="4"/>
      <c r="WJS7" s="4"/>
      <c r="WJT7" s="4"/>
      <c r="WJU7" s="4"/>
      <c r="WJV7" s="4"/>
      <c r="WJW7" s="4"/>
      <c r="WJX7" s="4"/>
      <c r="WJY7" s="4"/>
      <c r="WJZ7" s="4"/>
      <c r="WKA7" s="4"/>
      <c r="WKB7" s="4"/>
      <c r="WKC7" s="4"/>
      <c r="WKD7" s="4"/>
      <c r="WKE7" s="4"/>
      <c r="WKF7" s="4"/>
      <c r="WKG7" s="4"/>
      <c r="WKH7" s="4"/>
      <c r="WKI7" s="4"/>
      <c r="WKJ7" s="4"/>
      <c r="WKK7" s="4"/>
      <c r="WKL7" s="4"/>
      <c r="WKM7" s="4"/>
      <c r="WKN7" s="4"/>
      <c r="WKO7" s="4"/>
      <c r="WKP7" s="4"/>
      <c r="WKQ7" s="4"/>
      <c r="WKR7" s="4"/>
      <c r="WKS7" s="4"/>
      <c r="WKT7" s="4"/>
      <c r="WKU7" s="4"/>
      <c r="WKV7" s="4"/>
      <c r="WKW7" s="4"/>
      <c r="WKX7" s="4"/>
      <c r="WKY7" s="4"/>
      <c r="WKZ7" s="4"/>
      <c r="WLA7" s="4"/>
      <c r="WLB7" s="4"/>
      <c r="WLC7" s="4"/>
      <c r="WLD7" s="4"/>
      <c r="WLE7" s="4"/>
      <c r="WLF7" s="4"/>
      <c r="WLG7" s="4"/>
      <c r="WLH7" s="4"/>
      <c r="WLI7" s="4"/>
      <c r="WLJ7" s="4"/>
      <c r="WLK7" s="4"/>
      <c r="WLL7" s="4"/>
      <c r="WLM7" s="4"/>
      <c r="WLN7" s="4"/>
      <c r="WLO7" s="4"/>
      <c r="WLP7" s="4"/>
      <c r="WLQ7" s="4"/>
      <c r="WLR7" s="4"/>
      <c r="WLS7" s="4"/>
      <c r="WLT7" s="4"/>
      <c r="WLU7" s="4"/>
      <c r="WLV7" s="4"/>
      <c r="WLW7" s="4"/>
      <c r="WLX7" s="4"/>
      <c r="WLY7" s="4"/>
      <c r="WLZ7" s="4"/>
      <c r="WMA7" s="4"/>
      <c r="WMB7" s="4"/>
      <c r="WMC7" s="4"/>
      <c r="WMD7" s="4"/>
      <c r="WME7" s="4"/>
      <c r="WMF7" s="4"/>
      <c r="WMG7" s="4"/>
      <c r="WMH7" s="4"/>
      <c r="WMI7" s="4"/>
      <c r="WMJ7" s="4"/>
      <c r="WMK7" s="4"/>
      <c r="WML7" s="4"/>
      <c r="WMM7" s="4"/>
      <c r="WMN7" s="4"/>
      <c r="WMO7" s="4"/>
      <c r="WMP7" s="4"/>
      <c r="WMQ7" s="4"/>
      <c r="WMR7" s="4"/>
      <c r="WMS7" s="4"/>
      <c r="WMT7" s="4"/>
      <c r="WMU7" s="4"/>
      <c r="WMV7" s="4"/>
      <c r="WMW7" s="4"/>
      <c r="WMX7" s="4"/>
      <c r="WMY7" s="4"/>
      <c r="WMZ7" s="4"/>
      <c r="WNA7" s="4"/>
      <c r="WNB7" s="4"/>
      <c r="WNC7" s="4"/>
      <c r="WND7" s="4"/>
      <c r="WNE7" s="4"/>
      <c r="WNF7" s="4"/>
      <c r="WNG7" s="4"/>
      <c r="WNH7" s="4"/>
      <c r="WNI7" s="4"/>
      <c r="WNJ7" s="4"/>
      <c r="WNK7" s="4"/>
      <c r="WNL7" s="4"/>
      <c r="WNM7" s="4"/>
      <c r="WNN7" s="4"/>
      <c r="WNO7" s="4"/>
      <c r="WNP7" s="4"/>
      <c r="WNQ7" s="4"/>
      <c r="WNR7" s="4"/>
      <c r="WNS7" s="4"/>
      <c r="WNT7" s="4"/>
      <c r="WNU7" s="4"/>
      <c r="WNV7" s="4"/>
      <c r="WNW7" s="4"/>
      <c r="WNX7" s="4"/>
      <c r="WNY7" s="4"/>
      <c r="WNZ7" s="4"/>
      <c r="WOA7" s="4"/>
      <c r="WOB7" s="4"/>
      <c r="WOC7" s="4"/>
      <c r="WOD7" s="4"/>
      <c r="WOE7" s="4"/>
      <c r="WOF7" s="4"/>
      <c r="WOG7" s="4"/>
      <c r="WOH7" s="4"/>
      <c r="WOI7" s="4"/>
      <c r="WOJ7" s="4"/>
      <c r="WOK7" s="4"/>
      <c r="WOL7" s="4"/>
      <c r="WOM7" s="4"/>
      <c r="WON7" s="4"/>
      <c r="WOO7" s="4"/>
      <c r="WOP7" s="4"/>
      <c r="WOQ7" s="4"/>
      <c r="WOR7" s="4"/>
      <c r="WOS7" s="4"/>
      <c r="WOT7" s="4"/>
      <c r="WOU7" s="4"/>
      <c r="WOV7" s="4"/>
      <c r="WOW7" s="4"/>
      <c r="WOX7" s="4"/>
      <c r="WOY7" s="4"/>
      <c r="WOZ7" s="4"/>
      <c r="WPA7" s="4"/>
      <c r="WPB7" s="4"/>
      <c r="WPC7" s="4"/>
      <c r="WPD7" s="4"/>
      <c r="WPE7" s="4"/>
      <c r="WPF7" s="4"/>
      <c r="WPG7" s="4"/>
      <c r="WPH7" s="4"/>
      <c r="WPI7" s="4"/>
      <c r="WPJ7" s="4"/>
      <c r="WPK7" s="4"/>
      <c r="WPL7" s="4"/>
      <c r="WPM7" s="4"/>
      <c r="WPN7" s="4"/>
      <c r="WPO7" s="4"/>
      <c r="WPP7" s="4"/>
      <c r="WPQ7" s="4"/>
      <c r="WPR7" s="4"/>
      <c r="WPS7" s="4"/>
      <c r="WPT7" s="4"/>
      <c r="WPU7" s="4"/>
      <c r="WPV7" s="4"/>
      <c r="WPW7" s="4"/>
      <c r="WPX7" s="4"/>
      <c r="WPY7" s="4"/>
      <c r="WPZ7" s="4"/>
      <c r="WQA7" s="4"/>
      <c r="WQB7" s="4"/>
      <c r="WQC7" s="4"/>
      <c r="WQD7" s="4"/>
      <c r="WQE7" s="4"/>
      <c r="WQF7" s="4"/>
      <c r="WQG7" s="4"/>
      <c r="WQH7" s="4"/>
      <c r="WQI7" s="4"/>
      <c r="WQJ7" s="4"/>
      <c r="WQK7" s="4"/>
      <c r="WQL7" s="4"/>
      <c r="WQM7" s="4"/>
      <c r="WQN7" s="4"/>
      <c r="WQO7" s="4"/>
      <c r="WQP7" s="4"/>
      <c r="WQQ7" s="4"/>
      <c r="WQR7" s="4"/>
      <c r="WQS7" s="4"/>
      <c r="WQT7" s="4"/>
      <c r="WQU7" s="4"/>
      <c r="WQV7" s="4"/>
      <c r="WQW7" s="4"/>
      <c r="WQX7" s="4"/>
      <c r="WQY7" s="4"/>
      <c r="WQZ7" s="4"/>
      <c r="WRA7" s="4"/>
      <c r="WRB7" s="4"/>
      <c r="WRC7" s="4"/>
      <c r="WRD7" s="4"/>
      <c r="WRE7" s="4"/>
      <c r="WRF7" s="4"/>
      <c r="WRG7" s="4"/>
      <c r="WRH7" s="4"/>
      <c r="WRI7" s="4"/>
      <c r="WRJ7" s="4"/>
      <c r="WRK7" s="4"/>
      <c r="WRL7" s="4"/>
      <c r="WRM7" s="4"/>
      <c r="WRN7" s="4"/>
      <c r="WRO7" s="4"/>
      <c r="WRP7" s="4"/>
      <c r="WRQ7" s="4"/>
      <c r="WRR7" s="4"/>
      <c r="WRS7" s="4"/>
      <c r="WRT7" s="4"/>
      <c r="WRU7" s="4"/>
      <c r="WRV7" s="4"/>
      <c r="WRW7" s="4"/>
      <c r="WRX7" s="4"/>
      <c r="WRY7" s="4"/>
      <c r="WRZ7" s="4"/>
      <c r="WSA7" s="4"/>
      <c r="WSB7" s="4"/>
      <c r="WSC7" s="4"/>
      <c r="WSD7" s="4"/>
      <c r="WSE7" s="4"/>
      <c r="WSF7" s="4"/>
      <c r="WSG7" s="4"/>
      <c r="WSH7" s="4"/>
      <c r="WSI7" s="4"/>
      <c r="WSJ7" s="4"/>
      <c r="WSK7" s="4"/>
      <c r="WSL7" s="4"/>
      <c r="WSM7" s="4"/>
      <c r="WSN7" s="4"/>
      <c r="WSO7" s="4"/>
      <c r="WSP7" s="4"/>
      <c r="WSQ7" s="4"/>
      <c r="WSR7" s="4"/>
      <c r="WSS7" s="4"/>
      <c r="WST7" s="4"/>
      <c r="WSU7" s="4"/>
      <c r="WSV7" s="4"/>
      <c r="WSW7" s="4"/>
      <c r="WSX7" s="4"/>
      <c r="WSY7" s="4"/>
      <c r="WSZ7" s="4"/>
      <c r="WTA7" s="4"/>
      <c r="WTB7" s="4"/>
      <c r="WTC7" s="4"/>
      <c r="WTD7" s="4"/>
      <c r="WTE7" s="4"/>
      <c r="WTF7" s="4"/>
      <c r="WTG7" s="4"/>
      <c r="WTH7" s="4"/>
      <c r="WTI7" s="4"/>
      <c r="WTJ7" s="4"/>
      <c r="WTK7" s="4"/>
      <c r="WTL7" s="4"/>
      <c r="WTM7" s="4"/>
      <c r="WTN7" s="4"/>
      <c r="WTO7" s="4"/>
      <c r="WTP7" s="4"/>
      <c r="WTQ7" s="4"/>
      <c r="WTR7" s="4"/>
      <c r="WTS7" s="4"/>
      <c r="WTT7" s="4"/>
      <c r="WTU7" s="4"/>
      <c r="WTV7" s="4"/>
      <c r="WTW7" s="4"/>
      <c r="WTX7" s="4"/>
      <c r="WTY7" s="4"/>
      <c r="WTZ7" s="4"/>
      <c r="WUA7" s="4"/>
      <c r="WUB7" s="4"/>
      <c r="WUC7" s="4"/>
      <c r="WUD7" s="4"/>
      <c r="WUE7" s="4"/>
      <c r="WUF7" s="4"/>
      <c r="WUG7" s="4"/>
      <c r="WUH7" s="4"/>
      <c r="WUI7" s="4"/>
      <c r="WUJ7" s="4"/>
      <c r="WUK7" s="4"/>
      <c r="WUL7" s="4"/>
      <c r="WUM7" s="4"/>
      <c r="WUN7" s="4"/>
      <c r="WUO7" s="4"/>
      <c r="WUP7" s="4"/>
      <c r="WUQ7" s="4"/>
      <c r="WUR7" s="4"/>
      <c r="WUS7" s="4"/>
      <c r="WUT7" s="4"/>
      <c r="WUU7" s="4"/>
      <c r="WUV7" s="4"/>
      <c r="WUW7" s="4"/>
      <c r="WUX7" s="4"/>
      <c r="WUY7" s="4"/>
      <c r="WUZ7" s="4"/>
      <c r="WVA7" s="4"/>
      <c r="WVB7" s="4"/>
      <c r="WVC7" s="4"/>
      <c r="WVD7" s="4"/>
      <c r="WVE7" s="4"/>
      <c r="WVF7" s="4"/>
      <c r="WVG7" s="4"/>
      <c r="WVH7" s="4"/>
      <c r="WVI7" s="4"/>
      <c r="WVJ7" s="4"/>
      <c r="WVK7" s="4"/>
      <c r="WVL7" s="4"/>
      <c r="WVM7" s="4"/>
      <c r="WVN7" s="4"/>
      <c r="WVO7" s="4"/>
      <c r="WVP7" s="4"/>
      <c r="WVQ7" s="4"/>
      <c r="WVR7" s="4"/>
      <c r="WVS7" s="4"/>
      <c r="WVT7" s="4"/>
      <c r="WVU7" s="4"/>
      <c r="WVV7" s="4"/>
      <c r="WVW7" s="4"/>
      <c r="WVX7" s="4"/>
      <c r="WVY7" s="4"/>
      <c r="WVZ7" s="4"/>
      <c r="WWA7" s="4"/>
      <c r="WWB7" s="4"/>
      <c r="WWC7" s="4"/>
      <c r="WWD7" s="4"/>
      <c r="WWE7" s="4"/>
      <c r="WWF7" s="4"/>
      <c r="WWG7" s="4"/>
      <c r="WWH7" s="4"/>
      <c r="WWI7" s="4"/>
      <c r="WWJ7" s="4"/>
      <c r="WWK7" s="4"/>
      <c r="WWL7" s="4"/>
      <c r="WWM7" s="4"/>
      <c r="WWN7" s="4"/>
      <c r="WWO7" s="4"/>
      <c r="WWP7" s="4"/>
      <c r="WWQ7" s="4"/>
      <c r="WWR7" s="4"/>
      <c r="WWS7" s="4"/>
      <c r="WWT7" s="4"/>
      <c r="WWU7" s="4"/>
      <c r="WWV7" s="4"/>
      <c r="WWW7" s="4"/>
      <c r="WWX7" s="4"/>
      <c r="WWY7" s="4"/>
      <c r="WWZ7" s="4"/>
      <c r="WXA7" s="4"/>
      <c r="WXB7" s="4"/>
      <c r="WXC7" s="4"/>
      <c r="WXD7" s="4"/>
      <c r="WXE7" s="4"/>
      <c r="WXF7" s="4"/>
      <c r="WXG7" s="4"/>
      <c r="WXH7" s="4"/>
      <c r="WXI7" s="4"/>
      <c r="WXJ7" s="4"/>
      <c r="WXK7" s="4"/>
      <c r="WXL7" s="4"/>
      <c r="WXM7" s="4"/>
      <c r="WXN7" s="4"/>
      <c r="WXO7" s="4"/>
      <c r="WXP7" s="4"/>
      <c r="WXQ7" s="4"/>
      <c r="WXR7" s="4"/>
      <c r="WXS7" s="4"/>
      <c r="WXT7" s="4"/>
      <c r="WXU7" s="4"/>
      <c r="WXV7" s="4"/>
      <c r="WXW7" s="4"/>
      <c r="WXX7" s="4"/>
      <c r="WXY7" s="4"/>
      <c r="WXZ7" s="4"/>
      <c r="WYA7" s="4"/>
      <c r="WYB7" s="4"/>
      <c r="WYC7" s="4"/>
      <c r="WYD7" s="4"/>
      <c r="WYE7" s="4"/>
      <c r="WYF7" s="4"/>
      <c r="WYG7" s="4"/>
      <c r="WYH7" s="4"/>
      <c r="WYI7" s="4"/>
      <c r="WYJ7" s="4"/>
      <c r="WYK7" s="4"/>
      <c r="WYL7" s="4"/>
      <c r="WYM7" s="4"/>
      <c r="WYN7" s="4"/>
      <c r="WYO7" s="4"/>
      <c r="WYP7" s="4"/>
      <c r="WYQ7" s="4"/>
      <c r="WYR7" s="4"/>
      <c r="WYS7" s="4"/>
      <c r="WYT7" s="4"/>
      <c r="WYU7" s="4"/>
      <c r="WYV7" s="4"/>
      <c r="WYW7" s="4"/>
      <c r="WYX7" s="4"/>
      <c r="WYY7" s="4"/>
      <c r="WYZ7" s="4"/>
      <c r="WZA7" s="4"/>
      <c r="WZB7" s="4"/>
      <c r="WZC7" s="4"/>
      <c r="WZD7" s="4"/>
      <c r="WZE7" s="4"/>
      <c r="WZF7" s="4"/>
      <c r="WZG7" s="4"/>
      <c r="WZH7" s="4"/>
      <c r="WZI7" s="4"/>
      <c r="WZJ7" s="4"/>
      <c r="WZK7" s="4"/>
      <c r="WZL7" s="4"/>
      <c r="WZM7" s="4"/>
      <c r="WZN7" s="4"/>
      <c r="WZO7" s="4"/>
      <c r="WZP7" s="4"/>
      <c r="WZQ7" s="4"/>
      <c r="WZR7" s="4"/>
      <c r="WZS7" s="4"/>
      <c r="WZT7" s="4"/>
      <c r="WZU7" s="4"/>
      <c r="WZV7" s="4"/>
      <c r="WZW7" s="4"/>
      <c r="WZX7" s="4"/>
      <c r="WZY7" s="4"/>
      <c r="WZZ7" s="4"/>
      <c r="XAA7" s="4"/>
      <c r="XAB7" s="4"/>
      <c r="XAC7" s="4"/>
      <c r="XAD7" s="4"/>
      <c r="XAE7" s="4"/>
      <c r="XAF7" s="4"/>
      <c r="XAG7" s="4"/>
      <c r="XAH7" s="4"/>
      <c r="XAI7" s="4"/>
      <c r="XAJ7" s="4"/>
      <c r="XAK7" s="4"/>
      <c r="XAL7" s="4"/>
      <c r="XAM7" s="4"/>
      <c r="XAN7" s="4"/>
      <c r="XAO7" s="4"/>
      <c r="XAP7" s="4"/>
      <c r="XAQ7" s="4"/>
      <c r="XAR7" s="4"/>
      <c r="XAS7" s="4"/>
      <c r="XAT7" s="4"/>
      <c r="XAU7" s="4"/>
      <c r="XAV7" s="4"/>
      <c r="XAW7" s="4"/>
      <c r="XAX7" s="4"/>
      <c r="XAY7" s="4"/>
      <c r="XAZ7" s="4"/>
      <c r="XBA7" s="4"/>
      <c r="XBB7" s="4"/>
      <c r="XBC7" s="4"/>
      <c r="XBD7" s="4"/>
      <c r="XBE7" s="4"/>
      <c r="XBF7" s="4"/>
      <c r="XBG7" s="4"/>
      <c r="XBH7" s="4"/>
      <c r="XBI7" s="4"/>
      <c r="XBJ7" s="4"/>
      <c r="XBK7" s="4"/>
      <c r="XBL7" s="4"/>
      <c r="XBM7" s="4"/>
      <c r="XBN7" s="4"/>
      <c r="XBO7" s="4"/>
      <c r="XBP7" s="4"/>
      <c r="XBQ7" s="4"/>
      <c r="XBR7" s="4"/>
      <c r="XBS7" s="4"/>
      <c r="XBT7" s="4"/>
      <c r="XBU7" s="4"/>
      <c r="XBV7" s="4"/>
      <c r="XBW7" s="4"/>
      <c r="XBX7" s="4"/>
      <c r="XBY7" s="4"/>
      <c r="XBZ7" s="4"/>
      <c r="XCA7" s="4"/>
      <c r="XCB7" s="4"/>
      <c r="XCC7" s="4"/>
      <c r="XCD7" s="4"/>
      <c r="XCE7" s="4"/>
      <c r="XCF7" s="4"/>
      <c r="XCG7" s="4"/>
      <c r="XCH7" s="4"/>
      <c r="XCI7" s="4"/>
      <c r="XCJ7" s="4"/>
      <c r="XCK7" s="4"/>
      <c r="XCL7" s="4"/>
      <c r="XCM7" s="4"/>
      <c r="XCN7" s="4"/>
      <c r="XCO7" s="4"/>
      <c r="XCP7" s="4"/>
      <c r="XCQ7" s="4"/>
      <c r="XCR7" s="4"/>
      <c r="XCS7" s="4"/>
      <c r="XCT7" s="4"/>
      <c r="XCU7" s="4"/>
      <c r="XCV7" s="4"/>
      <c r="XCW7" s="4"/>
      <c r="XCX7" s="4"/>
      <c r="XCY7" s="4"/>
      <c r="XCZ7" s="4"/>
      <c r="XDA7" s="4"/>
      <c r="XDB7" s="4"/>
      <c r="XDC7" s="4"/>
      <c r="XDD7" s="4"/>
      <c r="XDE7" s="4"/>
      <c r="XDF7" s="4"/>
      <c r="XDG7" s="4"/>
      <c r="XDH7" s="4"/>
      <c r="XDI7" s="4"/>
      <c r="XDJ7" s="4"/>
      <c r="XDK7" s="4"/>
      <c r="XDL7" s="4"/>
      <c r="XDM7" s="4"/>
      <c r="XDN7" s="4"/>
      <c r="XDO7" s="4"/>
      <c r="XDP7" s="4"/>
      <c r="XDQ7" s="4"/>
      <c r="XDR7" s="4"/>
      <c r="XDS7" s="4"/>
      <c r="XDT7" s="4"/>
      <c r="XDU7" s="4"/>
      <c r="XDV7" s="4"/>
      <c r="XDW7" s="4"/>
      <c r="XDX7" s="4"/>
      <c r="XDY7" s="4"/>
      <c r="XDZ7" s="4"/>
      <c r="XEA7" s="4"/>
      <c r="XEB7" s="4"/>
      <c r="XEC7" s="4"/>
      <c r="XED7" s="4"/>
      <c r="XEE7" s="4"/>
      <c r="XEF7" s="4"/>
      <c r="XEG7" s="4"/>
      <c r="XEH7" s="4"/>
      <c r="XEI7" s="4"/>
      <c r="XEJ7" s="4"/>
      <c r="XEK7" s="4"/>
      <c r="XEL7" s="4"/>
      <c r="XEM7" s="4"/>
      <c r="XEN7" s="4"/>
      <c r="XEO7" s="4"/>
      <c r="XEP7" s="4"/>
      <c r="XEQ7" s="4"/>
      <c r="XER7" s="4"/>
      <c r="XES7" s="4"/>
      <c r="XET7" s="4"/>
      <c r="XEU7" s="4"/>
      <c r="XEV7" s="4"/>
      <c r="XEW7" s="4"/>
      <c r="XEX7" s="4"/>
      <c r="XEY7" s="4"/>
      <c r="XEZ7" s="4"/>
      <c r="XFA7" s="4"/>
      <c r="XFB7" s="4"/>
      <c r="XFC7" s="4"/>
      <c r="XFD7" s="4"/>
    </row>
    <row r="8" spans="1:16384" s="8" customFormat="1" ht="56.25" customHeight="1" x14ac:dyDescent="0.2">
      <c r="A8" s="215" t="s">
        <v>69</v>
      </c>
      <c r="B8" s="216" t="s">
        <v>51</v>
      </c>
      <c r="C8" s="50" t="s">
        <v>717</v>
      </c>
      <c r="D8" s="217" t="s">
        <v>25</v>
      </c>
      <c r="E8" s="218"/>
      <c r="F8" s="218" t="s">
        <v>118</v>
      </c>
      <c r="G8" s="218" t="s">
        <v>119</v>
      </c>
      <c r="H8" s="218"/>
      <c r="I8" s="219" t="s">
        <v>32</v>
      </c>
      <c r="J8" s="455">
        <v>2</v>
      </c>
      <c r="K8" s="55"/>
      <c r="L8" s="74">
        <f t="shared" ref="L8:L11" si="0">K8*M8</f>
        <v>0</v>
      </c>
      <c r="M8" s="57">
        <v>0.9</v>
      </c>
      <c r="N8" s="196"/>
      <c r="O8" s="262" t="str">
        <f t="shared" ref="O8:O23" ca="1" si="1">IF(OFFSET(D8,0,K8)="","Score Not Allowed - Try Again!","")</f>
        <v/>
      </c>
      <c r="P8" s="21">
        <f>IF(J8=0,$Q$7+J8,J8)</f>
        <v>2</v>
      </c>
      <c r="Q8" s="21">
        <f>IF(K8=0,$Q$7+K8,K8)</f>
        <v>0.75</v>
      </c>
      <c r="R8" s="21"/>
      <c r="S8" s="21"/>
      <c r="T8" s="21"/>
    </row>
    <row r="9" spans="1:16384" s="8" customFormat="1" ht="56.25" customHeight="1" x14ac:dyDescent="0.2">
      <c r="A9" s="198"/>
      <c r="B9" s="447" t="s">
        <v>10</v>
      </c>
      <c r="C9" s="448" t="s">
        <v>718</v>
      </c>
      <c r="D9" s="220" t="s">
        <v>23</v>
      </c>
      <c r="E9" s="221" t="s">
        <v>31</v>
      </c>
      <c r="F9" s="221" t="s">
        <v>707</v>
      </c>
      <c r="G9" s="221" t="s">
        <v>708</v>
      </c>
      <c r="H9" s="221" t="s">
        <v>709</v>
      </c>
      <c r="I9" s="222" t="s">
        <v>24</v>
      </c>
      <c r="J9" s="456">
        <v>4</v>
      </c>
      <c r="K9" s="61">
        <v>0</v>
      </c>
      <c r="L9" s="75">
        <f t="shared" si="0"/>
        <v>0</v>
      </c>
      <c r="M9" s="57">
        <v>0.9</v>
      </c>
      <c r="N9" s="196"/>
      <c r="O9" s="262" t="str">
        <f t="shared" ca="1" si="1"/>
        <v/>
      </c>
      <c r="P9" s="21">
        <f t="shared" ref="P9:P11" si="2">IF(J9=0,$Q$7+J9,J9)</f>
        <v>4</v>
      </c>
      <c r="Q9" s="21">
        <f t="shared" ref="Q9:Q11" si="3">IF(K9=0,$Q$7+K9,K9)</f>
        <v>0.75</v>
      </c>
      <c r="R9" s="21"/>
      <c r="S9" s="21"/>
      <c r="T9" s="21"/>
    </row>
    <row r="10" spans="1:16384" s="8" customFormat="1" ht="116.15" x14ac:dyDescent="0.2">
      <c r="A10" s="198"/>
      <c r="B10" s="447" t="s">
        <v>719</v>
      </c>
      <c r="C10" s="448" t="s">
        <v>720</v>
      </c>
      <c r="D10" s="220" t="s">
        <v>25</v>
      </c>
      <c r="E10" s="221" t="s">
        <v>710</v>
      </c>
      <c r="F10" s="221"/>
      <c r="G10" s="221" t="s">
        <v>711</v>
      </c>
      <c r="H10" s="221" t="s">
        <v>712</v>
      </c>
      <c r="I10" s="222" t="s">
        <v>713</v>
      </c>
      <c r="J10" s="456">
        <v>3</v>
      </c>
      <c r="K10" s="61">
        <v>0</v>
      </c>
      <c r="L10" s="75">
        <f t="shared" si="0"/>
        <v>0</v>
      </c>
      <c r="M10" s="57">
        <v>1</v>
      </c>
      <c r="N10" s="196"/>
      <c r="O10" s="262" t="str">
        <f t="shared" ca="1" si="1"/>
        <v/>
      </c>
      <c r="P10" s="21">
        <f t="shared" si="2"/>
        <v>3</v>
      </c>
      <c r="Q10" s="21">
        <f t="shared" si="3"/>
        <v>0.75</v>
      </c>
      <c r="R10" s="21"/>
      <c r="S10" s="21"/>
      <c r="T10" s="21"/>
    </row>
    <row r="11" spans="1:16384" s="8" customFormat="1" ht="56.25" customHeight="1" x14ac:dyDescent="0.2">
      <c r="A11" s="198"/>
      <c r="B11" s="447" t="s">
        <v>52</v>
      </c>
      <c r="C11" s="448" t="s">
        <v>721</v>
      </c>
      <c r="D11" s="220" t="s">
        <v>34</v>
      </c>
      <c r="E11" s="221" t="s">
        <v>41</v>
      </c>
      <c r="F11" s="221" t="s">
        <v>121</v>
      </c>
      <c r="G11" s="221" t="s">
        <v>714</v>
      </c>
      <c r="H11" s="221" t="s">
        <v>715</v>
      </c>
      <c r="I11" s="222" t="s">
        <v>716</v>
      </c>
      <c r="J11" s="456">
        <v>4</v>
      </c>
      <c r="K11" s="61">
        <v>0</v>
      </c>
      <c r="L11" s="75">
        <f t="shared" si="0"/>
        <v>0</v>
      </c>
      <c r="M11" s="57">
        <v>1</v>
      </c>
      <c r="N11" s="196"/>
      <c r="O11" s="262" t="str">
        <f t="shared" ca="1" si="1"/>
        <v/>
      </c>
      <c r="P11" s="21">
        <f t="shared" si="2"/>
        <v>4</v>
      </c>
      <c r="Q11" s="21">
        <f t="shared" si="3"/>
        <v>0.75</v>
      </c>
      <c r="R11" s="21"/>
      <c r="S11" s="21"/>
      <c r="T11" s="21"/>
    </row>
    <row r="12" spans="1:16384" s="8" customFormat="1" ht="18.7" customHeight="1" outlineLevel="1" x14ac:dyDescent="0.2">
      <c r="A12" s="198"/>
      <c r="B12" s="513" t="s">
        <v>163</v>
      </c>
      <c r="C12" s="290" t="s">
        <v>164</v>
      </c>
      <c r="D12" s="291" t="s">
        <v>170</v>
      </c>
      <c r="E12" s="250" t="s">
        <v>168</v>
      </c>
      <c r="F12" s="250"/>
      <c r="G12" s="250" t="s">
        <v>167</v>
      </c>
      <c r="H12" s="250"/>
      <c r="I12" s="251" t="s">
        <v>169</v>
      </c>
      <c r="J12" s="356"/>
      <c r="K12" s="294"/>
      <c r="L12" s="295" t="str">
        <f t="shared" ref="L12:L16" si="4">IF(K12="","",K12)</f>
        <v/>
      </c>
      <c r="M12" s="57"/>
      <c r="N12" s="196"/>
      <c r="O12" s="262"/>
      <c r="P12" s="21">
        <f>IF(J17=0,$Q$7+J17,J17)</f>
        <v>0.75</v>
      </c>
      <c r="Q12" s="21">
        <f>IF(K17=0,$Q$7+K17,K17)</f>
        <v>0.75</v>
      </c>
      <c r="R12" s="21"/>
      <c r="S12" s="21"/>
      <c r="T12" s="21"/>
    </row>
    <row r="13" spans="1:16384" s="8" customFormat="1" ht="18.7" customHeight="1" outlineLevel="1" x14ac:dyDescent="0.2">
      <c r="A13" s="198"/>
      <c r="B13" s="514"/>
      <c r="C13" s="224" t="s">
        <v>165</v>
      </c>
      <c r="D13" s="223" t="s">
        <v>170</v>
      </c>
      <c r="E13" s="248" t="s">
        <v>168</v>
      </c>
      <c r="F13" s="248"/>
      <c r="G13" s="248" t="s">
        <v>167</v>
      </c>
      <c r="H13" s="248"/>
      <c r="I13" s="249" t="s">
        <v>169</v>
      </c>
      <c r="J13" s="226"/>
      <c r="K13" s="227"/>
      <c r="L13" s="228" t="str">
        <f t="shared" si="4"/>
        <v/>
      </c>
      <c r="M13" s="57"/>
      <c r="N13" s="196"/>
      <c r="O13" s="262"/>
      <c r="P13" s="21">
        <f t="shared" ref="P13:P18" si="5">IF(J18=0,$Q$7+J18,J18)</f>
        <v>2</v>
      </c>
      <c r="Q13" s="21">
        <f t="shared" ref="Q13:Q18" si="6">IF(K18=0,$Q$7+K18,K18)</f>
        <v>0.75</v>
      </c>
      <c r="R13" s="21"/>
      <c r="S13" s="21"/>
      <c r="T13" s="21"/>
    </row>
    <row r="14" spans="1:16384" s="8" customFormat="1" ht="18.7" customHeight="1" outlineLevel="1" x14ac:dyDescent="0.2">
      <c r="A14" s="198"/>
      <c r="B14" s="514"/>
      <c r="C14" s="224" t="s">
        <v>166</v>
      </c>
      <c r="D14" s="225" t="s">
        <v>171</v>
      </c>
      <c r="E14" s="244"/>
      <c r="F14" s="244" t="s">
        <v>172</v>
      </c>
      <c r="G14" s="244" t="s">
        <v>173</v>
      </c>
      <c r="H14" s="244"/>
      <c r="I14" s="245" t="s">
        <v>174</v>
      </c>
      <c r="J14" s="226"/>
      <c r="K14" s="227"/>
      <c r="L14" s="228" t="str">
        <f t="shared" si="4"/>
        <v/>
      </c>
      <c r="M14" s="57"/>
      <c r="N14" s="196"/>
      <c r="O14" s="262"/>
      <c r="P14" s="21">
        <f t="shared" si="5"/>
        <v>2</v>
      </c>
      <c r="Q14" s="21">
        <f t="shared" si="6"/>
        <v>0.75</v>
      </c>
      <c r="R14" s="21"/>
      <c r="S14" s="21"/>
      <c r="T14" s="21"/>
    </row>
    <row r="15" spans="1:16384" s="8" customFormat="1" ht="18.7" customHeight="1" outlineLevel="1" x14ac:dyDescent="0.2">
      <c r="A15" s="198"/>
      <c r="B15" s="514"/>
      <c r="C15" s="252" t="s">
        <v>175</v>
      </c>
      <c r="D15" s="225"/>
      <c r="E15" s="244"/>
      <c r="F15" s="244"/>
      <c r="G15" s="244"/>
      <c r="H15" s="244"/>
      <c r="I15" s="245"/>
      <c r="J15" s="226"/>
      <c r="K15" s="227"/>
      <c r="L15" s="228" t="str">
        <f t="shared" si="4"/>
        <v/>
      </c>
      <c r="M15" s="57"/>
      <c r="N15" s="196"/>
      <c r="O15" s="262"/>
      <c r="P15" s="21">
        <f t="shared" si="5"/>
        <v>2</v>
      </c>
      <c r="Q15" s="21">
        <f t="shared" si="6"/>
        <v>0.75</v>
      </c>
      <c r="R15" s="21"/>
      <c r="S15" s="21"/>
      <c r="T15" s="21"/>
    </row>
    <row r="16" spans="1:16384" s="8" customFormat="1" ht="18.7" customHeight="1" outlineLevel="1" x14ac:dyDescent="0.2">
      <c r="A16" s="198"/>
      <c r="B16" s="515"/>
      <c r="C16" s="292" t="s">
        <v>175</v>
      </c>
      <c r="D16" s="229"/>
      <c r="E16" s="246"/>
      <c r="F16" s="246"/>
      <c r="G16" s="246"/>
      <c r="H16" s="246"/>
      <c r="I16" s="247"/>
      <c r="J16" s="230"/>
      <c r="K16" s="231"/>
      <c r="L16" s="232" t="str">
        <f t="shared" si="4"/>
        <v/>
      </c>
      <c r="M16" s="57"/>
      <c r="N16" s="196"/>
      <c r="O16" s="262"/>
      <c r="P16" s="21">
        <f t="shared" si="5"/>
        <v>2</v>
      </c>
      <c r="Q16" s="21">
        <f t="shared" si="6"/>
        <v>0.75</v>
      </c>
      <c r="R16" s="21"/>
      <c r="S16" s="21"/>
      <c r="T16" s="21"/>
    </row>
    <row r="17" spans="1:20" s="8" customFormat="1" ht="56.25" customHeight="1" x14ac:dyDescent="0.2">
      <c r="A17" s="198"/>
      <c r="B17" s="233" t="s">
        <v>53</v>
      </c>
      <c r="C17" s="80" t="s">
        <v>129</v>
      </c>
      <c r="D17" s="234"/>
      <c r="E17" s="235"/>
      <c r="F17" s="235"/>
      <c r="G17" s="64" t="s">
        <v>152</v>
      </c>
      <c r="H17" s="235"/>
      <c r="I17" s="236"/>
      <c r="J17" s="296">
        <f>IF(ISERROR(AVERAGE(J12:J16)),0,AVERAGE(J12:J16))</f>
        <v>0</v>
      </c>
      <c r="K17" s="297">
        <f>IF(ISERROR(AVERAGE(K12:K16)),0,AVERAGE(K12:K16))</f>
        <v>0</v>
      </c>
      <c r="L17" s="83">
        <f>IF(ISERROR(AVERAGE(L12:L16)),0,AVERAGE(L12:L16))</f>
        <v>0</v>
      </c>
      <c r="M17" s="57">
        <v>1</v>
      </c>
      <c r="N17" s="196"/>
      <c r="O17" s="262"/>
      <c r="P17" s="21">
        <f t="shared" si="5"/>
        <v>3</v>
      </c>
      <c r="Q17" s="21">
        <f t="shared" si="6"/>
        <v>0.75</v>
      </c>
      <c r="R17" s="21"/>
      <c r="S17" s="21"/>
      <c r="T17" s="21"/>
    </row>
    <row r="18" spans="1:20" s="8" customFormat="1" ht="56.25" customHeight="1" x14ac:dyDescent="0.2">
      <c r="A18" s="198"/>
      <c r="B18" s="447" t="s">
        <v>13</v>
      </c>
      <c r="C18" s="448" t="s">
        <v>722</v>
      </c>
      <c r="D18" s="220" t="s">
        <v>25</v>
      </c>
      <c r="E18" s="221" t="s">
        <v>122</v>
      </c>
      <c r="F18" s="221" t="s">
        <v>35</v>
      </c>
      <c r="G18" s="221" t="s">
        <v>123</v>
      </c>
      <c r="H18" s="221" t="s">
        <v>124</v>
      </c>
      <c r="I18" s="60" t="s">
        <v>36</v>
      </c>
      <c r="J18" s="357">
        <v>2</v>
      </c>
      <c r="K18" s="61">
        <v>0</v>
      </c>
      <c r="L18" s="75">
        <f t="shared" ref="L18:L23" si="7">K18*M18</f>
        <v>0</v>
      </c>
      <c r="M18" s="67">
        <v>0.7</v>
      </c>
      <c r="N18" s="196"/>
      <c r="O18" s="262" t="str">
        <f t="shared" ca="1" si="1"/>
        <v/>
      </c>
      <c r="P18" s="21">
        <f t="shared" si="5"/>
        <v>1</v>
      </c>
      <c r="Q18" s="21">
        <f t="shared" si="6"/>
        <v>0.75</v>
      </c>
      <c r="R18" s="21"/>
      <c r="S18" s="21"/>
      <c r="T18" s="21"/>
    </row>
    <row r="19" spans="1:20" s="8" customFormat="1" ht="64.55" x14ac:dyDescent="0.2">
      <c r="A19" s="237"/>
      <c r="B19" s="447" t="s">
        <v>54</v>
      </c>
      <c r="C19" s="448" t="s">
        <v>723</v>
      </c>
      <c r="D19" s="220" t="s">
        <v>25</v>
      </c>
      <c r="E19" s="221" t="s">
        <v>42</v>
      </c>
      <c r="F19" s="405" t="s">
        <v>640</v>
      </c>
      <c r="G19" s="221" t="s">
        <v>729</v>
      </c>
      <c r="H19" s="221"/>
      <c r="I19" s="406" t="s">
        <v>736</v>
      </c>
      <c r="J19" s="456">
        <v>2</v>
      </c>
      <c r="K19" s="61">
        <v>0</v>
      </c>
      <c r="L19" s="75">
        <f t="shared" si="7"/>
        <v>0</v>
      </c>
      <c r="M19" s="67">
        <v>0.7</v>
      </c>
      <c r="N19" s="196"/>
      <c r="O19" s="262" t="str">
        <f t="shared" ca="1" si="1"/>
        <v/>
      </c>
      <c r="P19" s="21"/>
      <c r="Q19" s="21"/>
      <c r="R19" s="21"/>
      <c r="S19" s="21"/>
      <c r="T19" s="21"/>
    </row>
    <row r="20" spans="1:20" s="8" customFormat="1" ht="56.25" customHeight="1" x14ac:dyDescent="0.2">
      <c r="A20" s="196"/>
      <c r="B20" s="447" t="s">
        <v>26</v>
      </c>
      <c r="C20" s="448" t="s">
        <v>724</v>
      </c>
      <c r="D20" s="220" t="s">
        <v>43</v>
      </c>
      <c r="E20" s="221" t="s">
        <v>33</v>
      </c>
      <c r="F20" s="221" t="s">
        <v>125</v>
      </c>
      <c r="G20" s="221" t="s">
        <v>730</v>
      </c>
      <c r="H20" s="405" t="s">
        <v>641</v>
      </c>
      <c r="I20" s="222" t="s">
        <v>126</v>
      </c>
      <c r="J20" s="456">
        <v>2</v>
      </c>
      <c r="K20" s="61">
        <v>0</v>
      </c>
      <c r="L20" s="75">
        <f t="shared" si="7"/>
        <v>0</v>
      </c>
      <c r="M20" s="67">
        <v>0.7</v>
      </c>
      <c r="N20" s="196"/>
      <c r="O20" s="262" t="str">
        <f t="shared" ca="1" si="1"/>
        <v/>
      </c>
      <c r="P20" s="21"/>
      <c r="Q20" s="21"/>
      <c r="R20" s="21"/>
      <c r="S20" s="21"/>
      <c r="T20" s="21"/>
    </row>
    <row r="21" spans="1:20" s="8" customFormat="1" ht="56.25" customHeight="1" x14ac:dyDescent="0.2">
      <c r="A21" s="196"/>
      <c r="B21" s="447" t="s">
        <v>725</v>
      </c>
      <c r="C21" s="448" t="s">
        <v>726</v>
      </c>
      <c r="D21" s="220" t="s">
        <v>25</v>
      </c>
      <c r="E21" s="221"/>
      <c r="F21" s="221" t="s">
        <v>127</v>
      </c>
      <c r="G21" s="221"/>
      <c r="H21" s="221" t="s">
        <v>128</v>
      </c>
      <c r="I21" s="222" t="s">
        <v>44</v>
      </c>
      <c r="J21" s="456">
        <v>2</v>
      </c>
      <c r="K21" s="61">
        <v>0</v>
      </c>
      <c r="L21" s="75">
        <f t="shared" si="7"/>
        <v>0</v>
      </c>
      <c r="M21" s="67">
        <v>1</v>
      </c>
      <c r="N21" s="196"/>
      <c r="O21" s="262" t="str">
        <f t="shared" ca="1" si="1"/>
        <v/>
      </c>
      <c r="P21" s="21"/>
      <c r="Q21" s="21"/>
      <c r="R21" s="21"/>
      <c r="S21" s="21"/>
      <c r="T21" s="21"/>
    </row>
    <row r="22" spans="1:20" s="8" customFormat="1" ht="56.25" customHeight="1" x14ac:dyDescent="0.2">
      <c r="A22" s="196"/>
      <c r="B22" s="447" t="s">
        <v>11</v>
      </c>
      <c r="C22" s="448" t="s">
        <v>727</v>
      </c>
      <c r="D22" s="220" t="s">
        <v>27</v>
      </c>
      <c r="E22" s="221" t="s">
        <v>28</v>
      </c>
      <c r="F22" s="221" t="s">
        <v>29</v>
      </c>
      <c r="G22" s="221" t="s">
        <v>731</v>
      </c>
      <c r="H22" s="221" t="s">
        <v>732</v>
      </c>
      <c r="I22" s="222" t="s">
        <v>45</v>
      </c>
      <c r="J22" s="456">
        <v>3</v>
      </c>
      <c r="K22" s="61">
        <v>0</v>
      </c>
      <c r="L22" s="75">
        <f t="shared" si="7"/>
        <v>0</v>
      </c>
      <c r="M22" s="67">
        <v>0.9</v>
      </c>
      <c r="N22" s="196"/>
      <c r="O22" s="262" t="str">
        <f t="shared" ca="1" si="1"/>
        <v/>
      </c>
      <c r="P22" s="21"/>
      <c r="Q22" s="21"/>
      <c r="R22" s="21"/>
      <c r="S22" s="21"/>
      <c r="T22" s="21"/>
    </row>
    <row r="23" spans="1:20" s="8" customFormat="1" ht="78.150000000000006" thickBot="1" x14ac:dyDescent="0.25">
      <c r="A23" s="237" t="s">
        <v>70</v>
      </c>
      <c r="B23" s="449" t="s">
        <v>12</v>
      </c>
      <c r="C23" s="450" t="s">
        <v>728</v>
      </c>
      <c r="D23" s="263" t="s">
        <v>25</v>
      </c>
      <c r="E23" s="264" t="s">
        <v>733</v>
      </c>
      <c r="F23" s="264"/>
      <c r="G23" s="264" t="s">
        <v>734</v>
      </c>
      <c r="H23" s="264"/>
      <c r="I23" s="265" t="s">
        <v>735</v>
      </c>
      <c r="J23" s="456">
        <v>1</v>
      </c>
      <c r="K23" s="92">
        <v>0</v>
      </c>
      <c r="L23" s="78">
        <f t="shared" si="7"/>
        <v>0</v>
      </c>
      <c r="M23" s="67">
        <v>0.9</v>
      </c>
      <c r="N23" s="196"/>
      <c r="O23" s="262" t="str">
        <f t="shared" ca="1" si="1"/>
        <v/>
      </c>
      <c r="P23" s="21"/>
      <c r="Q23" s="21"/>
      <c r="R23" s="21"/>
      <c r="S23" s="21"/>
      <c r="T23" s="21"/>
    </row>
    <row r="24" spans="1:20" s="8" customFormat="1" ht="56.25" customHeight="1" x14ac:dyDescent="0.2">
      <c r="A24" s="196"/>
      <c r="B24" s="238"/>
      <c r="C24" s="239"/>
      <c r="D24" s="238"/>
      <c r="E24" s="238"/>
      <c r="F24" s="238"/>
      <c r="G24" s="238"/>
      <c r="H24" s="238"/>
      <c r="I24" s="238"/>
      <c r="J24" s="186"/>
      <c r="K24" s="186"/>
      <c r="L24" s="238"/>
      <c r="M24" s="238"/>
      <c r="N24" s="196"/>
      <c r="O24" s="238"/>
      <c r="P24" s="21"/>
      <c r="Q24" s="21"/>
      <c r="R24" s="21"/>
      <c r="S24" s="21"/>
      <c r="T24" s="21"/>
    </row>
    <row r="25" spans="1:20" s="8" customFormat="1" ht="12.75" hidden="1" customHeight="1" x14ac:dyDescent="0.2">
      <c r="A25" s="21"/>
      <c r="B25" s="184"/>
      <c r="C25" s="28"/>
      <c r="D25" s="184"/>
      <c r="E25" s="184"/>
      <c r="F25" s="184"/>
      <c r="G25" s="184"/>
      <c r="H25" s="184"/>
      <c r="I25" s="184"/>
      <c r="J25" s="186"/>
      <c r="K25" s="186"/>
      <c r="L25" s="184"/>
      <c r="M25" s="184"/>
      <c r="N25" s="21"/>
      <c r="O25" s="184"/>
      <c r="P25" s="21"/>
      <c r="Q25" s="21"/>
      <c r="R25" s="21"/>
      <c r="S25" s="21"/>
      <c r="T25" s="21"/>
    </row>
    <row r="26" spans="1:20" s="8" customFormat="1" ht="12.75" hidden="1" customHeight="1" x14ac:dyDescent="0.2">
      <c r="A26" s="21"/>
      <c r="B26" s="184"/>
      <c r="C26" s="28"/>
      <c r="D26" s="184"/>
      <c r="E26" s="184"/>
      <c r="F26" s="184"/>
      <c r="G26" s="184"/>
      <c r="H26" s="184"/>
      <c r="I26" s="184"/>
      <c r="J26" s="186"/>
      <c r="K26" s="186"/>
      <c r="L26" s="184"/>
      <c r="M26" s="184"/>
      <c r="N26" s="21"/>
      <c r="O26" s="184"/>
      <c r="P26" s="21"/>
      <c r="Q26" s="21"/>
      <c r="R26" s="21"/>
      <c r="S26" s="21"/>
      <c r="T26" s="21"/>
    </row>
    <row r="27" spans="1:20" s="8" customFormat="1" ht="12.75" hidden="1" customHeight="1" x14ac:dyDescent="0.2">
      <c r="A27" s="21"/>
      <c r="B27" s="184"/>
      <c r="C27" s="28"/>
      <c r="D27" s="184"/>
      <c r="E27" s="184"/>
      <c r="F27" s="184"/>
      <c r="G27" s="184"/>
      <c r="H27" s="184"/>
      <c r="I27" s="184"/>
      <c r="J27" s="186"/>
      <c r="K27" s="93" t="s">
        <v>176</v>
      </c>
      <c r="L27" s="184"/>
      <c r="M27" s="184"/>
      <c r="N27" s="21"/>
      <c r="O27" s="184"/>
      <c r="P27" s="21"/>
      <c r="Q27" s="21"/>
      <c r="R27" s="21"/>
      <c r="S27" s="21"/>
      <c r="T27" s="21"/>
    </row>
    <row r="28" spans="1:20" s="8" customFormat="1" ht="12.75" hidden="1" customHeight="1" x14ac:dyDescent="0.2">
      <c r="A28" s="21"/>
      <c r="B28" s="184"/>
      <c r="C28" s="28"/>
      <c r="D28" s="184"/>
      <c r="E28" s="184"/>
      <c r="F28" s="184"/>
      <c r="G28" s="184"/>
      <c r="H28" s="184"/>
      <c r="I28" s="184"/>
      <c r="J28" s="186"/>
      <c r="K28" s="93">
        <v>0</v>
      </c>
      <c r="L28" s="184"/>
      <c r="M28" s="184"/>
      <c r="N28" s="21"/>
      <c r="O28" s="184"/>
      <c r="P28" s="21"/>
      <c r="Q28" s="21"/>
      <c r="R28" s="21"/>
      <c r="S28" s="21"/>
      <c r="T28" s="21"/>
    </row>
    <row r="29" spans="1:20" s="8" customFormat="1" ht="12.75" hidden="1" customHeight="1" x14ac:dyDescent="0.2">
      <c r="A29" s="21"/>
      <c r="B29" s="184"/>
      <c r="C29" s="28"/>
      <c r="D29" s="184"/>
      <c r="E29" s="184"/>
      <c r="F29" s="184"/>
      <c r="G29" s="184"/>
      <c r="H29" s="184"/>
      <c r="I29" s="184"/>
      <c r="J29" s="186"/>
      <c r="K29" s="93">
        <v>1</v>
      </c>
      <c r="L29" s="184"/>
      <c r="M29" s="184"/>
      <c r="N29" s="21"/>
      <c r="O29" s="184"/>
      <c r="P29" s="21"/>
      <c r="Q29" s="21"/>
      <c r="R29" s="21"/>
      <c r="S29" s="21"/>
      <c r="T29" s="21"/>
    </row>
    <row r="30" spans="1:20" s="8" customFormat="1" ht="12.75" hidden="1" customHeight="1" x14ac:dyDescent="0.2">
      <c r="A30" s="21"/>
      <c r="B30" s="184"/>
      <c r="C30" s="28"/>
      <c r="D30" s="184"/>
      <c r="E30" s="184"/>
      <c r="F30" s="184"/>
      <c r="G30" s="184"/>
      <c r="H30" s="184"/>
      <c r="I30" s="184"/>
      <c r="J30" s="186"/>
      <c r="K30" s="93">
        <v>2</v>
      </c>
      <c r="L30" s="184"/>
      <c r="M30" s="184"/>
      <c r="N30" s="21"/>
      <c r="O30" s="184"/>
      <c r="P30" s="21"/>
      <c r="Q30" s="21"/>
      <c r="R30" s="21"/>
      <c r="S30" s="21"/>
      <c r="T30" s="21"/>
    </row>
    <row r="31" spans="1:20" s="8" customFormat="1" ht="12.75" hidden="1" customHeight="1" x14ac:dyDescent="0.2">
      <c r="A31" s="21"/>
      <c r="B31" s="184"/>
      <c r="C31" s="28"/>
      <c r="D31" s="184"/>
      <c r="E31" s="184"/>
      <c r="F31" s="184"/>
      <c r="G31" s="184"/>
      <c r="H31" s="184"/>
      <c r="I31" s="184"/>
      <c r="J31" s="186"/>
      <c r="K31" s="93">
        <v>3</v>
      </c>
      <c r="L31" s="184"/>
      <c r="M31" s="184"/>
      <c r="N31" s="21"/>
      <c r="O31" s="184"/>
      <c r="P31" s="21"/>
      <c r="Q31" s="21"/>
      <c r="R31" s="21"/>
      <c r="S31" s="21"/>
      <c r="T31" s="21"/>
    </row>
    <row r="32" spans="1:20" s="8" customFormat="1" ht="12.75" hidden="1" customHeight="1" x14ac:dyDescent="0.2">
      <c r="A32" s="21"/>
      <c r="B32" s="184"/>
      <c r="C32" s="28"/>
      <c r="D32" s="184"/>
      <c r="E32" s="184"/>
      <c r="F32" s="184"/>
      <c r="G32" s="184"/>
      <c r="H32" s="184"/>
      <c r="I32" s="184"/>
      <c r="J32" s="186"/>
      <c r="K32" s="93">
        <v>4</v>
      </c>
      <c r="L32" s="184"/>
      <c r="M32" s="184"/>
      <c r="N32" s="21"/>
      <c r="O32" s="184"/>
      <c r="P32" s="21"/>
      <c r="Q32" s="21"/>
      <c r="R32" s="21"/>
      <c r="S32" s="21"/>
      <c r="T32" s="21"/>
    </row>
    <row r="33" spans="1:20" s="8" customFormat="1" ht="12.75" hidden="1" customHeight="1" x14ac:dyDescent="0.2">
      <c r="A33" s="21"/>
      <c r="B33" s="184"/>
      <c r="C33" s="28"/>
      <c r="D33" s="184"/>
      <c r="E33" s="184"/>
      <c r="F33" s="184"/>
      <c r="G33" s="184"/>
      <c r="H33" s="184"/>
      <c r="I33" s="184"/>
      <c r="J33" s="186"/>
      <c r="K33" s="93">
        <v>5</v>
      </c>
      <c r="L33" s="184"/>
      <c r="M33" s="184"/>
      <c r="N33" s="21"/>
      <c r="O33" s="184"/>
      <c r="P33" s="21"/>
      <c r="Q33" s="21"/>
      <c r="R33" s="21"/>
      <c r="S33" s="21"/>
      <c r="T33" s="21"/>
    </row>
    <row r="34" spans="1:20" s="8" customFormat="1" ht="12.75" hidden="1" customHeight="1" x14ac:dyDescent="0.2">
      <c r="A34" s="21"/>
      <c r="B34" s="184"/>
      <c r="C34" s="28"/>
      <c r="D34" s="184"/>
      <c r="E34" s="184"/>
      <c r="F34" s="184"/>
      <c r="G34" s="184"/>
      <c r="H34" s="184"/>
      <c r="I34" s="184"/>
      <c r="J34" s="184"/>
      <c r="K34" s="184"/>
      <c r="L34" s="184"/>
      <c r="M34" s="184"/>
      <c r="N34" s="21"/>
      <c r="O34" s="184"/>
      <c r="P34" s="21"/>
      <c r="Q34" s="21"/>
      <c r="R34" s="21"/>
      <c r="S34" s="21"/>
      <c r="T34" s="21"/>
    </row>
    <row r="35" spans="1:20" s="8" customFormat="1" ht="12.75" hidden="1" customHeight="1" x14ac:dyDescent="0.2">
      <c r="A35" s="21"/>
      <c r="B35" s="184"/>
      <c r="C35" s="28"/>
      <c r="D35" s="184"/>
      <c r="E35" s="184"/>
      <c r="F35" s="184"/>
      <c r="G35" s="184"/>
      <c r="H35" s="184"/>
      <c r="I35" s="184"/>
      <c r="J35" s="184"/>
      <c r="K35" s="184"/>
      <c r="L35" s="184"/>
      <c r="M35" s="184"/>
      <c r="N35" s="21"/>
      <c r="O35" s="184"/>
      <c r="P35" s="21"/>
      <c r="Q35" s="21"/>
      <c r="R35" s="21"/>
      <c r="S35" s="21"/>
      <c r="T35" s="21"/>
    </row>
    <row r="36" spans="1:20" s="8" customFormat="1" ht="12.75" hidden="1" customHeight="1" x14ac:dyDescent="0.2">
      <c r="A36" s="21"/>
      <c r="B36" s="184"/>
      <c r="C36" s="28"/>
      <c r="D36" s="184"/>
      <c r="E36" s="184"/>
      <c r="F36" s="184"/>
      <c r="G36" s="184"/>
      <c r="H36" s="184"/>
      <c r="I36" s="184"/>
      <c r="J36" s="184"/>
      <c r="K36" s="184"/>
      <c r="L36" s="184"/>
      <c r="M36" s="184"/>
      <c r="N36" s="21"/>
      <c r="O36" s="184"/>
      <c r="P36" s="21"/>
      <c r="Q36" s="21"/>
      <c r="R36" s="21"/>
      <c r="S36" s="21"/>
      <c r="T36" s="21"/>
    </row>
    <row r="37" spans="1:20" s="8" customFormat="1" ht="12.75" hidden="1" customHeight="1" x14ac:dyDescent="0.2">
      <c r="A37" s="21"/>
      <c r="B37" s="184"/>
      <c r="C37" s="28"/>
      <c r="D37" s="184"/>
      <c r="E37" s="184"/>
      <c r="F37" s="184"/>
      <c r="G37" s="184"/>
      <c r="H37" s="184"/>
      <c r="I37" s="184"/>
      <c r="J37" s="184"/>
      <c r="K37" s="184"/>
      <c r="L37" s="184"/>
      <c r="M37" s="184"/>
      <c r="N37" s="21"/>
      <c r="O37" s="184"/>
      <c r="P37" s="21"/>
      <c r="Q37" s="21"/>
      <c r="R37" s="21"/>
      <c r="S37" s="21"/>
      <c r="T37" s="21"/>
    </row>
    <row r="38" spans="1:20" s="8" customFormat="1" ht="12.75" hidden="1" customHeight="1" x14ac:dyDescent="0.2">
      <c r="A38" s="21"/>
      <c r="B38" s="184"/>
      <c r="C38" s="28"/>
      <c r="D38" s="184"/>
      <c r="E38" s="184"/>
      <c r="F38" s="184"/>
      <c r="G38" s="184"/>
      <c r="H38" s="184"/>
      <c r="I38" s="184"/>
      <c r="J38" s="184"/>
      <c r="K38" s="184"/>
      <c r="L38" s="184"/>
      <c r="M38" s="184"/>
      <c r="N38" s="21"/>
      <c r="O38" s="184"/>
      <c r="P38" s="21"/>
      <c r="Q38" s="21"/>
      <c r="R38" s="21"/>
      <c r="S38" s="21"/>
      <c r="T38" s="21"/>
    </row>
    <row r="39" spans="1:20" s="8" customFormat="1" ht="12.75" hidden="1" customHeight="1" x14ac:dyDescent="0.2">
      <c r="A39" s="21"/>
      <c r="B39" s="184"/>
      <c r="C39" s="28"/>
      <c r="D39" s="184"/>
      <c r="E39" s="184"/>
      <c r="F39" s="184"/>
      <c r="G39" s="184"/>
      <c r="H39" s="184"/>
      <c r="I39" s="184"/>
      <c r="J39" s="184"/>
      <c r="K39" s="184"/>
      <c r="L39" s="184"/>
      <c r="M39" s="184"/>
      <c r="N39" s="21"/>
      <c r="O39" s="184"/>
      <c r="P39" s="21"/>
      <c r="Q39" s="21"/>
      <c r="R39" s="21"/>
      <c r="S39" s="21"/>
      <c r="T39" s="21"/>
    </row>
    <row r="40" spans="1:20" s="8" customFormat="1" ht="12.75" hidden="1" customHeight="1" x14ac:dyDescent="0.2">
      <c r="A40" s="21"/>
      <c r="B40" s="184"/>
      <c r="C40" s="28"/>
      <c r="D40" s="184"/>
      <c r="E40" s="184"/>
      <c r="F40" s="184"/>
      <c r="G40" s="184"/>
      <c r="H40" s="184"/>
      <c r="I40" s="184"/>
      <c r="J40" s="184"/>
      <c r="K40" s="184"/>
      <c r="L40" s="184"/>
      <c r="M40" s="184"/>
      <c r="N40" s="21"/>
      <c r="O40" s="184"/>
      <c r="P40" s="21"/>
      <c r="Q40" s="21"/>
      <c r="R40" s="21"/>
      <c r="S40" s="21"/>
      <c r="T40" s="21"/>
    </row>
    <row r="41" spans="1:20" s="8" customFormat="1" ht="12.75" hidden="1" customHeight="1" x14ac:dyDescent="0.2">
      <c r="A41" s="21"/>
      <c r="B41" s="21"/>
      <c r="C41" s="24"/>
      <c r="D41" s="21"/>
      <c r="E41" s="21"/>
      <c r="F41" s="21"/>
      <c r="G41" s="21"/>
      <c r="H41" s="21"/>
      <c r="I41" s="21"/>
      <c r="J41" s="21"/>
      <c r="K41" s="21"/>
      <c r="L41" s="21"/>
      <c r="M41" s="21"/>
      <c r="N41" s="21"/>
      <c r="O41" s="21"/>
      <c r="P41" s="21"/>
      <c r="Q41" s="21"/>
      <c r="R41" s="21"/>
      <c r="S41" s="21"/>
      <c r="T41" s="21"/>
    </row>
    <row r="42" spans="1:20" s="8" customFormat="1" ht="12.75" hidden="1" customHeight="1" x14ac:dyDescent="0.2">
      <c r="A42" s="21"/>
      <c r="B42" s="21"/>
      <c r="C42" s="24"/>
      <c r="D42" s="21"/>
      <c r="E42" s="21"/>
      <c r="F42" s="21"/>
      <c r="G42" s="21"/>
      <c r="H42" s="21"/>
      <c r="I42" s="21"/>
      <c r="J42" s="21"/>
      <c r="K42" s="21"/>
      <c r="L42" s="21"/>
      <c r="M42" s="21"/>
      <c r="N42" s="21"/>
      <c r="O42" s="21"/>
      <c r="P42" s="21"/>
      <c r="Q42" s="21"/>
      <c r="R42" s="21"/>
      <c r="S42" s="21"/>
      <c r="T42" s="21"/>
    </row>
    <row r="43" spans="1:20" s="8" customFormat="1" ht="12.75" hidden="1" customHeight="1" x14ac:dyDescent="0.2">
      <c r="A43" s="21"/>
      <c r="B43" s="21"/>
      <c r="C43" s="24"/>
      <c r="D43" s="21"/>
      <c r="E43" s="21"/>
      <c r="F43" s="21"/>
      <c r="G43" s="21"/>
      <c r="H43" s="21"/>
      <c r="I43" s="21"/>
      <c r="J43" s="21"/>
      <c r="K43" s="21"/>
      <c r="L43" s="21"/>
      <c r="M43" s="21"/>
      <c r="N43" s="21"/>
      <c r="O43" s="21"/>
      <c r="P43" s="21"/>
      <c r="Q43" s="21"/>
      <c r="R43" s="21"/>
      <c r="S43" s="21"/>
      <c r="T43" s="21"/>
    </row>
    <row r="44" spans="1:20" s="8" customFormat="1" ht="12.75" hidden="1" customHeight="1" x14ac:dyDescent="0.2">
      <c r="A44" s="21"/>
      <c r="B44" s="21"/>
      <c r="C44" s="24"/>
      <c r="D44" s="21"/>
      <c r="E44" s="21"/>
      <c r="F44" s="21"/>
      <c r="G44" s="21"/>
      <c r="H44" s="21"/>
      <c r="I44" s="21"/>
      <c r="J44" s="21"/>
      <c r="K44" s="21"/>
      <c r="L44" s="21"/>
      <c r="M44" s="21"/>
      <c r="N44" s="21"/>
      <c r="O44" s="21"/>
      <c r="P44" s="21"/>
      <c r="Q44" s="21"/>
      <c r="R44" s="21"/>
      <c r="S44" s="21"/>
      <c r="T44" s="21"/>
    </row>
    <row r="45" spans="1:20" s="8" customFormat="1" ht="12.75" hidden="1" customHeight="1" x14ac:dyDescent="0.2">
      <c r="A45" s="21"/>
      <c r="B45" s="21"/>
      <c r="C45" s="24"/>
      <c r="D45" s="21"/>
      <c r="E45" s="21"/>
      <c r="F45" s="21"/>
      <c r="G45" s="21"/>
      <c r="H45" s="21"/>
      <c r="I45" s="21"/>
      <c r="J45" s="21"/>
      <c r="K45" s="21"/>
      <c r="L45" s="21"/>
      <c r="M45" s="21"/>
      <c r="N45" s="21"/>
      <c r="O45" s="21"/>
      <c r="P45" s="21"/>
      <c r="Q45" s="21"/>
      <c r="R45" s="21"/>
      <c r="S45" s="21"/>
      <c r="T45" s="21"/>
    </row>
    <row r="46" spans="1:20" s="8" customFormat="1" ht="12.75" hidden="1" customHeight="1" x14ac:dyDescent="0.2">
      <c r="A46" s="21"/>
      <c r="B46" s="21"/>
      <c r="C46" s="24"/>
      <c r="D46" s="21"/>
      <c r="E46" s="21"/>
      <c r="F46" s="21"/>
      <c r="G46" s="21"/>
      <c r="H46" s="21"/>
      <c r="I46" s="21"/>
      <c r="J46" s="21"/>
      <c r="K46" s="21"/>
      <c r="L46" s="21"/>
      <c r="M46" s="21"/>
      <c r="N46" s="21"/>
      <c r="O46" s="21"/>
      <c r="P46" s="21"/>
      <c r="Q46" s="21"/>
      <c r="R46" s="21"/>
      <c r="S46" s="21"/>
      <c r="T46" s="21"/>
    </row>
    <row r="47" spans="1:20" s="8" customFormat="1" ht="12.75" hidden="1" customHeight="1" x14ac:dyDescent="0.2">
      <c r="A47" s="21"/>
      <c r="B47" s="21"/>
      <c r="C47" s="24"/>
      <c r="D47" s="21"/>
      <c r="E47" s="21"/>
      <c r="F47" s="21"/>
      <c r="G47" s="21"/>
      <c r="H47" s="21"/>
      <c r="I47" s="21"/>
      <c r="J47" s="21"/>
      <c r="K47" s="21"/>
      <c r="L47" s="21"/>
      <c r="M47" s="21"/>
      <c r="N47" s="21"/>
      <c r="O47" s="21"/>
      <c r="P47" s="21"/>
      <c r="Q47" s="21"/>
      <c r="R47" s="21"/>
      <c r="S47" s="21"/>
      <c r="T47" s="21"/>
    </row>
    <row r="48" spans="1:20" s="8" customFormat="1" ht="12.75" hidden="1" customHeight="1" x14ac:dyDescent="0.2">
      <c r="A48" s="21"/>
      <c r="B48" s="21"/>
      <c r="C48" s="24"/>
      <c r="D48" s="21"/>
      <c r="E48" s="21"/>
      <c r="F48" s="21"/>
      <c r="G48" s="21"/>
      <c r="H48" s="21"/>
      <c r="I48" s="21"/>
      <c r="J48" s="21"/>
      <c r="K48" s="21"/>
      <c r="L48" s="21"/>
      <c r="M48" s="21"/>
      <c r="N48" s="21"/>
      <c r="O48" s="21"/>
      <c r="P48" s="21"/>
      <c r="Q48" s="21"/>
      <c r="R48" s="21"/>
      <c r="S48" s="21"/>
      <c r="T48" s="21"/>
    </row>
    <row r="49" spans="1:20" s="8" customFormat="1" ht="12.75" hidden="1" customHeight="1" x14ac:dyDescent="0.2">
      <c r="A49" s="21"/>
      <c r="B49" s="21"/>
      <c r="C49" s="24"/>
      <c r="D49" s="21"/>
      <c r="E49" s="21"/>
      <c r="F49" s="21"/>
      <c r="G49" s="21"/>
      <c r="H49" s="21"/>
      <c r="I49" s="21"/>
      <c r="J49" s="21"/>
      <c r="K49" s="21"/>
      <c r="L49" s="21"/>
      <c r="M49" s="21"/>
      <c r="N49" s="21"/>
      <c r="O49" s="21"/>
      <c r="P49" s="21"/>
      <c r="Q49" s="21"/>
      <c r="R49" s="21"/>
      <c r="S49" s="21"/>
      <c r="T49" s="21"/>
    </row>
    <row r="50" spans="1:20" s="8" customFormat="1" ht="12.75" hidden="1" customHeight="1" x14ac:dyDescent="0.2">
      <c r="A50" s="21"/>
      <c r="B50" s="21"/>
      <c r="C50" s="24"/>
      <c r="D50" s="21"/>
      <c r="E50" s="21"/>
      <c r="F50" s="21"/>
      <c r="G50" s="21"/>
      <c r="H50" s="21"/>
      <c r="I50" s="21"/>
      <c r="J50" s="21"/>
      <c r="K50" s="21"/>
      <c r="L50" s="21"/>
      <c r="M50" s="21"/>
      <c r="N50" s="21"/>
      <c r="O50" s="21"/>
      <c r="P50" s="21"/>
      <c r="Q50" s="21"/>
      <c r="R50" s="21"/>
      <c r="S50" s="21"/>
      <c r="T50" s="21"/>
    </row>
    <row r="51" spans="1:20" s="8" customFormat="1" ht="12.75" hidden="1" customHeight="1" x14ac:dyDescent="0.2">
      <c r="A51" s="21"/>
      <c r="B51" s="21"/>
      <c r="C51" s="24"/>
      <c r="D51" s="21"/>
      <c r="E51" s="21"/>
      <c r="F51" s="21"/>
      <c r="G51" s="21"/>
      <c r="H51" s="21"/>
      <c r="I51" s="21"/>
      <c r="J51" s="21"/>
      <c r="K51" s="21"/>
      <c r="L51" s="21"/>
      <c r="M51" s="21"/>
      <c r="N51" s="21"/>
      <c r="O51" s="21"/>
      <c r="P51" s="21"/>
      <c r="Q51" s="21"/>
      <c r="R51" s="21"/>
      <c r="S51" s="21"/>
      <c r="T51" s="21"/>
    </row>
    <row r="52" spans="1:20" s="8" customFormat="1" ht="12.75" hidden="1" customHeight="1" x14ac:dyDescent="0.2">
      <c r="A52" s="21"/>
      <c r="B52" s="21"/>
      <c r="C52" s="24"/>
      <c r="D52" s="21"/>
      <c r="E52" s="21"/>
      <c r="F52" s="21"/>
      <c r="G52" s="21"/>
      <c r="H52" s="21"/>
      <c r="I52" s="21"/>
      <c r="J52" s="21"/>
      <c r="K52" s="21"/>
      <c r="L52" s="21"/>
      <c r="M52" s="21"/>
      <c r="N52" s="21"/>
      <c r="O52" s="21"/>
      <c r="P52" s="21"/>
      <c r="Q52" s="21"/>
      <c r="R52" s="21"/>
      <c r="S52" s="21"/>
      <c r="T52" s="21"/>
    </row>
    <row r="53" spans="1:20" s="8" customFormat="1" ht="12.75" hidden="1" customHeight="1" x14ac:dyDescent="0.2">
      <c r="A53" s="21"/>
      <c r="B53" s="21"/>
      <c r="C53" s="24"/>
      <c r="D53" s="21"/>
      <c r="E53" s="21"/>
      <c r="F53" s="21"/>
      <c r="G53" s="21"/>
      <c r="H53" s="21"/>
      <c r="I53" s="21"/>
      <c r="J53" s="21"/>
      <c r="K53" s="21"/>
      <c r="L53" s="21"/>
      <c r="M53" s="21"/>
      <c r="N53" s="21"/>
      <c r="O53" s="21"/>
      <c r="P53" s="21"/>
      <c r="Q53" s="21"/>
      <c r="R53" s="21"/>
      <c r="S53" s="21"/>
      <c r="T53" s="21"/>
    </row>
    <row r="54" spans="1:20" s="8" customFormat="1" ht="12.75" hidden="1" customHeight="1" x14ac:dyDescent="0.2">
      <c r="A54" s="21"/>
      <c r="B54" s="21"/>
      <c r="C54" s="24"/>
      <c r="D54" s="21"/>
      <c r="E54" s="21"/>
      <c r="F54" s="21"/>
      <c r="G54" s="21"/>
      <c r="H54" s="21"/>
      <c r="I54" s="21"/>
      <c r="J54" s="21"/>
      <c r="K54" s="21"/>
      <c r="L54" s="21"/>
      <c r="M54" s="21"/>
      <c r="N54" s="21"/>
      <c r="O54" s="21"/>
      <c r="P54" s="21"/>
      <c r="Q54" s="21"/>
      <c r="R54" s="21"/>
      <c r="S54" s="21"/>
      <c r="T54" s="21"/>
    </row>
    <row r="55" spans="1:20" s="8" customFormat="1" ht="12.75" hidden="1" customHeight="1" x14ac:dyDescent="0.2">
      <c r="A55" s="21"/>
      <c r="B55" s="21"/>
      <c r="C55" s="24"/>
      <c r="D55" s="21"/>
      <c r="E55" s="21"/>
      <c r="F55" s="21"/>
      <c r="G55" s="21"/>
      <c r="H55" s="21"/>
      <c r="I55" s="21"/>
      <c r="J55" s="21"/>
      <c r="K55" s="21"/>
      <c r="L55" s="21"/>
      <c r="M55" s="21"/>
      <c r="N55" s="21"/>
      <c r="O55" s="21"/>
      <c r="P55" s="21"/>
      <c r="Q55" s="21"/>
      <c r="R55" s="21"/>
      <c r="S55" s="21"/>
      <c r="T55" s="21"/>
    </row>
    <row r="56" spans="1:20" s="8" customFormat="1" ht="12.75" hidden="1" customHeight="1" x14ac:dyDescent="0.2">
      <c r="A56" s="21"/>
      <c r="B56" s="21"/>
      <c r="C56" s="24"/>
      <c r="D56" s="21"/>
      <c r="E56" s="21"/>
      <c r="F56" s="21"/>
      <c r="G56" s="21"/>
      <c r="H56" s="21"/>
      <c r="I56" s="21"/>
      <c r="J56" s="21"/>
      <c r="K56" s="21"/>
      <c r="L56" s="21"/>
      <c r="M56" s="21"/>
      <c r="N56" s="21"/>
      <c r="O56" s="21"/>
      <c r="P56" s="21"/>
      <c r="Q56" s="21"/>
      <c r="R56" s="21"/>
      <c r="S56" s="21"/>
      <c r="T56" s="21"/>
    </row>
    <row r="57" spans="1:20" s="8" customFormat="1" ht="12.75" hidden="1" customHeight="1" x14ac:dyDescent="0.2">
      <c r="A57" s="21"/>
      <c r="B57" s="21"/>
      <c r="C57" s="24"/>
      <c r="D57" s="21"/>
      <c r="E57" s="21"/>
      <c r="F57" s="21"/>
      <c r="G57" s="21"/>
      <c r="H57" s="21"/>
      <c r="I57" s="21"/>
      <c r="J57" s="21"/>
      <c r="K57" s="21"/>
      <c r="L57" s="21"/>
      <c r="M57" s="21"/>
      <c r="N57" s="21"/>
      <c r="O57" s="21"/>
      <c r="P57" s="21"/>
      <c r="Q57" s="21"/>
      <c r="R57" s="21"/>
      <c r="S57" s="21"/>
      <c r="T57" s="21"/>
    </row>
    <row r="58" spans="1:20" s="8" customFormat="1" ht="12.75" hidden="1" customHeight="1" x14ac:dyDescent="0.2">
      <c r="A58" s="21"/>
      <c r="B58" s="21"/>
      <c r="C58" s="24"/>
      <c r="D58" s="21"/>
      <c r="E58" s="21"/>
      <c r="F58" s="21"/>
      <c r="G58" s="21"/>
      <c r="H58" s="21"/>
      <c r="I58" s="21"/>
      <c r="J58" s="21"/>
      <c r="K58" s="21"/>
      <c r="L58" s="21"/>
      <c r="M58" s="21"/>
      <c r="N58" s="21"/>
      <c r="O58" s="21"/>
      <c r="P58" s="21"/>
      <c r="Q58" s="21"/>
      <c r="R58" s="21"/>
      <c r="S58" s="21"/>
      <c r="T58" s="21"/>
    </row>
    <row r="59" spans="1:20" s="8" customFormat="1" ht="12.75" hidden="1" customHeight="1" x14ac:dyDescent="0.2">
      <c r="A59" s="21"/>
      <c r="B59" s="21"/>
      <c r="C59" s="24"/>
      <c r="D59" s="21"/>
      <c r="E59" s="21"/>
      <c r="F59" s="21"/>
      <c r="G59" s="21"/>
      <c r="H59" s="21"/>
      <c r="I59" s="21"/>
      <c r="J59" s="21"/>
      <c r="K59" s="21"/>
      <c r="L59" s="21"/>
      <c r="M59" s="21"/>
      <c r="N59" s="21"/>
      <c r="O59" s="21"/>
      <c r="P59" s="21"/>
      <c r="Q59" s="21"/>
      <c r="R59" s="21"/>
      <c r="S59" s="21"/>
      <c r="T59" s="21"/>
    </row>
    <row r="60" spans="1:20" ht="12.75" hidden="1" customHeight="1" x14ac:dyDescent="0.2">
      <c r="A60" s="23"/>
      <c r="B60" s="21"/>
      <c r="C60" s="24"/>
      <c r="D60" s="23"/>
      <c r="E60" s="23"/>
      <c r="F60" s="23"/>
      <c r="G60" s="23"/>
      <c r="H60" s="23"/>
      <c r="I60" s="23"/>
      <c r="J60" s="23"/>
      <c r="K60" s="23"/>
      <c r="L60" s="23"/>
      <c r="M60" s="23"/>
      <c r="N60" s="21"/>
      <c r="O60" s="23"/>
      <c r="P60" s="21"/>
      <c r="Q60" s="21"/>
      <c r="R60" s="21"/>
      <c r="S60" s="23"/>
      <c r="T60" s="23"/>
    </row>
    <row r="61" spans="1:20" ht="12.75" hidden="1" customHeight="1" x14ac:dyDescent="0.2">
      <c r="A61" s="23"/>
      <c r="B61" s="21"/>
      <c r="C61" s="24"/>
      <c r="D61" s="23"/>
      <c r="E61" s="23"/>
      <c r="F61" s="23"/>
      <c r="G61" s="23"/>
      <c r="H61" s="23"/>
      <c r="I61" s="23"/>
      <c r="J61" s="23"/>
      <c r="K61" s="23"/>
      <c r="L61" s="23"/>
      <c r="M61" s="23"/>
      <c r="N61" s="21"/>
      <c r="O61" s="23"/>
      <c r="P61" s="21"/>
      <c r="Q61" s="21"/>
      <c r="R61" s="21"/>
      <c r="S61" s="23"/>
      <c r="T61" s="23"/>
    </row>
    <row r="62" spans="1:20" ht="12.75" hidden="1" customHeight="1" x14ac:dyDescent="0.2">
      <c r="A62" s="23"/>
      <c r="B62" s="21"/>
      <c r="C62" s="24"/>
      <c r="D62" s="23"/>
      <c r="E62" s="23"/>
      <c r="F62" s="23"/>
      <c r="G62" s="23"/>
      <c r="H62" s="23"/>
      <c r="I62" s="23"/>
      <c r="J62" s="23"/>
      <c r="K62" s="23"/>
      <c r="L62" s="23"/>
      <c r="M62" s="23"/>
      <c r="N62" s="21"/>
      <c r="O62" s="23"/>
      <c r="P62" s="21"/>
      <c r="Q62" s="21"/>
      <c r="R62" s="21"/>
      <c r="S62" s="23"/>
      <c r="T62" s="23"/>
    </row>
    <row r="63" spans="1:20" ht="12.75" hidden="1" customHeight="1" x14ac:dyDescent="0.2">
      <c r="A63" s="23"/>
      <c r="B63" s="21"/>
      <c r="C63" s="24"/>
      <c r="D63" s="23"/>
      <c r="E63" s="23"/>
      <c r="F63" s="23"/>
      <c r="G63" s="23"/>
      <c r="H63" s="23"/>
      <c r="I63" s="23"/>
      <c r="J63" s="23"/>
      <c r="K63" s="23"/>
      <c r="L63" s="23"/>
      <c r="M63" s="23"/>
      <c r="N63" s="21"/>
      <c r="O63" s="23"/>
      <c r="P63" s="21"/>
      <c r="Q63" s="21"/>
      <c r="R63" s="21"/>
      <c r="S63" s="23"/>
      <c r="T63" s="23"/>
    </row>
    <row r="64" spans="1:20" ht="12.75" hidden="1" customHeight="1" x14ac:dyDescent="0.2">
      <c r="A64" s="23"/>
      <c r="B64" s="21"/>
      <c r="C64" s="24"/>
      <c r="D64" s="23"/>
      <c r="E64" s="23"/>
      <c r="F64" s="23"/>
      <c r="G64" s="23"/>
      <c r="H64" s="23"/>
      <c r="I64" s="23"/>
      <c r="J64" s="23"/>
      <c r="K64" s="23"/>
      <c r="L64" s="23"/>
      <c r="M64" s="23"/>
      <c r="N64" s="21"/>
      <c r="O64" s="23"/>
      <c r="P64" s="21"/>
      <c r="Q64" s="21"/>
      <c r="R64" s="21"/>
      <c r="S64" s="23"/>
      <c r="T64" s="23"/>
    </row>
    <row r="65" spans="1:20" ht="12.75" hidden="1" customHeight="1" x14ac:dyDescent="0.2">
      <c r="A65" s="23"/>
      <c r="B65" s="21"/>
      <c r="C65" s="24"/>
      <c r="D65" s="23"/>
      <c r="E65" s="23"/>
      <c r="F65" s="23"/>
      <c r="G65" s="23"/>
      <c r="H65" s="23"/>
      <c r="I65" s="23"/>
      <c r="J65" s="23"/>
      <c r="K65" s="23"/>
      <c r="L65" s="23"/>
      <c r="M65" s="23"/>
      <c r="N65" s="21"/>
      <c r="O65" s="23"/>
      <c r="P65" s="21"/>
      <c r="Q65" s="21"/>
      <c r="R65" s="21"/>
      <c r="S65" s="23"/>
      <c r="T65" s="23"/>
    </row>
    <row r="66" spans="1:20" ht="12.75" hidden="1" customHeight="1" x14ac:dyDescent="0.2">
      <c r="A66" s="23"/>
      <c r="B66" s="21"/>
      <c r="C66" s="24"/>
      <c r="D66" s="23"/>
      <c r="E66" s="23"/>
      <c r="F66" s="23"/>
      <c r="G66" s="23"/>
      <c r="H66" s="23"/>
      <c r="I66" s="23"/>
      <c r="J66" s="23"/>
      <c r="K66" s="23"/>
      <c r="L66" s="23"/>
      <c r="M66" s="23"/>
      <c r="N66" s="21"/>
      <c r="O66" s="23"/>
      <c r="P66" s="21"/>
      <c r="Q66" s="21"/>
      <c r="R66" s="21"/>
      <c r="S66" s="23"/>
      <c r="T66" s="23"/>
    </row>
    <row r="67" spans="1:20" ht="12.75" hidden="1" customHeight="1" x14ac:dyDescent="0.2">
      <c r="A67" s="23"/>
      <c r="B67" s="21"/>
      <c r="C67" s="24"/>
      <c r="D67" s="23"/>
      <c r="E67" s="23"/>
      <c r="F67" s="23"/>
      <c r="G67" s="23"/>
      <c r="H67" s="23"/>
      <c r="I67" s="23"/>
      <c r="J67" s="23"/>
      <c r="K67" s="23"/>
      <c r="L67" s="23"/>
      <c r="M67" s="23"/>
      <c r="N67" s="21"/>
      <c r="O67" s="23"/>
      <c r="P67" s="21"/>
      <c r="Q67" s="21"/>
      <c r="R67" s="21"/>
      <c r="S67" s="23"/>
      <c r="T67" s="23"/>
    </row>
    <row r="68" spans="1:20" ht="12.75" hidden="1" customHeight="1" x14ac:dyDescent="0.2">
      <c r="A68" s="23"/>
      <c r="B68" s="21"/>
      <c r="C68" s="24"/>
      <c r="D68" s="23"/>
      <c r="E68" s="23"/>
      <c r="F68" s="23"/>
      <c r="G68" s="23"/>
      <c r="H68" s="23"/>
      <c r="I68" s="23"/>
      <c r="J68" s="23"/>
      <c r="K68" s="23"/>
      <c r="L68" s="23"/>
      <c r="M68" s="23"/>
      <c r="N68" s="21"/>
      <c r="O68" s="23"/>
      <c r="P68" s="21"/>
      <c r="Q68" s="21"/>
      <c r="R68" s="21"/>
      <c r="S68" s="23"/>
      <c r="T68" s="23"/>
    </row>
    <row r="69" spans="1:20" ht="12.75" hidden="1" customHeight="1" x14ac:dyDescent="0.2">
      <c r="A69" s="23"/>
      <c r="B69" s="21"/>
      <c r="C69" s="24"/>
      <c r="D69" s="23"/>
      <c r="E69" s="23"/>
      <c r="F69" s="23"/>
      <c r="G69" s="23"/>
      <c r="H69" s="23"/>
      <c r="I69" s="23"/>
      <c r="J69" s="23"/>
      <c r="K69" s="23"/>
      <c r="L69" s="23"/>
      <c r="M69" s="23"/>
      <c r="N69" s="21"/>
      <c r="O69" s="23"/>
      <c r="P69" s="21"/>
      <c r="Q69" s="21"/>
      <c r="R69" s="21"/>
      <c r="S69" s="23"/>
      <c r="T69" s="23"/>
    </row>
    <row r="70" spans="1:20" ht="12.75" hidden="1" customHeight="1" x14ac:dyDescent="0.2">
      <c r="A70" s="23"/>
      <c r="B70" s="21"/>
      <c r="C70" s="24"/>
      <c r="D70" s="23"/>
      <c r="E70" s="23"/>
      <c r="F70" s="23"/>
      <c r="G70" s="23"/>
      <c r="H70" s="23"/>
      <c r="I70" s="23"/>
      <c r="J70" s="23"/>
      <c r="K70" s="23"/>
      <c r="L70" s="23"/>
      <c r="M70" s="23"/>
      <c r="N70" s="21"/>
      <c r="O70" s="23"/>
      <c r="P70" s="21"/>
      <c r="Q70" s="21"/>
      <c r="R70" s="21"/>
      <c r="S70" s="23"/>
      <c r="T70" s="23"/>
    </row>
    <row r="71" spans="1:20" ht="12.75" hidden="1" customHeight="1" x14ac:dyDescent="0.2">
      <c r="A71" s="23"/>
      <c r="B71" s="21"/>
      <c r="C71" s="24"/>
      <c r="D71" s="23"/>
      <c r="E71" s="23"/>
      <c r="F71" s="23"/>
      <c r="G71" s="23"/>
      <c r="H71" s="23"/>
      <c r="I71" s="23"/>
      <c r="J71" s="23"/>
      <c r="K71" s="23"/>
      <c r="L71" s="23"/>
      <c r="M71" s="23"/>
      <c r="N71" s="21"/>
      <c r="O71" s="23"/>
      <c r="P71" s="21"/>
      <c r="Q71" s="21"/>
      <c r="R71" s="21"/>
      <c r="S71" s="23"/>
      <c r="T71" s="23"/>
    </row>
    <row r="72" spans="1:20" ht="12.75" hidden="1" customHeight="1" x14ac:dyDescent="0.2">
      <c r="A72" s="23"/>
      <c r="B72" s="21"/>
      <c r="C72" s="24"/>
      <c r="D72" s="23"/>
      <c r="E72" s="23"/>
      <c r="F72" s="23"/>
      <c r="G72" s="23"/>
      <c r="H72" s="23"/>
      <c r="I72" s="23"/>
      <c r="J72" s="23"/>
      <c r="K72" s="23"/>
      <c r="L72" s="23"/>
      <c r="M72" s="23"/>
      <c r="N72" s="21"/>
      <c r="O72" s="23"/>
      <c r="P72" s="21"/>
      <c r="Q72" s="21"/>
      <c r="R72" s="21"/>
      <c r="S72" s="23"/>
      <c r="T72" s="23"/>
    </row>
    <row r="73" spans="1:20" ht="12.75" hidden="1" customHeight="1" x14ac:dyDescent="0.2">
      <c r="A73" s="23"/>
      <c r="B73" s="21"/>
      <c r="C73" s="24"/>
      <c r="D73" s="23"/>
      <c r="E73" s="23"/>
      <c r="F73" s="23"/>
      <c r="G73" s="23"/>
      <c r="H73" s="23"/>
      <c r="I73" s="23"/>
      <c r="J73" s="23"/>
      <c r="K73" s="23"/>
      <c r="L73" s="23"/>
      <c r="M73" s="23"/>
      <c r="N73" s="21"/>
      <c r="O73" s="23"/>
      <c r="P73" s="21"/>
      <c r="Q73" s="21"/>
      <c r="R73" s="21"/>
      <c r="S73" s="23"/>
      <c r="T73" s="23"/>
    </row>
    <row r="74" spans="1:20" ht="12.75" hidden="1" customHeight="1" x14ac:dyDescent="0.2">
      <c r="A74" s="23"/>
      <c r="B74" s="21"/>
      <c r="C74" s="24"/>
      <c r="D74" s="23"/>
      <c r="E74" s="23"/>
      <c r="F74" s="23"/>
      <c r="G74" s="23"/>
      <c r="H74" s="23"/>
      <c r="I74" s="23"/>
      <c r="J74" s="23"/>
      <c r="K74" s="23"/>
      <c r="L74" s="23"/>
      <c r="M74" s="23"/>
      <c r="N74" s="21"/>
      <c r="O74" s="23"/>
      <c r="P74" s="21"/>
      <c r="Q74" s="21"/>
      <c r="R74" s="21"/>
      <c r="S74" s="23"/>
      <c r="T74" s="23"/>
    </row>
    <row r="75" spans="1:20" ht="12.75" hidden="1" customHeight="1" x14ac:dyDescent="0.2">
      <c r="A75" s="23"/>
      <c r="B75" s="21"/>
      <c r="C75" s="24"/>
      <c r="D75" s="23"/>
      <c r="E75" s="23"/>
      <c r="F75" s="23"/>
      <c r="G75" s="23"/>
      <c r="H75" s="23"/>
      <c r="I75" s="23"/>
      <c r="J75" s="23"/>
      <c r="K75" s="23"/>
      <c r="L75" s="23"/>
      <c r="M75" s="23"/>
      <c r="N75" s="21"/>
      <c r="O75" s="23"/>
      <c r="P75" s="21"/>
      <c r="Q75" s="21"/>
      <c r="R75" s="21"/>
      <c r="S75" s="23"/>
      <c r="T75" s="23"/>
    </row>
    <row r="76" spans="1:20" ht="12.75" hidden="1" customHeight="1" x14ac:dyDescent="0.2">
      <c r="A76" s="23"/>
      <c r="B76" s="21"/>
      <c r="C76" s="24"/>
      <c r="D76" s="23"/>
      <c r="E76" s="23"/>
      <c r="F76" s="23"/>
      <c r="G76" s="23"/>
      <c r="H76" s="23"/>
      <c r="I76" s="23"/>
      <c r="J76" s="23"/>
      <c r="K76" s="23"/>
      <c r="L76" s="23"/>
      <c r="M76" s="23"/>
      <c r="N76" s="21"/>
      <c r="O76" s="23"/>
      <c r="P76" s="21"/>
      <c r="Q76" s="21"/>
      <c r="R76" s="21"/>
      <c r="S76" s="23"/>
      <c r="T76" s="23"/>
    </row>
    <row r="77" spans="1:20" ht="12.75" hidden="1" customHeight="1" x14ac:dyDescent="0.2">
      <c r="A77" s="23"/>
      <c r="B77" s="21"/>
      <c r="C77" s="24"/>
      <c r="D77" s="23"/>
      <c r="E77" s="23"/>
      <c r="F77" s="23"/>
      <c r="G77" s="23"/>
      <c r="H77" s="23"/>
      <c r="I77" s="23"/>
      <c r="J77" s="23"/>
      <c r="K77" s="23"/>
      <c r="L77" s="23"/>
      <c r="M77" s="23"/>
      <c r="N77" s="21"/>
      <c r="O77" s="23"/>
      <c r="P77" s="21"/>
      <c r="Q77" s="21"/>
      <c r="R77" s="21"/>
      <c r="S77" s="23"/>
      <c r="T77" s="23"/>
    </row>
    <row r="78" spans="1:20" ht="12.75" hidden="1" customHeight="1" x14ac:dyDescent="0.2">
      <c r="A78" s="23"/>
      <c r="B78" s="21"/>
      <c r="C78" s="24"/>
      <c r="D78" s="23"/>
      <c r="E78" s="23"/>
      <c r="F78" s="23"/>
      <c r="G78" s="23"/>
      <c r="H78" s="23"/>
      <c r="I78" s="23"/>
      <c r="J78" s="23"/>
      <c r="K78" s="23"/>
      <c r="L78" s="23"/>
      <c r="M78" s="23"/>
      <c r="N78" s="21"/>
      <c r="O78" s="23"/>
      <c r="P78" s="21"/>
      <c r="Q78" s="21"/>
      <c r="R78" s="21"/>
      <c r="S78" s="23"/>
      <c r="T78" s="23"/>
    </row>
    <row r="79" spans="1:20" ht="12.75" hidden="1" customHeight="1" x14ac:dyDescent="0.2">
      <c r="A79" s="23"/>
      <c r="B79" s="21"/>
      <c r="C79" s="24"/>
      <c r="D79" s="23"/>
      <c r="E79" s="23"/>
      <c r="F79" s="23"/>
      <c r="G79" s="23"/>
      <c r="H79" s="23"/>
      <c r="I79" s="23"/>
      <c r="J79" s="23"/>
      <c r="K79" s="23"/>
      <c r="L79" s="23"/>
      <c r="M79" s="23"/>
      <c r="N79" s="21"/>
      <c r="O79" s="23"/>
      <c r="P79" s="21"/>
      <c r="Q79" s="21"/>
      <c r="R79" s="21"/>
      <c r="S79" s="23"/>
      <c r="T79" s="23"/>
    </row>
    <row r="80" spans="1:20" ht="12.75" hidden="1" customHeight="1" x14ac:dyDescent="0.2">
      <c r="A80" s="23"/>
      <c r="B80" s="21"/>
      <c r="C80" s="24"/>
      <c r="D80" s="23"/>
      <c r="E80" s="23"/>
      <c r="F80" s="23"/>
      <c r="G80" s="23"/>
      <c r="H80" s="23"/>
      <c r="I80" s="23"/>
      <c r="J80" s="23"/>
      <c r="K80" s="23"/>
      <c r="L80" s="23"/>
      <c r="M80" s="23"/>
      <c r="N80" s="21"/>
      <c r="O80" s="23"/>
      <c r="P80" s="21"/>
      <c r="Q80" s="21"/>
      <c r="R80" s="21"/>
      <c r="S80" s="23"/>
      <c r="T80" s="23"/>
    </row>
    <row r="81" spans="1:20" ht="12.75" hidden="1" customHeight="1" x14ac:dyDescent="0.2">
      <c r="A81" s="23"/>
      <c r="B81" s="21"/>
      <c r="C81" s="24"/>
      <c r="D81" s="23"/>
      <c r="E81" s="23"/>
      <c r="F81" s="23"/>
      <c r="G81" s="23"/>
      <c r="H81" s="23"/>
      <c r="I81" s="23"/>
      <c r="J81" s="23"/>
      <c r="K81" s="23"/>
      <c r="L81" s="23"/>
      <c r="M81" s="23"/>
      <c r="N81" s="21"/>
      <c r="O81" s="23"/>
      <c r="P81" s="21"/>
      <c r="Q81" s="21"/>
      <c r="R81" s="21"/>
      <c r="S81" s="23"/>
      <c r="T81" s="23"/>
    </row>
    <row r="82" spans="1:20" ht="12.75" hidden="1" customHeight="1" x14ac:dyDescent="0.2">
      <c r="A82" s="23"/>
      <c r="B82" s="21"/>
      <c r="C82" s="24"/>
      <c r="D82" s="23"/>
      <c r="E82" s="23"/>
      <c r="F82" s="23"/>
      <c r="G82" s="23"/>
      <c r="H82" s="23"/>
      <c r="I82" s="23"/>
      <c r="J82" s="23"/>
      <c r="K82" s="23"/>
      <c r="L82" s="23"/>
      <c r="M82" s="23"/>
      <c r="N82" s="21"/>
      <c r="O82" s="23"/>
      <c r="P82" s="21"/>
      <c r="Q82" s="21"/>
      <c r="R82" s="21"/>
      <c r="S82" s="23"/>
      <c r="T82" s="23"/>
    </row>
    <row r="83" spans="1:20" ht="12.75" hidden="1" customHeight="1" x14ac:dyDescent="0.2">
      <c r="A83" s="23"/>
      <c r="B83" s="21"/>
      <c r="C83" s="24"/>
      <c r="D83" s="23"/>
      <c r="E83" s="23"/>
      <c r="F83" s="23"/>
      <c r="G83" s="23"/>
      <c r="H83" s="23"/>
      <c r="I83" s="23"/>
      <c r="J83" s="23"/>
      <c r="K83" s="23"/>
      <c r="L83" s="23"/>
      <c r="M83" s="23"/>
      <c r="N83" s="21"/>
      <c r="O83" s="23"/>
      <c r="P83" s="21"/>
      <c r="Q83" s="21"/>
      <c r="R83" s="21"/>
      <c r="S83" s="23"/>
      <c r="T83" s="23"/>
    </row>
    <row r="84" spans="1:20" ht="12.75" hidden="1" customHeight="1" x14ac:dyDescent="0.2">
      <c r="A84" s="23"/>
      <c r="B84" s="21"/>
      <c r="C84" s="24"/>
      <c r="D84" s="23"/>
      <c r="E84" s="23"/>
      <c r="F84" s="23"/>
      <c r="G84" s="23"/>
      <c r="H84" s="23"/>
      <c r="I84" s="23"/>
      <c r="J84" s="23"/>
      <c r="K84" s="23"/>
      <c r="L84" s="23"/>
      <c r="M84" s="23"/>
      <c r="N84" s="21"/>
      <c r="O84" s="23"/>
      <c r="P84" s="21"/>
      <c r="Q84" s="21"/>
      <c r="R84" s="21"/>
      <c r="S84" s="23"/>
      <c r="T84" s="23"/>
    </row>
    <row r="85" spans="1:20" ht="12.75" hidden="1" customHeight="1" x14ac:dyDescent="0.2">
      <c r="A85" s="23"/>
      <c r="B85" s="21"/>
      <c r="C85" s="24"/>
      <c r="D85" s="23"/>
      <c r="E85" s="23"/>
      <c r="F85" s="23"/>
      <c r="G85" s="23"/>
      <c r="H85" s="23"/>
      <c r="I85" s="23"/>
      <c r="J85" s="23"/>
      <c r="K85" s="23"/>
      <c r="L85" s="23"/>
      <c r="M85" s="23"/>
      <c r="N85" s="21"/>
      <c r="O85" s="23"/>
      <c r="P85" s="21"/>
      <c r="Q85" s="21"/>
      <c r="R85" s="21"/>
      <c r="S85" s="23"/>
      <c r="T85" s="23"/>
    </row>
    <row r="86" spans="1:20" ht="12.75" hidden="1" customHeight="1" x14ac:dyDescent="0.2">
      <c r="A86" s="23"/>
      <c r="B86" s="21"/>
      <c r="C86" s="24"/>
      <c r="D86" s="23"/>
      <c r="E86" s="23"/>
      <c r="F86" s="23"/>
      <c r="G86" s="23"/>
      <c r="H86" s="23"/>
      <c r="I86" s="23"/>
      <c r="J86" s="23"/>
      <c r="K86" s="23"/>
      <c r="L86" s="23"/>
      <c r="M86" s="23"/>
      <c r="N86" s="21"/>
      <c r="O86" s="23"/>
      <c r="P86" s="21"/>
      <c r="Q86" s="21"/>
      <c r="R86" s="21"/>
      <c r="S86" s="23"/>
      <c r="T86" s="23"/>
    </row>
    <row r="87" spans="1:20" ht="12.75" hidden="1" customHeight="1" x14ac:dyDescent="0.2">
      <c r="A87" s="23"/>
      <c r="B87" s="21"/>
      <c r="C87" s="24"/>
      <c r="D87" s="23"/>
      <c r="E87" s="23"/>
      <c r="F87" s="23"/>
      <c r="G87" s="23"/>
      <c r="H87" s="23"/>
      <c r="I87" s="23"/>
      <c r="J87" s="23"/>
      <c r="K87" s="23"/>
      <c r="L87" s="23"/>
      <c r="M87" s="23"/>
      <c r="N87" s="21"/>
      <c r="O87" s="23"/>
      <c r="P87" s="21"/>
      <c r="Q87" s="21"/>
      <c r="R87" s="21"/>
      <c r="S87" s="23"/>
      <c r="T87" s="23"/>
    </row>
    <row r="88" spans="1:20" ht="12.75" hidden="1" customHeight="1" x14ac:dyDescent="0.2">
      <c r="A88" s="23"/>
      <c r="B88" s="21"/>
      <c r="C88" s="24"/>
      <c r="D88" s="23"/>
      <c r="E88" s="23"/>
      <c r="F88" s="23"/>
      <c r="G88" s="23"/>
      <c r="H88" s="23"/>
      <c r="I88" s="23"/>
      <c r="J88" s="23"/>
      <c r="K88" s="23"/>
      <c r="L88" s="23"/>
      <c r="M88" s="23"/>
      <c r="N88" s="21"/>
      <c r="O88" s="23"/>
      <c r="P88" s="21"/>
      <c r="Q88" s="21"/>
      <c r="R88" s="21"/>
      <c r="S88" s="23"/>
      <c r="T88" s="23"/>
    </row>
    <row r="89" spans="1:20" ht="12.75" hidden="1" customHeight="1" x14ac:dyDescent="0.2">
      <c r="A89" s="23"/>
      <c r="B89" s="21"/>
      <c r="C89" s="24"/>
      <c r="D89" s="23"/>
      <c r="E89" s="23"/>
      <c r="F89" s="23"/>
      <c r="G89" s="23"/>
      <c r="H89" s="23"/>
      <c r="I89" s="23"/>
      <c r="J89" s="23"/>
      <c r="K89" s="23"/>
      <c r="L89" s="23"/>
      <c r="M89" s="23"/>
      <c r="N89" s="21"/>
      <c r="O89" s="23"/>
      <c r="P89" s="21"/>
      <c r="Q89" s="21"/>
      <c r="R89" s="21"/>
      <c r="S89" s="23"/>
      <c r="T89" s="23"/>
    </row>
    <row r="90" spans="1:20" ht="12.75" hidden="1" customHeight="1" x14ac:dyDescent="0.2">
      <c r="A90" s="23"/>
      <c r="B90" s="21"/>
      <c r="C90" s="24"/>
      <c r="D90" s="23"/>
      <c r="E90" s="23"/>
      <c r="F90" s="23"/>
      <c r="G90" s="23"/>
      <c r="H90" s="23"/>
      <c r="I90" s="23"/>
      <c r="J90" s="23"/>
      <c r="K90" s="23"/>
      <c r="L90" s="23"/>
      <c r="M90" s="23"/>
      <c r="N90" s="21"/>
      <c r="O90" s="23"/>
      <c r="P90" s="21"/>
      <c r="Q90" s="21"/>
      <c r="R90" s="21"/>
      <c r="S90" s="23"/>
      <c r="T90" s="23"/>
    </row>
    <row r="91" spans="1:20" ht="12.75" hidden="1" customHeight="1" x14ac:dyDescent="0.2">
      <c r="B91" s="8"/>
      <c r="C91" s="5"/>
      <c r="J91" s="23"/>
      <c r="K91" s="23"/>
      <c r="L91" s="23"/>
      <c r="M91" s="23"/>
      <c r="N91" s="21"/>
      <c r="O91" s="23"/>
      <c r="P91" s="21"/>
      <c r="Q91" s="21"/>
      <c r="R91" s="21"/>
      <c r="S91" s="23"/>
      <c r="T91" s="23"/>
    </row>
    <row r="92" spans="1:20" ht="12.75" hidden="1" customHeight="1" x14ac:dyDescent="0.2">
      <c r="B92" s="8"/>
      <c r="C92" s="5"/>
    </row>
    <row r="93" spans="1:20" ht="12.75" hidden="1" customHeight="1" x14ac:dyDescent="0.2">
      <c r="B93" s="8"/>
      <c r="C93" s="5"/>
    </row>
  </sheetData>
  <sheetProtection algorithmName="SHA-512" hashValue="Kq/GokUMKCffPSJoRiTnk/RC7zDzwEsDSnelkML2k46Njy81g3kk4ef/UXidA9eRzGF2wTiHNTkTvzoxMOGgQg==" saltValue="c4HrQNz0elxjMSeeiD3kAw==" spinCount="100000" sheet="1" objects="1" scenarios="1" selectLockedCells="1"/>
  <mergeCells count="2">
    <mergeCell ref="D6:I6"/>
    <mergeCell ref="B12:B16"/>
  </mergeCells>
  <conditionalFormatting sqref="D17:D23">
    <cfRule type="expression" dxfId="2163" priority="205">
      <formula>IF($K17=0,TRUE)</formula>
    </cfRule>
  </conditionalFormatting>
  <conditionalFormatting sqref="E8:E23">
    <cfRule type="expression" dxfId="2162" priority="204">
      <formula>IF($K8=1,TRUE)</formula>
    </cfRule>
  </conditionalFormatting>
  <conditionalFormatting sqref="F8:F23">
    <cfRule type="expression" dxfId="2161" priority="203">
      <formula>IF($K8=2,TRUE)</formula>
    </cfRule>
  </conditionalFormatting>
  <conditionalFormatting sqref="G8:G16 G18:G23">
    <cfRule type="expression" dxfId="2160" priority="202">
      <formula>IF($K8=3,TRUE)</formula>
    </cfRule>
  </conditionalFormatting>
  <conditionalFormatting sqref="H8:H23">
    <cfRule type="expression" dxfId="2159" priority="201">
      <formula>IF($K8=4,TRUE)</formula>
    </cfRule>
  </conditionalFormatting>
  <conditionalFormatting sqref="D8:D23">
    <cfRule type="expression" dxfId="2158" priority="200">
      <formula>IF($K8=0,TRUE)</formula>
    </cfRule>
  </conditionalFormatting>
  <conditionalFormatting sqref="L5">
    <cfRule type="cellIs" dxfId="2157" priority="141" operator="equal">
      <formula>0</formula>
    </cfRule>
    <cfRule type="cellIs" dxfId="2156" priority="142" operator="lessThanOrEqual">
      <formula>1</formula>
    </cfRule>
    <cfRule type="cellIs" dxfId="2155" priority="143" operator="lessThanOrEqual">
      <formula>2</formula>
    </cfRule>
    <cfRule type="cellIs" dxfId="2154" priority="144" operator="lessThanOrEqual">
      <formula>3</formula>
    </cfRule>
    <cfRule type="cellIs" dxfId="2153" priority="145" operator="lessThanOrEqual">
      <formula>4</formula>
    </cfRule>
    <cfRule type="cellIs" dxfId="2152" priority="146" operator="lessThanOrEqual">
      <formula>5</formula>
    </cfRule>
  </conditionalFormatting>
  <conditionalFormatting sqref="M5">
    <cfRule type="cellIs" dxfId="2151" priority="135" operator="equal">
      <formula>0</formula>
    </cfRule>
    <cfRule type="cellIs" dxfId="2150" priority="136" operator="lessThanOrEqual">
      <formula>0.2</formula>
    </cfRule>
    <cfRule type="cellIs" dxfId="2149" priority="137" operator="lessThanOrEqual">
      <formula>0.4</formula>
    </cfRule>
    <cfRule type="cellIs" dxfId="2148" priority="138" operator="lessThanOrEqual">
      <formula>0.6</formula>
    </cfRule>
    <cfRule type="cellIs" dxfId="2147" priority="139" operator="lessThanOrEqual">
      <formula>0.8</formula>
    </cfRule>
    <cfRule type="cellIs" dxfId="2146" priority="140" operator="lessThanOrEqual">
      <formula>1</formula>
    </cfRule>
  </conditionalFormatting>
  <conditionalFormatting sqref="I8:I23">
    <cfRule type="expression" dxfId="2145" priority="72">
      <formula>IF($K8=5,TRUE)</formula>
    </cfRule>
  </conditionalFormatting>
  <conditionalFormatting sqref="K8:L11 K18:L23">
    <cfRule type="cellIs" dxfId="2144" priority="65" operator="equal">
      <formula>0</formula>
    </cfRule>
    <cfRule type="cellIs" dxfId="2143" priority="66" operator="lessThanOrEqual">
      <formula>1</formula>
    </cfRule>
    <cfRule type="cellIs" dxfId="2142" priority="67" operator="lessThanOrEqual">
      <formula>2</formula>
    </cfRule>
    <cfRule type="cellIs" dxfId="2141" priority="68" operator="lessThanOrEqual">
      <formula>3</formula>
    </cfRule>
    <cfRule type="cellIs" dxfId="2140" priority="69" operator="lessThanOrEqual">
      <formula>4</formula>
    </cfRule>
    <cfRule type="cellIs" dxfId="2139" priority="70" operator="lessThanOrEqual">
      <formula>5</formula>
    </cfRule>
    <cfRule type="cellIs" dxfId="2138" priority="71" operator="greaterThan">
      <formula>5</formula>
    </cfRule>
  </conditionalFormatting>
  <conditionalFormatting sqref="K17">
    <cfRule type="cellIs" dxfId="2137" priority="30" operator="equal">
      <formula>0</formula>
    </cfRule>
    <cfRule type="cellIs" dxfId="2136" priority="31" operator="lessThanOrEqual">
      <formula>1</formula>
    </cfRule>
    <cfRule type="cellIs" dxfId="2135" priority="32" operator="lessThanOrEqual">
      <formula>2</formula>
    </cfRule>
    <cfRule type="cellIs" dxfId="2134" priority="33" operator="lessThanOrEqual">
      <formula>3</formula>
    </cfRule>
    <cfRule type="cellIs" dxfId="2133" priority="34" operator="lessThanOrEqual">
      <formula>4</formula>
    </cfRule>
    <cfRule type="cellIs" dxfId="2132" priority="35" operator="lessThanOrEqual">
      <formula>5</formula>
    </cfRule>
    <cfRule type="cellIs" dxfId="2131" priority="36" operator="greaterThan">
      <formula>5</formula>
    </cfRule>
  </conditionalFormatting>
  <conditionalFormatting sqref="K12:L16 L17">
    <cfRule type="cellIs" dxfId="2130" priority="37" operator="equal">
      <formula>0</formula>
    </cfRule>
    <cfRule type="cellIs" dxfId="2129" priority="38" operator="lessThanOrEqual">
      <formula>1</formula>
    </cfRule>
    <cfRule type="cellIs" dxfId="2128" priority="39" operator="lessThanOrEqual">
      <formula>2</formula>
    </cfRule>
    <cfRule type="cellIs" dxfId="2127" priority="40" operator="lessThanOrEqual">
      <formula>3</formula>
    </cfRule>
    <cfRule type="cellIs" dxfId="2126" priority="41" operator="lessThanOrEqual">
      <formula>4</formula>
    </cfRule>
    <cfRule type="cellIs" dxfId="2125" priority="42" operator="lessThanOrEqual">
      <formula>5</formula>
    </cfRule>
    <cfRule type="cellIs" dxfId="2124" priority="43" operator="greaterThan">
      <formula>5</formula>
    </cfRule>
  </conditionalFormatting>
  <conditionalFormatting sqref="G17">
    <cfRule type="expression" dxfId="2123" priority="22">
      <formula>IF($K17=3,TRUE)</formula>
    </cfRule>
  </conditionalFormatting>
  <conditionalFormatting sqref="J8:J11">
    <cfRule type="cellIs" dxfId="2122" priority="21" operator="greaterThan">
      <formula>5</formula>
    </cfRule>
  </conditionalFormatting>
  <conditionalFormatting sqref="J8:J11">
    <cfRule type="cellIs" dxfId="2121" priority="15" operator="equal">
      <formula>0</formula>
    </cfRule>
    <cfRule type="cellIs" dxfId="2120" priority="16" operator="lessThanOrEqual">
      <formula>1</formula>
    </cfRule>
    <cfRule type="cellIs" dxfId="2119" priority="17" operator="lessThanOrEqual">
      <formula>2</formula>
    </cfRule>
    <cfRule type="cellIs" dxfId="2118" priority="18" operator="lessThanOrEqual">
      <formula>3</formula>
    </cfRule>
    <cfRule type="cellIs" dxfId="2117" priority="19" operator="lessThanOrEqual">
      <formula>4</formula>
    </cfRule>
    <cfRule type="cellIs" dxfId="2116" priority="20" operator="lessThanOrEqual">
      <formula>5</formula>
    </cfRule>
  </conditionalFormatting>
  <conditionalFormatting sqref="J18:J23">
    <cfRule type="cellIs" dxfId="2115" priority="14" operator="greaterThan">
      <formula>5</formula>
    </cfRule>
  </conditionalFormatting>
  <conditionalFormatting sqref="J18:J23">
    <cfRule type="cellIs" dxfId="2114" priority="8" operator="equal">
      <formula>0</formula>
    </cfRule>
    <cfRule type="cellIs" dxfId="2113" priority="9" operator="lessThanOrEqual">
      <formula>1</formula>
    </cfRule>
    <cfRule type="cellIs" dxfId="2112" priority="10" operator="lessThanOrEqual">
      <formula>2</formula>
    </cfRule>
    <cfRule type="cellIs" dxfId="2111" priority="11" operator="lessThanOrEqual">
      <formula>3</formula>
    </cfRule>
    <cfRule type="cellIs" dxfId="2110" priority="12" operator="lessThanOrEqual">
      <formula>4</formula>
    </cfRule>
    <cfRule type="cellIs" dxfId="2109" priority="13" operator="lessThanOrEqual">
      <formula>5</formula>
    </cfRule>
  </conditionalFormatting>
  <conditionalFormatting sqref="J12:J17">
    <cfRule type="cellIs" dxfId="2108" priority="1" operator="equal">
      <formula>0</formula>
    </cfRule>
    <cfRule type="cellIs" dxfId="2107" priority="2" operator="lessThanOrEqual">
      <formula>1</formula>
    </cfRule>
    <cfRule type="cellIs" dxfId="2106" priority="3" operator="lessThanOrEqual">
      <formula>2</formula>
    </cfRule>
    <cfRule type="cellIs" dxfId="2105" priority="4" operator="lessThanOrEqual">
      <formula>3</formula>
    </cfRule>
    <cfRule type="cellIs" dxfId="2104" priority="5" operator="lessThanOrEqual">
      <formula>4</formula>
    </cfRule>
    <cfRule type="cellIs" dxfId="2103" priority="6" operator="lessThanOrEqual">
      <formula>5</formula>
    </cfRule>
    <cfRule type="cellIs" dxfId="2102" priority="7" operator="greaterThan">
      <formula>5</formula>
    </cfRule>
  </conditionalFormatting>
  <dataValidations count="1">
    <dataValidation type="list" allowBlank="1" showInputMessage="1" showErrorMessage="1" sqref="K8:K16 K18:K23 K17:L17 J8:J23" xr:uid="{00000000-0002-0000-0A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rgb="FF00B0F0"/>
    <pageSetUpPr fitToPage="1"/>
  </sheetPr>
  <dimension ref="A1:S93"/>
  <sheetViews>
    <sheetView showGridLines="0" showRowColHeaders="0" zoomScale="70" zoomScaleNormal="70" zoomScaleSheetLayoutView="85" workbookViewId="0">
      <pane xSplit="3" ySplit="7" topLeftCell="D8" activePane="bottomRight" state="frozen"/>
      <selection pane="topRight"/>
      <selection pane="bottomLeft"/>
      <selection pane="bottomRight"/>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0.875" style="8" customWidth="1"/>
    <col min="16" max="17" width="0.25" style="8" customWidth="1"/>
    <col min="18" max="19" width="0" style="6" hidden="1" customWidth="1"/>
    <col min="20" max="16384" width="9.125" style="6" hidden="1"/>
  </cols>
  <sheetData>
    <row r="1" spans="1:19" ht="14.95" customHeight="1" x14ac:dyDescent="0.2">
      <c r="A1" s="21"/>
      <c r="B1" s="21"/>
      <c r="C1" s="24"/>
      <c r="D1" s="21"/>
      <c r="E1" s="21"/>
      <c r="F1" s="21"/>
      <c r="G1" s="21"/>
      <c r="H1" s="21"/>
      <c r="I1" s="21"/>
      <c r="J1" s="23"/>
      <c r="K1" s="23"/>
      <c r="L1" s="23"/>
      <c r="M1" s="23"/>
      <c r="N1" s="21"/>
      <c r="O1" s="198"/>
      <c r="P1" s="21"/>
      <c r="Q1" s="21"/>
      <c r="R1" s="21"/>
      <c r="S1" s="23"/>
    </row>
    <row r="2" spans="1:19" ht="37.549999999999997" customHeight="1" x14ac:dyDescent="0.2">
      <c r="A2" s="21"/>
      <c r="B2" s="401" t="s">
        <v>630</v>
      </c>
      <c r="C2" s="114" t="str">
        <f ca="1">JobNumber</f>
        <v>123456</v>
      </c>
      <c r="D2" s="122" t="str">
        <f>JOB_TITLE</f>
        <v>Project XXXXXXXXXXX</v>
      </c>
      <c r="E2" s="21"/>
      <c r="F2" s="21"/>
      <c r="G2" s="21"/>
      <c r="H2" s="21"/>
      <c r="I2" s="21"/>
      <c r="J2" s="23"/>
      <c r="K2" s="23"/>
      <c r="L2" s="23"/>
      <c r="M2" s="23"/>
      <c r="N2" s="21"/>
      <c r="O2" s="198"/>
      <c r="P2" s="21"/>
      <c r="Q2" s="21"/>
      <c r="R2" s="21"/>
      <c r="S2" s="23"/>
    </row>
    <row r="3" spans="1:19" ht="14.95" customHeight="1" x14ac:dyDescent="0.2">
      <c r="A3" s="21"/>
      <c r="B3" s="21"/>
      <c r="C3" s="24"/>
      <c r="D3" s="21"/>
      <c r="E3" s="21"/>
      <c r="F3" s="21"/>
      <c r="G3" s="21"/>
      <c r="H3" s="21"/>
      <c r="I3" s="21"/>
      <c r="J3" s="23"/>
      <c r="K3" s="23"/>
      <c r="L3" s="23"/>
      <c r="M3" s="23"/>
      <c r="N3" s="21"/>
      <c r="O3" s="198"/>
      <c r="P3" s="21"/>
      <c r="Q3" s="21"/>
      <c r="R3" s="21"/>
      <c r="S3" s="23"/>
    </row>
    <row r="4" spans="1:19" ht="14.95" customHeight="1" thickBot="1" x14ac:dyDescent="0.25">
      <c r="A4" s="21"/>
      <c r="B4" s="21"/>
      <c r="C4" s="24"/>
      <c r="D4" s="21"/>
      <c r="E4" s="21"/>
      <c r="F4" s="21"/>
      <c r="G4" s="21"/>
      <c r="H4" s="21"/>
      <c r="I4" s="21"/>
      <c r="J4" s="23"/>
      <c r="K4" s="23"/>
      <c r="L4" s="23"/>
      <c r="M4" s="23"/>
      <c r="N4" s="21"/>
      <c r="O4" s="198"/>
      <c r="P4" s="21"/>
      <c r="Q4" s="21"/>
      <c r="R4" s="21"/>
      <c r="S4" s="23"/>
    </row>
    <row r="5" spans="1:19" s="71" customFormat="1" ht="56.25" customHeight="1" thickTop="1" thickBot="1" x14ac:dyDescent="0.25">
      <c r="B5" s="37"/>
      <c r="C5" s="73"/>
      <c r="D5" s="72" t="str">
        <f ca="1">CONCATENATE(RIGHT(CELL("Filename",D1),LEN(CELL("Filename",D1))-SEARCH("]",CELL("Filename",D1),1))&amp;" BIM Maturity")</f>
        <v>Electrical BIM Maturity</v>
      </c>
      <c r="L5" s="38">
        <f>AVERAGE(L8:L11,L17:L23)</f>
        <v>0</v>
      </c>
      <c r="M5" s="102">
        <f>(SUM(L8:L11,L17:L23)/(5*SUM(M8:M23)))</f>
        <v>0</v>
      </c>
      <c r="O5" s="272"/>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55">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61">
        <v>0</v>
      </c>
      <c r="L9" s="75">
        <f t="shared" si="0"/>
        <v>0</v>
      </c>
      <c r="M9" s="57">
        <v>0.9</v>
      </c>
      <c r="N9" s="21"/>
      <c r="O9" s="262" t="str">
        <f t="shared" ca="1" si="1"/>
        <v/>
      </c>
      <c r="P9" s="93">
        <f t="shared" ref="P9:Q11" si="2">IF(J9=0,$Q$7+J9,J9)</f>
        <v>4</v>
      </c>
      <c r="Q9" s="93">
        <f t="shared" si="2"/>
        <v>0.75</v>
      </c>
      <c r="R9" s="21"/>
      <c r="S9" s="21"/>
    </row>
    <row r="10" spans="1:19" ht="116.15" x14ac:dyDescent="0.2">
      <c r="A10" s="23"/>
      <c r="B10" s="451" t="s">
        <v>719</v>
      </c>
      <c r="C10" s="448" t="s">
        <v>720</v>
      </c>
      <c r="D10" s="58" t="s">
        <v>25</v>
      </c>
      <c r="E10" s="59" t="s">
        <v>710</v>
      </c>
      <c r="F10" s="59"/>
      <c r="G10" s="59" t="s">
        <v>711</v>
      </c>
      <c r="H10" s="59" t="s">
        <v>712</v>
      </c>
      <c r="I10" s="60" t="s">
        <v>713</v>
      </c>
      <c r="J10" s="456">
        <v>3</v>
      </c>
      <c r="K10" s="61">
        <v>0</v>
      </c>
      <c r="L10" s="75">
        <f t="shared" si="0"/>
        <v>0</v>
      </c>
      <c r="M10" s="57">
        <v>1</v>
      </c>
      <c r="N10" s="21"/>
      <c r="O10" s="262" t="str">
        <f t="shared" ca="1" si="1"/>
        <v/>
      </c>
      <c r="P10" s="93">
        <f t="shared" si="2"/>
        <v>3</v>
      </c>
      <c r="Q10" s="93">
        <f t="shared" si="2"/>
        <v>0.75</v>
      </c>
      <c r="R10" s="21"/>
      <c r="S10" s="21"/>
    </row>
    <row r="11" spans="1:19" ht="56.25" customHeight="1" x14ac:dyDescent="0.2">
      <c r="A11" s="23"/>
      <c r="B11" s="451" t="s">
        <v>52</v>
      </c>
      <c r="C11" s="448" t="s">
        <v>721</v>
      </c>
      <c r="D11" s="58" t="s">
        <v>34</v>
      </c>
      <c r="E11" s="59" t="s">
        <v>41</v>
      </c>
      <c r="F11" s="59" t="s">
        <v>121</v>
      </c>
      <c r="G11" s="59" t="s">
        <v>714</v>
      </c>
      <c r="H11" s="59" t="s">
        <v>715</v>
      </c>
      <c r="I11" s="60" t="s">
        <v>716</v>
      </c>
      <c r="J11" s="456">
        <v>4</v>
      </c>
      <c r="K11" s="61">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17" t="s">
        <v>163</v>
      </c>
      <c r="C12" s="290" t="s">
        <v>180</v>
      </c>
      <c r="D12" s="291" t="s">
        <v>170</v>
      </c>
      <c r="E12" s="282"/>
      <c r="F12" s="282"/>
      <c r="G12" s="282" t="s">
        <v>181</v>
      </c>
      <c r="H12" s="282"/>
      <c r="I12" s="283" t="s">
        <v>182</v>
      </c>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18"/>
      <c r="C13" s="252" t="s">
        <v>175</v>
      </c>
      <c r="D13" s="223"/>
      <c r="E13" s="284"/>
      <c r="F13" s="284"/>
      <c r="G13" s="284"/>
      <c r="H13" s="284"/>
      <c r="I13" s="28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18"/>
      <c r="C14" s="252" t="s">
        <v>175</v>
      </c>
      <c r="D14" s="223"/>
      <c r="E14" s="286"/>
      <c r="F14" s="286"/>
      <c r="G14" s="286"/>
      <c r="H14" s="286"/>
      <c r="I14" s="287"/>
      <c r="J14" s="226"/>
      <c r="K14" s="227"/>
      <c r="L14" s="228" t="str">
        <f t="shared" si="3"/>
        <v/>
      </c>
      <c r="M14" s="57"/>
      <c r="N14" s="21"/>
      <c r="O14" s="262"/>
      <c r="P14" s="93">
        <f t="shared" si="4"/>
        <v>2</v>
      </c>
      <c r="Q14" s="93">
        <f t="shared" si="4"/>
        <v>0.75</v>
      </c>
      <c r="R14" s="21"/>
      <c r="S14" s="21"/>
    </row>
    <row r="15" spans="1:19" ht="18.7" customHeight="1" outlineLevel="1" x14ac:dyDescent="0.2">
      <c r="A15" s="23"/>
      <c r="B15" s="518"/>
      <c r="C15" s="252" t="s">
        <v>175</v>
      </c>
      <c r="D15" s="223"/>
      <c r="E15" s="286"/>
      <c r="F15" s="286"/>
      <c r="G15" s="286"/>
      <c r="H15" s="286"/>
      <c r="I15" s="287"/>
      <c r="J15" s="226"/>
      <c r="K15" s="227"/>
      <c r="L15" s="228" t="str">
        <f t="shared" si="3"/>
        <v/>
      </c>
      <c r="M15" s="57"/>
      <c r="N15" s="21"/>
      <c r="O15" s="262"/>
      <c r="P15" s="93">
        <f t="shared" si="4"/>
        <v>2</v>
      </c>
      <c r="Q15" s="93">
        <f t="shared" si="4"/>
        <v>0.75</v>
      </c>
      <c r="R15" s="21"/>
      <c r="S15" s="21"/>
    </row>
    <row r="16" spans="1:19" ht="18.7" customHeight="1" outlineLevel="1" x14ac:dyDescent="0.2">
      <c r="A16" s="23"/>
      <c r="B16" s="519"/>
      <c r="C16" s="292" t="s">
        <v>175</v>
      </c>
      <c r="D16" s="293"/>
      <c r="E16" s="288"/>
      <c r="F16" s="288"/>
      <c r="G16" s="288"/>
      <c r="H16" s="288"/>
      <c r="I16" s="28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61">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403" t="s">
        <v>640</v>
      </c>
      <c r="G19" s="59" t="s">
        <v>729</v>
      </c>
      <c r="H19" s="59"/>
      <c r="I19" s="404" t="s">
        <v>736</v>
      </c>
      <c r="J19" s="456">
        <v>2</v>
      </c>
      <c r="K19" s="61">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403" t="s">
        <v>641</v>
      </c>
      <c r="I20" s="60" t="s">
        <v>126</v>
      </c>
      <c r="J20" s="456">
        <v>2</v>
      </c>
      <c r="K20" s="61">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61">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61">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92">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hkE8SOYtcgG1FcLdetu6VJMGaxaKUwGL2bg48f6Q07FJc1+YQgLtL1q4SafuGjUXFTBf2cV0m95+OhmBQJ1lXg==" saltValue="D+v6ZyWg8DDE5SNr3Nj68g==" spinCount="100000" sheet="1" objects="1" scenarios="1" selectLockedCells="1"/>
  <mergeCells count="2">
    <mergeCell ref="D6:I6"/>
    <mergeCell ref="B12:B16"/>
  </mergeCells>
  <conditionalFormatting sqref="D8:D23">
    <cfRule type="expression" dxfId="2101" priority="204">
      <formula>IF($K8=0,TRUE)</formula>
    </cfRule>
  </conditionalFormatting>
  <conditionalFormatting sqref="E8:E23">
    <cfRule type="expression" dxfId="2100" priority="203">
      <formula>IF($K8=1,TRUE)</formula>
    </cfRule>
  </conditionalFormatting>
  <conditionalFormatting sqref="F8:F23">
    <cfRule type="expression" dxfId="2099" priority="202">
      <formula>IF($K8=2,TRUE)</formula>
    </cfRule>
  </conditionalFormatting>
  <conditionalFormatting sqref="G8:G16 G18:G23">
    <cfRule type="expression" dxfId="2098" priority="201">
      <formula>IF($K8=3,TRUE)</formula>
    </cfRule>
  </conditionalFormatting>
  <conditionalFormatting sqref="H8:H23">
    <cfRule type="expression" dxfId="2097" priority="200">
      <formula>IF($K8=4,TRUE)</formula>
    </cfRule>
  </conditionalFormatting>
  <conditionalFormatting sqref="I8:I23">
    <cfRule type="expression" dxfId="2096" priority="194">
      <formula>IF($K8=5,TRUE)</formula>
    </cfRule>
  </conditionalFormatting>
  <conditionalFormatting sqref="L5">
    <cfRule type="cellIs" dxfId="2095" priority="157" operator="equal">
      <formula>0</formula>
    </cfRule>
    <cfRule type="cellIs" dxfId="2094" priority="158" operator="lessThanOrEqual">
      <formula>1</formula>
    </cfRule>
    <cfRule type="cellIs" dxfId="2093" priority="159" operator="lessThanOrEqual">
      <formula>2</formula>
    </cfRule>
    <cfRule type="cellIs" dxfId="2092" priority="160" operator="lessThanOrEqual">
      <formula>3</formula>
    </cfRule>
    <cfRule type="cellIs" dxfId="2091" priority="161" operator="lessThanOrEqual">
      <formula>4</formula>
    </cfRule>
    <cfRule type="cellIs" dxfId="2090" priority="162" operator="lessThanOrEqual">
      <formula>5</formula>
    </cfRule>
  </conditionalFormatting>
  <conditionalFormatting sqref="M5">
    <cfRule type="cellIs" dxfId="2089" priority="151" operator="equal">
      <formula>0</formula>
    </cfRule>
    <cfRule type="cellIs" dxfId="2088" priority="152" operator="lessThanOrEqual">
      <formula>0.2</formula>
    </cfRule>
    <cfRule type="cellIs" dxfId="2087" priority="153" operator="lessThanOrEqual">
      <formula>0.4</formula>
    </cfRule>
    <cfRule type="cellIs" dxfId="2086" priority="154" operator="lessThanOrEqual">
      <formula>0.6</formula>
    </cfRule>
    <cfRule type="cellIs" dxfId="2085" priority="155" operator="lessThanOrEqual">
      <formula>0.8</formula>
    </cfRule>
    <cfRule type="cellIs" dxfId="2084" priority="156" operator="lessThanOrEqual">
      <formula>1</formula>
    </cfRule>
  </conditionalFormatting>
  <conditionalFormatting sqref="K8:L11 K18:L23">
    <cfRule type="cellIs" dxfId="2083" priority="65" operator="equal">
      <formula>0</formula>
    </cfRule>
    <cfRule type="cellIs" dxfId="2082" priority="66" operator="lessThanOrEqual">
      <formula>1</formula>
    </cfRule>
    <cfRule type="cellIs" dxfId="2081" priority="67" operator="lessThanOrEqual">
      <formula>2</formula>
    </cfRule>
    <cfRule type="cellIs" dxfId="2080" priority="68" operator="lessThanOrEqual">
      <formula>3</formula>
    </cfRule>
    <cfRule type="cellIs" dxfId="2079" priority="69" operator="lessThanOrEqual">
      <formula>4</formula>
    </cfRule>
    <cfRule type="cellIs" dxfId="2078" priority="70" operator="lessThanOrEqual">
      <formula>5</formula>
    </cfRule>
    <cfRule type="cellIs" dxfId="2077" priority="71" operator="greaterThan">
      <formula>5</formula>
    </cfRule>
  </conditionalFormatting>
  <conditionalFormatting sqref="K17">
    <cfRule type="cellIs" dxfId="2076" priority="30" operator="equal">
      <formula>0</formula>
    </cfRule>
    <cfRule type="cellIs" dxfId="2075" priority="31" operator="lessThanOrEqual">
      <formula>1</formula>
    </cfRule>
    <cfRule type="cellIs" dxfId="2074" priority="32" operator="lessThanOrEqual">
      <formula>2</formula>
    </cfRule>
    <cfRule type="cellIs" dxfId="2073" priority="33" operator="lessThanOrEqual">
      <formula>3</formula>
    </cfRule>
    <cfRule type="cellIs" dxfId="2072" priority="34" operator="lessThanOrEqual">
      <formula>4</formula>
    </cfRule>
    <cfRule type="cellIs" dxfId="2071" priority="35" operator="lessThanOrEqual">
      <formula>5</formula>
    </cfRule>
    <cfRule type="cellIs" dxfId="2070" priority="36" operator="greaterThan">
      <formula>5</formula>
    </cfRule>
  </conditionalFormatting>
  <conditionalFormatting sqref="K12:L16 L17">
    <cfRule type="cellIs" dxfId="2069" priority="37" operator="equal">
      <formula>0</formula>
    </cfRule>
    <cfRule type="cellIs" dxfId="2068" priority="38" operator="lessThanOrEqual">
      <formula>1</formula>
    </cfRule>
    <cfRule type="cellIs" dxfId="2067" priority="39" operator="lessThanOrEqual">
      <formula>2</formula>
    </cfRule>
    <cfRule type="cellIs" dxfId="2066" priority="40" operator="lessThanOrEqual">
      <formula>3</formula>
    </cfRule>
    <cfRule type="cellIs" dxfId="2065" priority="41" operator="lessThanOrEqual">
      <formula>4</formula>
    </cfRule>
    <cfRule type="cellIs" dxfId="2064" priority="42" operator="lessThanOrEqual">
      <formula>5</formula>
    </cfRule>
    <cfRule type="cellIs" dxfId="2063" priority="43" operator="greaterThan">
      <formula>5</formula>
    </cfRule>
  </conditionalFormatting>
  <conditionalFormatting sqref="G17">
    <cfRule type="expression" dxfId="2062" priority="22">
      <formula>IF($K17=3,TRUE)</formula>
    </cfRule>
  </conditionalFormatting>
  <conditionalFormatting sqref="J12:J17">
    <cfRule type="cellIs" dxfId="2061" priority="1" operator="equal">
      <formula>0</formula>
    </cfRule>
    <cfRule type="cellIs" dxfId="2060" priority="2" operator="lessThanOrEqual">
      <formula>1</formula>
    </cfRule>
    <cfRule type="cellIs" dxfId="2059" priority="3" operator="lessThanOrEqual">
      <formula>2</formula>
    </cfRule>
    <cfRule type="cellIs" dxfId="2058" priority="4" operator="lessThanOrEqual">
      <formula>3</formula>
    </cfRule>
    <cfRule type="cellIs" dxfId="2057" priority="5" operator="lessThanOrEqual">
      <formula>4</formula>
    </cfRule>
    <cfRule type="cellIs" dxfId="2056" priority="6" operator="lessThanOrEqual">
      <formula>5</formula>
    </cfRule>
    <cfRule type="cellIs" dxfId="2055" priority="7" operator="greaterThan">
      <formula>5</formula>
    </cfRule>
  </conditionalFormatting>
  <conditionalFormatting sqref="J8:J11">
    <cfRule type="cellIs" dxfId="2054" priority="21" operator="greaterThan">
      <formula>5</formula>
    </cfRule>
  </conditionalFormatting>
  <conditionalFormatting sqref="J8:J11">
    <cfRule type="cellIs" dxfId="2053" priority="15" operator="equal">
      <formula>0</formula>
    </cfRule>
    <cfRule type="cellIs" dxfId="2052" priority="16" operator="lessThanOrEqual">
      <formula>1</formula>
    </cfRule>
    <cfRule type="cellIs" dxfId="2051" priority="17" operator="lessThanOrEqual">
      <formula>2</formula>
    </cfRule>
    <cfRule type="cellIs" dxfId="2050" priority="18" operator="lessThanOrEqual">
      <formula>3</formula>
    </cfRule>
    <cfRule type="cellIs" dxfId="2049" priority="19" operator="lessThanOrEqual">
      <formula>4</formula>
    </cfRule>
    <cfRule type="cellIs" dxfId="2048" priority="20" operator="lessThanOrEqual">
      <formula>5</formula>
    </cfRule>
  </conditionalFormatting>
  <conditionalFormatting sqref="J18:J23">
    <cfRule type="cellIs" dxfId="2047" priority="14" operator="greaterThan">
      <formula>5</formula>
    </cfRule>
  </conditionalFormatting>
  <conditionalFormatting sqref="J18:J23">
    <cfRule type="cellIs" dxfId="2046" priority="8" operator="equal">
      <formula>0</formula>
    </cfRule>
    <cfRule type="cellIs" dxfId="2045" priority="9" operator="lessThanOrEqual">
      <formula>1</formula>
    </cfRule>
    <cfRule type="cellIs" dxfId="2044" priority="10" operator="lessThanOrEqual">
      <formula>2</formula>
    </cfRule>
    <cfRule type="cellIs" dxfId="2043" priority="11" operator="lessThanOrEqual">
      <formula>3</formula>
    </cfRule>
    <cfRule type="cellIs" dxfId="2042" priority="12" operator="lessThanOrEqual">
      <formula>4</formula>
    </cfRule>
    <cfRule type="cellIs" dxfId="2041" priority="13" operator="lessThanOrEqual">
      <formula>5</formula>
    </cfRule>
  </conditionalFormatting>
  <dataValidations count="1">
    <dataValidation type="list" allowBlank="1" showInputMessage="1" showErrorMessage="1" sqref="K8:K16 K18:K23 K17:L17 J8:J23" xr:uid="{00000000-0002-0000-0B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7030A0"/>
    <pageSetUpPr fitToPage="1"/>
  </sheetPr>
  <dimension ref="A1:W93"/>
  <sheetViews>
    <sheetView showRowColHeaders="0" zoomScale="70" zoomScaleNormal="70" zoomScaleSheetLayoutView="85" workbookViewId="0">
      <pane xSplit="3" ySplit="7" topLeftCell="D8" activePane="bottomRight" state="frozen"/>
      <selection pane="topRight" activeCell="D1" sqref="D1"/>
      <selection pane="bottomLeft" activeCell="A8" sqref="A8"/>
      <selection pane="bottomRight"/>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1.125" customWidth="1"/>
    <col min="16" max="17" width="0.25" style="8" customWidth="1"/>
    <col min="18" max="22" width="17.125" style="6" hidden="1" customWidth="1"/>
    <col min="23" max="23" width="0" style="6" hidden="1" customWidth="1"/>
    <col min="24" max="16384" width="10.875" style="6" hidden="1"/>
  </cols>
  <sheetData>
    <row r="1" spans="1:23" ht="14.95" customHeight="1" x14ac:dyDescent="0.2">
      <c r="A1" s="21"/>
      <c r="B1" s="21"/>
      <c r="C1" s="24"/>
      <c r="D1" s="21"/>
      <c r="E1" s="21"/>
      <c r="F1" s="21"/>
      <c r="G1" s="21"/>
      <c r="H1" s="21"/>
      <c r="I1" s="21"/>
      <c r="J1" s="23"/>
      <c r="K1" s="23"/>
      <c r="L1" s="23"/>
      <c r="M1" s="23"/>
      <c r="N1" s="21"/>
      <c r="O1" s="23"/>
      <c r="P1" s="21"/>
      <c r="Q1" s="21"/>
      <c r="R1" s="23"/>
      <c r="S1" s="23"/>
    </row>
    <row r="2" spans="1:23" ht="37.549999999999997" customHeight="1" x14ac:dyDescent="0.2">
      <c r="A2" s="21"/>
      <c r="B2" s="401" t="s">
        <v>630</v>
      </c>
      <c r="C2" s="114" t="str">
        <f ca="1">JobNumber</f>
        <v>123456</v>
      </c>
      <c r="D2" s="122" t="str">
        <f>JOB_TITLE</f>
        <v>Project XXXXXXXXXXX</v>
      </c>
      <c r="E2" s="21"/>
      <c r="F2" s="21"/>
      <c r="G2" s="21"/>
      <c r="H2" s="21"/>
      <c r="I2" s="21"/>
      <c r="J2" s="23"/>
      <c r="K2" s="23"/>
      <c r="L2" s="23"/>
      <c r="M2" s="23"/>
      <c r="N2" s="21"/>
      <c r="O2" s="23"/>
      <c r="P2" s="21"/>
      <c r="Q2" s="21"/>
      <c r="R2" s="23"/>
      <c r="S2" s="23"/>
    </row>
    <row r="3" spans="1:23" ht="14.95" customHeight="1" x14ac:dyDescent="0.2">
      <c r="A3" s="21"/>
      <c r="B3" s="21"/>
      <c r="C3" s="24"/>
      <c r="D3" s="21"/>
      <c r="E3" s="21"/>
      <c r="F3" s="21"/>
      <c r="G3" s="21"/>
      <c r="H3" s="21"/>
      <c r="I3" s="21"/>
      <c r="J3" s="23"/>
      <c r="K3" s="23"/>
      <c r="L3" s="23"/>
      <c r="M3" s="23"/>
      <c r="N3" s="21"/>
      <c r="O3" s="23"/>
      <c r="P3" s="21"/>
      <c r="Q3" s="21"/>
      <c r="R3" s="23"/>
      <c r="S3" s="23"/>
    </row>
    <row r="4" spans="1:23" ht="14.95" customHeight="1" thickBot="1" x14ac:dyDescent="0.25">
      <c r="A4" s="21"/>
      <c r="B4" s="21"/>
      <c r="C4" s="24"/>
      <c r="D4" s="21"/>
      <c r="E4" s="21"/>
      <c r="F4" s="21"/>
      <c r="G4" s="21"/>
      <c r="H4" s="21"/>
      <c r="I4" s="21"/>
      <c r="J4" s="23"/>
      <c r="K4" s="23"/>
      <c r="L4" s="23"/>
      <c r="M4" s="23"/>
      <c r="N4" s="21"/>
      <c r="O4" s="23"/>
      <c r="P4" s="21"/>
      <c r="Q4" s="21"/>
      <c r="R4" s="23"/>
      <c r="S4" s="23"/>
    </row>
    <row r="5" spans="1:23" s="176" customFormat="1" ht="56.25" customHeight="1" thickTop="1" thickBot="1" x14ac:dyDescent="0.25">
      <c r="B5" s="177"/>
      <c r="C5" s="178"/>
      <c r="D5" s="177" t="str">
        <f ca="1">CONCATENATE(RIGHT(CELL("Filename",D1),LEN(CELL("Filename",D1))-SEARCH("]",CELL("Filename",D1),1))&amp;" BIM Maturity")</f>
        <v>Public Health BIM Maturity</v>
      </c>
      <c r="L5" s="38">
        <f>AVERAGE(L8:L11,L17:L23)</f>
        <v>0</v>
      </c>
      <c r="M5" s="102">
        <f>(SUM(L8:L11,L17:L23)/(5*SUM(M8:M23)))</f>
        <v>0</v>
      </c>
      <c r="P5" s="274"/>
      <c r="Q5" s="274"/>
    </row>
    <row r="6" spans="1:23" s="2" customFormat="1" ht="14.95" customHeight="1" thickTop="1" thickBot="1" x14ac:dyDescent="0.25">
      <c r="A6" s="22"/>
      <c r="B6" s="20"/>
      <c r="C6" s="20"/>
      <c r="D6" s="516"/>
      <c r="E6" s="516"/>
      <c r="F6" s="516"/>
      <c r="G6" s="516"/>
      <c r="H6" s="516"/>
      <c r="I6" s="516"/>
      <c r="J6" s="185"/>
      <c r="K6" s="185"/>
      <c r="L6" s="187"/>
      <c r="M6" s="187"/>
      <c r="N6" s="22"/>
      <c r="O6" s="344"/>
      <c r="P6" s="22"/>
      <c r="Q6" s="22"/>
      <c r="R6" s="22"/>
      <c r="S6" s="22"/>
      <c r="T6" s="278"/>
      <c r="U6" s="278"/>
      <c r="V6" s="278"/>
    </row>
    <row r="7" spans="1:23" s="8"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1"/>
      <c r="P7" s="93"/>
      <c r="Q7" s="93">
        <v>0.75</v>
      </c>
      <c r="R7" s="21"/>
      <c r="S7" s="21"/>
    </row>
    <row r="8" spans="1:23" s="8" customFormat="1" ht="56.25" customHeight="1" x14ac:dyDescent="0.2">
      <c r="A8" s="90" t="s">
        <v>69</v>
      </c>
      <c r="B8" s="49" t="s">
        <v>51</v>
      </c>
      <c r="C8" s="50" t="s">
        <v>717</v>
      </c>
      <c r="D8" s="51" t="s">
        <v>25</v>
      </c>
      <c r="E8" s="52"/>
      <c r="F8" s="52" t="s">
        <v>118</v>
      </c>
      <c r="G8" s="52" t="s">
        <v>119</v>
      </c>
      <c r="H8" s="52"/>
      <c r="I8" s="53" t="s">
        <v>32</v>
      </c>
      <c r="J8" s="455">
        <v>2</v>
      </c>
      <c r="K8" s="55">
        <v>0</v>
      </c>
      <c r="L8" s="74">
        <f t="shared" ref="L8:L11" si="0">K8*M8</f>
        <v>0</v>
      </c>
      <c r="M8" s="57">
        <v>0.9</v>
      </c>
      <c r="N8" s="21"/>
      <c r="O8" s="262" t="str">
        <f t="shared" ref="O8:O23" ca="1" si="1">IF(OFFSET(D8,0,K8)="","Score Not Allowed - Try Again!","")</f>
        <v/>
      </c>
      <c r="P8" s="93">
        <f>IF(J8=0,$Q$7+J8,J8)</f>
        <v>2</v>
      </c>
      <c r="Q8" s="93">
        <f>IF(K8=0,$Q$7+K8,K8)</f>
        <v>0.75</v>
      </c>
      <c r="R8" s="21">
        <f>IF(D8="","",0)</f>
        <v>0</v>
      </c>
      <c r="S8" s="21" t="str">
        <f>IF(E8="","",1)</f>
        <v/>
      </c>
      <c r="T8" s="21">
        <f>IF(F8="","",2)</f>
        <v>2</v>
      </c>
      <c r="U8" s="21">
        <f>IF(G8="","",3)</f>
        <v>3</v>
      </c>
      <c r="V8" s="21" t="str">
        <f>IF(H8="","",4)</f>
        <v/>
      </c>
      <c r="W8" s="21">
        <f>IF(I8="","",5)</f>
        <v>5</v>
      </c>
    </row>
    <row r="9" spans="1:23" s="8" customFormat="1" ht="56.25" customHeight="1" x14ac:dyDescent="0.2">
      <c r="A9" s="23"/>
      <c r="B9" s="451" t="s">
        <v>10</v>
      </c>
      <c r="C9" s="448" t="s">
        <v>718</v>
      </c>
      <c r="D9" s="58" t="s">
        <v>23</v>
      </c>
      <c r="E9" s="59" t="s">
        <v>31</v>
      </c>
      <c r="F9" s="59" t="s">
        <v>707</v>
      </c>
      <c r="G9" s="59" t="s">
        <v>708</v>
      </c>
      <c r="H9" s="59" t="s">
        <v>709</v>
      </c>
      <c r="I9" s="60" t="s">
        <v>24</v>
      </c>
      <c r="J9" s="456">
        <v>4</v>
      </c>
      <c r="K9" s="61">
        <v>0</v>
      </c>
      <c r="L9" s="75">
        <f t="shared" si="0"/>
        <v>0</v>
      </c>
      <c r="M9" s="57">
        <v>0.9</v>
      </c>
      <c r="N9" s="21"/>
      <c r="O9" s="262" t="str">
        <f t="shared" ca="1" si="1"/>
        <v/>
      </c>
      <c r="P9" s="93">
        <f t="shared" ref="P9:Q11" si="2">IF(J9=0,$Q$7+J9,J9)</f>
        <v>4</v>
      </c>
      <c r="Q9" s="93">
        <f t="shared" si="2"/>
        <v>0.75</v>
      </c>
      <c r="R9" s="21">
        <f t="shared" ref="R9:R23" si="3">IF(D9="","",0)</f>
        <v>0</v>
      </c>
      <c r="S9" s="21">
        <f t="shared" ref="S9:S23" si="4">IF(E9="","",1)</f>
        <v>1</v>
      </c>
      <c r="T9" s="21">
        <f t="shared" ref="T9:T23" si="5">IF(F9="","",2)</f>
        <v>2</v>
      </c>
      <c r="U9" s="21">
        <f t="shared" ref="U9:U23" si="6">IF(G9="","",3)</f>
        <v>3</v>
      </c>
      <c r="V9" s="21">
        <f t="shared" ref="V9:V23" si="7">IF(H9="","",4)</f>
        <v>4</v>
      </c>
      <c r="W9" s="21">
        <f t="shared" ref="W9:W23" si="8">IF(I9="","",5)</f>
        <v>5</v>
      </c>
    </row>
    <row r="10" spans="1:23" s="8" customFormat="1" ht="116.15" x14ac:dyDescent="0.2">
      <c r="A10" s="23"/>
      <c r="B10" s="451" t="s">
        <v>719</v>
      </c>
      <c r="C10" s="448" t="s">
        <v>720</v>
      </c>
      <c r="D10" s="58" t="s">
        <v>25</v>
      </c>
      <c r="E10" s="59" t="s">
        <v>710</v>
      </c>
      <c r="F10" s="59"/>
      <c r="G10" s="59" t="s">
        <v>711</v>
      </c>
      <c r="H10" s="59" t="s">
        <v>712</v>
      </c>
      <c r="I10" s="60" t="s">
        <v>713</v>
      </c>
      <c r="J10" s="456">
        <v>3</v>
      </c>
      <c r="K10" s="61">
        <v>0</v>
      </c>
      <c r="L10" s="75">
        <f t="shared" si="0"/>
        <v>0</v>
      </c>
      <c r="M10" s="57">
        <v>1</v>
      </c>
      <c r="N10" s="21"/>
      <c r="O10" s="262" t="str">
        <f t="shared" ca="1" si="1"/>
        <v/>
      </c>
      <c r="P10" s="93">
        <f t="shared" si="2"/>
        <v>3</v>
      </c>
      <c r="Q10" s="93">
        <f t="shared" si="2"/>
        <v>0.75</v>
      </c>
      <c r="R10" s="21">
        <f t="shared" si="3"/>
        <v>0</v>
      </c>
      <c r="S10" s="21">
        <f t="shared" si="4"/>
        <v>1</v>
      </c>
      <c r="T10" s="21" t="str">
        <f t="shared" si="5"/>
        <v/>
      </c>
      <c r="U10" s="21">
        <f t="shared" si="6"/>
        <v>3</v>
      </c>
      <c r="V10" s="21">
        <f t="shared" si="7"/>
        <v>4</v>
      </c>
      <c r="W10" s="21">
        <f t="shared" si="8"/>
        <v>5</v>
      </c>
    </row>
    <row r="11" spans="1:23" s="8" customFormat="1" ht="56.25" customHeight="1" x14ac:dyDescent="0.2">
      <c r="A11" s="23"/>
      <c r="B11" s="451" t="s">
        <v>52</v>
      </c>
      <c r="C11" s="448" t="s">
        <v>721</v>
      </c>
      <c r="D11" s="58" t="s">
        <v>34</v>
      </c>
      <c r="E11" s="59" t="s">
        <v>41</v>
      </c>
      <c r="F11" s="59" t="s">
        <v>121</v>
      </c>
      <c r="G11" s="59" t="s">
        <v>714</v>
      </c>
      <c r="H11" s="59" t="s">
        <v>715</v>
      </c>
      <c r="I11" s="60" t="s">
        <v>716</v>
      </c>
      <c r="J11" s="456">
        <v>4</v>
      </c>
      <c r="K11" s="61">
        <v>0</v>
      </c>
      <c r="L11" s="75">
        <f t="shared" si="0"/>
        <v>0</v>
      </c>
      <c r="M11" s="57">
        <v>1</v>
      </c>
      <c r="N11" s="21"/>
      <c r="O11" s="262" t="str">
        <f t="shared" ca="1" si="1"/>
        <v/>
      </c>
      <c r="P11" s="93">
        <f t="shared" si="2"/>
        <v>4</v>
      </c>
      <c r="Q11" s="93">
        <f t="shared" si="2"/>
        <v>0.75</v>
      </c>
      <c r="R11" s="21">
        <f t="shared" si="3"/>
        <v>0</v>
      </c>
      <c r="S11" s="21">
        <f t="shared" si="4"/>
        <v>1</v>
      </c>
      <c r="T11" s="21">
        <f t="shared" si="5"/>
        <v>2</v>
      </c>
      <c r="U11" s="21">
        <f t="shared" si="6"/>
        <v>3</v>
      </c>
      <c r="V11" s="21">
        <f t="shared" si="7"/>
        <v>4</v>
      </c>
      <c r="W11" s="21">
        <f t="shared" si="8"/>
        <v>5</v>
      </c>
    </row>
    <row r="12" spans="1:23" s="8" customFormat="1" ht="18.7" customHeight="1" outlineLevel="1" x14ac:dyDescent="0.2">
      <c r="A12" s="23"/>
      <c r="B12" s="520" t="s">
        <v>183</v>
      </c>
      <c r="C12" s="224" t="s">
        <v>165</v>
      </c>
      <c r="D12" s="223" t="s">
        <v>170</v>
      </c>
      <c r="E12" s="300" t="s">
        <v>168</v>
      </c>
      <c r="F12" s="301"/>
      <c r="G12" s="301"/>
      <c r="H12" s="301"/>
      <c r="I12" s="302"/>
      <c r="J12" s="356">
        <v>1</v>
      </c>
      <c r="K12" s="294">
        <v>0</v>
      </c>
      <c r="L12" s="295">
        <f t="shared" ref="L12:L16" si="9">IF(K12="","",K12)</f>
        <v>0</v>
      </c>
      <c r="M12" s="57"/>
      <c r="N12" s="21"/>
      <c r="O12" s="262" t="str">
        <f t="shared" ca="1" si="1"/>
        <v/>
      </c>
      <c r="P12" s="93">
        <f>IF(J17=0,$Q$7+J17,J17)</f>
        <v>1</v>
      </c>
      <c r="Q12" s="93">
        <f>IF(K17=0,$Q$7+K17,K17)</f>
        <v>0.75</v>
      </c>
      <c r="R12" s="21">
        <f t="shared" si="3"/>
        <v>0</v>
      </c>
      <c r="S12" s="21">
        <f t="shared" si="4"/>
        <v>1</v>
      </c>
      <c r="T12" s="21" t="str">
        <f t="shared" si="5"/>
        <v/>
      </c>
      <c r="U12" s="21" t="str">
        <f t="shared" si="6"/>
        <v/>
      </c>
      <c r="V12" s="21" t="str">
        <f t="shared" si="7"/>
        <v/>
      </c>
      <c r="W12" s="21" t="str">
        <f t="shared" si="8"/>
        <v/>
      </c>
    </row>
    <row r="13" spans="1:23" s="8" customFormat="1" ht="18.7" customHeight="1" outlineLevel="1" x14ac:dyDescent="0.2">
      <c r="A13" s="23"/>
      <c r="B13" s="521"/>
      <c r="C13" s="252" t="s">
        <v>175</v>
      </c>
      <c r="D13" s="223"/>
      <c r="E13" s="300"/>
      <c r="F13" s="300"/>
      <c r="G13" s="300"/>
      <c r="H13" s="300"/>
      <c r="I13" s="303"/>
      <c r="J13" s="226"/>
      <c r="K13" s="227"/>
      <c r="L13" s="228" t="str">
        <f t="shared" si="9"/>
        <v/>
      </c>
      <c r="M13" s="57"/>
      <c r="N13" s="21"/>
      <c r="O13" s="262"/>
      <c r="P13" s="93">
        <f t="shared" ref="P13:Q18" si="10">IF(J18=0,$Q$7+J18,J18)</f>
        <v>2</v>
      </c>
      <c r="Q13" s="93">
        <f t="shared" si="10"/>
        <v>0.75</v>
      </c>
      <c r="R13" s="21" t="str">
        <f t="shared" si="3"/>
        <v/>
      </c>
      <c r="S13" s="21" t="str">
        <f t="shared" si="4"/>
        <v/>
      </c>
      <c r="T13" s="21" t="str">
        <f t="shared" si="5"/>
        <v/>
      </c>
      <c r="U13" s="21" t="str">
        <f t="shared" si="6"/>
        <v/>
      </c>
      <c r="V13" s="21" t="str">
        <f t="shared" si="7"/>
        <v/>
      </c>
      <c r="W13" s="21" t="str">
        <f t="shared" si="8"/>
        <v/>
      </c>
    </row>
    <row r="14" spans="1:23" s="8" customFormat="1" ht="18.7" customHeight="1" outlineLevel="1" x14ac:dyDescent="0.2">
      <c r="A14" s="23"/>
      <c r="B14" s="521"/>
      <c r="C14" s="252" t="s">
        <v>175</v>
      </c>
      <c r="D14" s="223"/>
      <c r="E14" s="304"/>
      <c r="F14" s="304"/>
      <c r="G14" s="304"/>
      <c r="H14" s="304"/>
      <c r="I14" s="305"/>
      <c r="J14" s="226"/>
      <c r="K14" s="227"/>
      <c r="L14" s="228" t="str">
        <f t="shared" si="9"/>
        <v/>
      </c>
      <c r="M14" s="57"/>
      <c r="N14" s="21"/>
      <c r="O14" s="262"/>
      <c r="P14" s="93">
        <f t="shared" si="10"/>
        <v>2</v>
      </c>
      <c r="Q14" s="93">
        <f t="shared" si="10"/>
        <v>0.75</v>
      </c>
      <c r="R14" s="21" t="str">
        <f t="shared" si="3"/>
        <v/>
      </c>
      <c r="S14" s="21" t="str">
        <f t="shared" si="4"/>
        <v/>
      </c>
      <c r="T14" s="21" t="str">
        <f t="shared" si="5"/>
        <v/>
      </c>
      <c r="U14" s="21" t="str">
        <f t="shared" si="6"/>
        <v/>
      </c>
      <c r="V14" s="21" t="str">
        <f t="shared" si="7"/>
        <v/>
      </c>
      <c r="W14" s="21" t="str">
        <f t="shared" si="8"/>
        <v/>
      </c>
    </row>
    <row r="15" spans="1:23" s="8" customFormat="1" ht="18.7" customHeight="1" outlineLevel="1" x14ac:dyDescent="0.2">
      <c r="A15" s="23"/>
      <c r="B15" s="521"/>
      <c r="C15" s="252" t="s">
        <v>175</v>
      </c>
      <c r="D15" s="223"/>
      <c r="E15" s="304"/>
      <c r="F15" s="304"/>
      <c r="G15" s="304"/>
      <c r="H15" s="304"/>
      <c r="I15" s="305"/>
      <c r="J15" s="226"/>
      <c r="K15" s="227"/>
      <c r="L15" s="228" t="str">
        <f t="shared" si="9"/>
        <v/>
      </c>
      <c r="M15" s="57"/>
      <c r="N15" s="21"/>
      <c r="O15" s="262"/>
      <c r="P15" s="93">
        <f t="shared" si="10"/>
        <v>2</v>
      </c>
      <c r="Q15" s="93">
        <f t="shared" si="10"/>
        <v>0.75</v>
      </c>
      <c r="R15" s="21" t="str">
        <f t="shared" si="3"/>
        <v/>
      </c>
      <c r="S15" s="21" t="str">
        <f t="shared" si="4"/>
        <v/>
      </c>
      <c r="T15" s="21" t="str">
        <f t="shared" si="5"/>
        <v/>
      </c>
      <c r="U15" s="21" t="str">
        <f t="shared" si="6"/>
        <v/>
      </c>
      <c r="V15" s="21" t="str">
        <f t="shared" si="7"/>
        <v/>
      </c>
      <c r="W15" s="21" t="str">
        <f t="shared" si="8"/>
        <v/>
      </c>
    </row>
    <row r="16" spans="1:23" s="8" customFormat="1" ht="18.7" customHeight="1" outlineLevel="1" x14ac:dyDescent="0.2">
      <c r="A16" s="23"/>
      <c r="B16" s="522"/>
      <c r="C16" s="292" t="s">
        <v>175</v>
      </c>
      <c r="D16" s="293"/>
      <c r="E16" s="306"/>
      <c r="F16" s="306"/>
      <c r="G16" s="306"/>
      <c r="H16" s="306"/>
      <c r="I16" s="307"/>
      <c r="J16" s="230"/>
      <c r="K16" s="231"/>
      <c r="L16" s="232" t="str">
        <f t="shared" si="9"/>
        <v/>
      </c>
      <c r="M16" s="57"/>
      <c r="N16" s="21"/>
      <c r="O16" s="262"/>
      <c r="P16" s="93">
        <f t="shared" si="10"/>
        <v>2</v>
      </c>
      <c r="Q16" s="93">
        <f t="shared" si="10"/>
        <v>0.75</v>
      </c>
      <c r="R16" s="21" t="str">
        <f t="shared" si="3"/>
        <v/>
      </c>
      <c r="S16" s="21" t="str">
        <f t="shared" si="4"/>
        <v/>
      </c>
      <c r="T16" s="21" t="str">
        <f t="shared" si="5"/>
        <v/>
      </c>
      <c r="U16" s="21" t="str">
        <f t="shared" si="6"/>
        <v/>
      </c>
      <c r="V16" s="21" t="str">
        <f t="shared" si="7"/>
        <v/>
      </c>
      <c r="W16" s="21" t="str">
        <f t="shared" si="8"/>
        <v/>
      </c>
    </row>
    <row r="17" spans="1:23" s="8" customFormat="1" ht="56.25" customHeight="1" x14ac:dyDescent="0.2">
      <c r="A17" s="23"/>
      <c r="B17" s="79" t="s">
        <v>53</v>
      </c>
      <c r="C17" s="80" t="s">
        <v>129</v>
      </c>
      <c r="D17" s="81"/>
      <c r="E17" s="64"/>
      <c r="F17" s="64"/>
      <c r="G17" s="64" t="s">
        <v>152</v>
      </c>
      <c r="H17" s="64"/>
      <c r="I17" s="82"/>
      <c r="J17" s="296">
        <f>IF(ISERROR(AVERAGE(J12:J16)),0,AVERAGE(J12:J16))</f>
        <v>1</v>
      </c>
      <c r="K17" s="297">
        <f>IF(ISERROR(AVERAGE(K12:K16)),0,AVERAGE(K12:K16))</f>
        <v>0</v>
      </c>
      <c r="L17" s="83">
        <f>IF(ISERROR(AVERAGE(L12:L16)),0,AVERAGE(L12:L16))</f>
        <v>0</v>
      </c>
      <c r="M17" s="57">
        <v>1</v>
      </c>
      <c r="N17" s="21"/>
      <c r="O17" s="262"/>
      <c r="P17" s="93">
        <f t="shared" si="10"/>
        <v>3</v>
      </c>
      <c r="Q17" s="93">
        <f t="shared" si="10"/>
        <v>0.75</v>
      </c>
      <c r="R17" s="21" t="str">
        <f t="shared" si="3"/>
        <v/>
      </c>
      <c r="S17" s="21" t="str">
        <f t="shared" si="4"/>
        <v/>
      </c>
      <c r="T17" s="21" t="str">
        <f t="shared" si="5"/>
        <v/>
      </c>
      <c r="U17" s="21">
        <f t="shared" si="6"/>
        <v>3</v>
      </c>
      <c r="V17" s="21" t="str">
        <f t="shared" si="7"/>
        <v/>
      </c>
      <c r="W17" s="21" t="str">
        <f t="shared" si="8"/>
        <v/>
      </c>
    </row>
    <row r="18" spans="1:23" s="8" customFormat="1" ht="56.25" customHeight="1" x14ac:dyDescent="0.2">
      <c r="A18" s="23"/>
      <c r="B18" s="451" t="s">
        <v>13</v>
      </c>
      <c r="C18" s="448" t="s">
        <v>722</v>
      </c>
      <c r="D18" s="58" t="s">
        <v>25</v>
      </c>
      <c r="E18" s="59" t="s">
        <v>122</v>
      </c>
      <c r="F18" s="403" t="s">
        <v>35</v>
      </c>
      <c r="G18" s="403" t="s">
        <v>123</v>
      </c>
      <c r="H18" s="403" t="s">
        <v>124</v>
      </c>
      <c r="I18" s="404" t="s">
        <v>36</v>
      </c>
      <c r="J18" s="357">
        <v>2</v>
      </c>
      <c r="K18" s="61">
        <v>0</v>
      </c>
      <c r="L18" s="75">
        <f t="shared" ref="L18:L23" si="11">K18*M18</f>
        <v>0</v>
      </c>
      <c r="M18" s="67">
        <v>0.7</v>
      </c>
      <c r="N18" s="21"/>
      <c r="O18" s="262" t="str">
        <f t="shared" ca="1" si="1"/>
        <v/>
      </c>
      <c r="P18" s="93">
        <f t="shared" si="10"/>
        <v>1</v>
      </c>
      <c r="Q18" s="93">
        <f t="shared" si="10"/>
        <v>0.75</v>
      </c>
      <c r="R18" s="21">
        <f t="shared" si="3"/>
        <v>0</v>
      </c>
      <c r="S18" s="21">
        <f t="shared" si="4"/>
        <v>1</v>
      </c>
      <c r="T18" s="21">
        <f t="shared" si="5"/>
        <v>2</v>
      </c>
      <c r="U18" s="21">
        <f t="shared" si="6"/>
        <v>3</v>
      </c>
      <c r="V18" s="21">
        <f t="shared" si="7"/>
        <v>4</v>
      </c>
      <c r="W18" s="21">
        <f t="shared" si="8"/>
        <v>5</v>
      </c>
    </row>
    <row r="19" spans="1:23" s="8" customFormat="1" ht="64.55" x14ac:dyDescent="0.2">
      <c r="A19" s="91"/>
      <c r="B19" s="451" t="s">
        <v>54</v>
      </c>
      <c r="C19" s="448" t="s">
        <v>723</v>
      </c>
      <c r="D19" s="58" t="s">
        <v>25</v>
      </c>
      <c r="E19" s="59" t="s">
        <v>42</v>
      </c>
      <c r="F19" s="403" t="s">
        <v>640</v>
      </c>
      <c r="G19" s="403" t="s">
        <v>729</v>
      </c>
      <c r="H19" s="403"/>
      <c r="I19" s="404" t="s">
        <v>736</v>
      </c>
      <c r="J19" s="456">
        <v>2</v>
      </c>
      <c r="K19" s="61">
        <v>0</v>
      </c>
      <c r="L19" s="75">
        <f t="shared" si="11"/>
        <v>0</v>
      </c>
      <c r="M19" s="67">
        <v>0.7</v>
      </c>
      <c r="N19" s="21"/>
      <c r="O19" s="262" t="str">
        <f t="shared" ca="1" si="1"/>
        <v/>
      </c>
      <c r="P19" s="21"/>
      <c r="Q19" s="21"/>
      <c r="R19" s="21">
        <f t="shared" si="3"/>
        <v>0</v>
      </c>
      <c r="S19" s="21">
        <f t="shared" si="4"/>
        <v>1</v>
      </c>
      <c r="T19" s="21">
        <f t="shared" si="5"/>
        <v>2</v>
      </c>
      <c r="U19" s="21">
        <f t="shared" si="6"/>
        <v>3</v>
      </c>
      <c r="V19" s="21" t="str">
        <f t="shared" si="7"/>
        <v/>
      </c>
      <c r="W19" s="21">
        <f t="shared" si="8"/>
        <v>5</v>
      </c>
    </row>
    <row r="20" spans="1:23" s="8" customFormat="1" ht="56.25" customHeight="1" x14ac:dyDescent="0.2">
      <c r="A20" s="21"/>
      <c r="B20" s="451" t="s">
        <v>26</v>
      </c>
      <c r="C20" s="448" t="s">
        <v>724</v>
      </c>
      <c r="D20" s="58" t="s">
        <v>43</v>
      </c>
      <c r="E20" s="59" t="s">
        <v>33</v>
      </c>
      <c r="F20" s="403" t="s">
        <v>125</v>
      </c>
      <c r="G20" s="403" t="s">
        <v>730</v>
      </c>
      <c r="H20" s="403" t="s">
        <v>641</v>
      </c>
      <c r="I20" s="404" t="s">
        <v>126</v>
      </c>
      <c r="J20" s="456">
        <v>2</v>
      </c>
      <c r="K20" s="61">
        <v>0</v>
      </c>
      <c r="L20" s="75">
        <f t="shared" si="11"/>
        <v>0</v>
      </c>
      <c r="M20" s="67">
        <v>0.7</v>
      </c>
      <c r="N20" s="21"/>
      <c r="O20" s="262" t="str">
        <f t="shared" ca="1" si="1"/>
        <v/>
      </c>
      <c r="P20" s="21"/>
      <c r="Q20" s="21"/>
      <c r="R20" s="21">
        <f t="shared" si="3"/>
        <v>0</v>
      </c>
      <c r="S20" s="21">
        <f t="shared" si="4"/>
        <v>1</v>
      </c>
      <c r="T20" s="21">
        <f t="shared" si="5"/>
        <v>2</v>
      </c>
      <c r="U20" s="21">
        <f t="shared" si="6"/>
        <v>3</v>
      </c>
      <c r="V20" s="21">
        <f t="shared" si="7"/>
        <v>4</v>
      </c>
      <c r="W20" s="21">
        <f t="shared" si="8"/>
        <v>5</v>
      </c>
    </row>
    <row r="21" spans="1:23" s="8" customFormat="1" ht="56.25" customHeight="1" x14ac:dyDescent="0.2">
      <c r="A21" s="21"/>
      <c r="B21" s="451" t="s">
        <v>725</v>
      </c>
      <c r="C21" s="448" t="s">
        <v>726</v>
      </c>
      <c r="D21" s="58" t="s">
        <v>25</v>
      </c>
      <c r="E21" s="59"/>
      <c r="F21" s="59" t="s">
        <v>127</v>
      </c>
      <c r="G21" s="59"/>
      <c r="H21" s="59" t="s">
        <v>128</v>
      </c>
      <c r="I21" s="60" t="s">
        <v>44</v>
      </c>
      <c r="J21" s="456">
        <v>2</v>
      </c>
      <c r="K21" s="61">
        <v>0</v>
      </c>
      <c r="L21" s="75">
        <f t="shared" si="11"/>
        <v>0</v>
      </c>
      <c r="M21" s="67">
        <v>1</v>
      </c>
      <c r="N21" s="21"/>
      <c r="O21" s="262" t="str">
        <f t="shared" ca="1" si="1"/>
        <v/>
      </c>
      <c r="P21" s="21"/>
      <c r="Q21" s="21"/>
      <c r="R21" s="21">
        <f t="shared" si="3"/>
        <v>0</v>
      </c>
      <c r="S21" s="21" t="str">
        <f t="shared" si="4"/>
        <v/>
      </c>
      <c r="T21" s="21">
        <f t="shared" si="5"/>
        <v>2</v>
      </c>
      <c r="U21" s="21" t="str">
        <f t="shared" si="6"/>
        <v/>
      </c>
      <c r="V21" s="21">
        <f t="shared" si="7"/>
        <v>4</v>
      </c>
      <c r="W21" s="21">
        <f t="shared" si="8"/>
        <v>5</v>
      </c>
    </row>
    <row r="22" spans="1:23" s="8" customFormat="1" ht="56.25" customHeight="1" x14ac:dyDescent="0.2">
      <c r="A22" s="21"/>
      <c r="B22" s="451" t="s">
        <v>11</v>
      </c>
      <c r="C22" s="448" t="s">
        <v>727</v>
      </c>
      <c r="D22" s="58" t="s">
        <v>27</v>
      </c>
      <c r="E22" s="59" t="s">
        <v>28</v>
      </c>
      <c r="F22" s="59" t="s">
        <v>29</v>
      </c>
      <c r="G22" s="59" t="s">
        <v>731</v>
      </c>
      <c r="H22" s="59" t="s">
        <v>732</v>
      </c>
      <c r="I22" s="60" t="s">
        <v>45</v>
      </c>
      <c r="J22" s="456">
        <v>3</v>
      </c>
      <c r="K22" s="61">
        <v>0</v>
      </c>
      <c r="L22" s="75">
        <f t="shared" si="11"/>
        <v>0</v>
      </c>
      <c r="M22" s="67">
        <v>0.9</v>
      </c>
      <c r="N22" s="21"/>
      <c r="O22" s="262" t="str">
        <f t="shared" ca="1" si="1"/>
        <v/>
      </c>
      <c r="P22" s="21"/>
      <c r="Q22" s="21"/>
      <c r="R22" s="21">
        <f t="shared" si="3"/>
        <v>0</v>
      </c>
      <c r="S22" s="21">
        <f t="shared" si="4"/>
        <v>1</v>
      </c>
      <c r="T22" s="21">
        <f t="shared" si="5"/>
        <v>2</v>
      </c>
      <c r="U22" s="21">
        <f t="shared" si="6"/>
        <v>3</v>
      </c>
      <c r="V22" s="21">
        <f t="shared" si="7"/>
        <v>4</v>
      </c>
      <c r="W22" s="21">
        <f t="shared" si="8"/>
        <v>5</v>
      </c>
    </row>
    <row r="23" spans="1:23" s="8" customFormat="1" ht="78.150000000000006" thickBot="1" x14ac:dyDescent="0.25">
      <c r="A23" s="91" t="s">
        <v>70</v>
      </c>
      <c r="B23" s="452" t="s">
        <v>12</v>
      </c>
      <c r="C23" s="450" t="s">
        <v>728</v>
      </c>
      <c r="D23" s="175" t="s">
        <v>25</v>
      </c>
      <c r="E23" s="76" t="s">
        <v>733</v>
      </c>
      <c r="F23" s="76"/>
      <c r="G23" s="76" t="s">
        <v>734</v>
      </c>
      <c r="H23" s="76"/>
      <c r="I23" s="77" t="s">
        <v>735</v>
      </c>
      <c r="J23" s="456">
        <v>1</v>
      </c>
      <c r="K23" s="92">
        <v>0</v>
      </c>
      <c r="L23" s="78">
        <f t="shared" si="11"/>
        <v>0</v>
      </c>
      <c r="M23" s="67">
        <v>0.9</v>
      </c>
      <c r="N23" s="21"/>
      <c r="O23" s="262" t="str">
        <f t="shared" ca="1" si="1"/>
        <v/>
      </c>
      <c r="P23" s="21"/>
      <c r="Q23" s="21"/>
      <c r="R23" s="21">
        <f t="shared" si="3"/>
        <v>0</v>
      </c>
      <c r="S23" s="21">
        <f t="shared" si="4"/>
        <v>1</v>
      </c>
      <c r="T23" s="21" t="str">
        <f t="shared" si="5"/>
        <v/>
      </c>
      <c r="U23" s="21">
        <f t="shared" si="6"/>
        <v>3</v>
      </c>
      <c r="V23" s="21" t="str">
        <f t="shared" si="7"/>
        <v/>
      </c>
      <c r="W23" s="21">
        <f t="shared" si="8"/>
        <v>5</v>
      </c>
    </row>
    <row r="24" spans="1:23" s="8" customFormat="1" ht="56.25" customHeight="1" x14ac:dyDescent="0.2">
      <c r="A24" s="21"/>
      <c r="B24" s="85"/>
      <c r="C24" s="86"/>
      <c r="D24" s="85"/>
      <c r="E24" s="85"/>
      <c r="F24" s="85"/>
      <c r="G24" s="85"/>
      <c r="H24" s="85"/>
      <c r="I24" s="85"/>
      <c r="J24" s="186"/>
      <c r="K24" s="186"/>
      <c r="L24" s="85"/>
      <c r="M24" s="85"/>
      <c r="N24" s="21"/>
      <c r="O24" s="21"/>
      <c r="P24" s="21"/>
      <c r="Q24" s="21"/>
      <c r="R24" s="21"/>
      <c r="S24" s="21"/>
    </row>
    <row r="25" spans="1:23" s="8" customFormat="1" hidden="1" x14ac:dyDescent="0.2">
      <c r="A25" s="21"/>
      <c r="B25" s="184"/>
      <c r="C25" s="28"/>
      <c r="D25" s="184"/>
      <c r="E25" s="184"/>
      <c r="F25" s="184"/>
      <c r="G25" s="184"/>
      <c r="H25" s="184"/>
      <c r="I25" s="184"/>
      <c r="J25" s="186"/>
      <c r="K25" s="186"/>
      <c r="L25" s="184"/>
      <c r="M25" s="184"/>
      <c r="N25" s="21"/>
      <c r="P25" s="21"/>
      <c r="Q25" s="21"/>
      <c r="R25" s="21"/>
      <c r="S25" s="21"/>
    </row>
    <row r="26" spans="1:23" s="8" customFormat="1" hidden="1" x14ac:dyDescent="0.2">
      <c r="A26" s="21"/>
      <c r="B26" s="184"/>
      <c r="C26" s="28"/>
      <c r="D26" s="184"/>
      <c r="E26" s="184"/>
      <c r="F26" s="184"/>
      <c r="G26" s="184"/>
      <c r="H26" s="184"/>
      <c r="I26" s="184"/>
      <c r="J26" s="186"/>
      <c r="K26" s="186"/>
      <c r="L26" s="184"/>
      <c r="M26" s="184"/>
      <c r="N26" s="21"/>
      <c r="P26" s="21"/>
      <c r="Q26" s="21"/>
      <c r="R26" s="21"/>
      <c r="S26" s="21"/>
    </row>
    <row r="27" spans="1:23" s="8" customFormat="1" hidden="1" x14ac:dyDescent="0.2">
      <c r="A27" s="21"/>
      <c r="B27" s="184"/>
      <c r="C27" s="28"/>
      <c r="D27" s="184"/>
      <c r="E27" s="184"/>
      <c r="F27" s="184"/>
      <c r="G27" s="184"/>
      <c r="H27" s="184"/>
      <c r="I27" s="184"/>
      <c r="J27" s="186"/>
      <c r="K27" s="93" t="s">
        <v>176</v>
      </c>
      <c r="L27" s="184"/>
      <c r="M27" s="184"/>
      <c r="N27" s="21"/>
      <c r="P27" s="21"/>
      <c r="Q27" s="21"/>
      <c r="R27" s="21"/>
      <c r="S27" s="21"/>
    </row>
    <row r="28" spans="1:23" s="8" customFormat="1" hidden="1" x14ac:dyDescent="0.2">
      <c r="A28" s="21"/>
      <c r="B28" s="184"/>
      <c r="C28" s="28"/>
      <c r="D28" s="184"/>
      <c r="E28" s="184"/>
      <c r="F28" s="184"/>
      <c r="G28" s="184"/>
      <c r="H28" s="184"/>
      <c r="I28" s="184"/>
      <c r="J28" s="186"/>
      <c r="K28" s="93">
        <v>0</v>
      </c>
      <c r="L28" s="184"/>
      <c r="M28" s="184"/>
      <c r="N28" s="21"/>
      <c r="P28" s="21"/>
      <c r="Q28" s="21"/>
      <c r="R28" s="21"/>
      <c r="S28" s="21"/>
    </row>
    <row r="29" spans="1:23" s="8" customFormat="1" hidden="1" x14ac:dyDescent="0.2">
      <c r="A29" s="21"/>
      <c r="B29" s="184"/>
      <c r="C29" s="28"/>
      <c r="D29" s="184"/>
      <c r="E29" s="184"/>
      <c r="F29" s="184"/>
      <c r="G29" s="184"/>
      <c r="H29" s="184"/>
      <c r="I29" s="184"/>
      <c r="J29" s="186"/>
      <c r="K29" s="93">
        <v>1</v>
      </c>
      <c r="L29" s="184"/>
      <c r="M29" s="184"/>
      <c r="N29" s="21"/>
      <c r="P29" s="21"/>
      <c r="Q29" s="21"/>
      <c r="R29" s="21"/>
      <c r="S29" s="21"/>
    </row>
    <row r="30" spans="1:23" s="8" customFormat="1" hidden="1" x14ac:dyDescent="0.2">
      <c r="A30" s="21"/>
      <c r="B30" s="184"/>
      <c r="C30" s="28"/>
      <c r="D30" s="184"/>
      <c r="E30" s="184"/>
      <c r="F30" s="184"/>
      <c r="G30" s="184"/>
      <c r="H30" s="184"/>
      <c r="I30" s="184"/>
      <c r="J30" s="186"/>
      <c r="K30" s="93">
        <v>2</v>
      </c>
      <c r="L30" s="126"/>
      <c r="M30" s="184"/>
      <c r="N30" s="21"/>
      <c r="P30" s="21"/>
      <c r="Q30" s="21"/>
      <c r="R30" s="21"/>
      <c r="S30" s="21"/>
    </row>
    <row r="31" spans="1:23" s="8" customFormat="1" hidden="1" x14ac:dyDescent="0.2">
      <c r="A31" s="21"/>
      <c r="B31" s="184"/>
      <c r="C31" s="28"/>
      <c r="D31" s="184"/>
      <c r="E31" s="184"/>
      <c r="F31" s="184"/>
      <c r="G31" s="184"/>
      <c r="H31" s="184"/>
      <c r="I31" s="184"/>
      <c r="J31" s="186"/>
      <c r="K31" s="93">
        <v>3</v>
      </c>
      <c r="L31" s="184"/>
      <c r="M31" s="184"/>
      <c r="N31" s="21"/>
      <c r="P31" s="21"/>
      <c r="Q31" s="21"/>
      <c r="R31" s="21"/>
      <c r="S31" s="21"/>
    </row>
    <row r="32" spans="1:23" s="8" customFormat="1" hidden="1" x14ac:dyDescent="0.2">
      <c r="A32" s="21"/>
      <c r="B32" s="184"/>
      <c r="C32" s="28"/>
      <c r="D32" s="184"/>
      <c r="E32" s="184"/>
      <c r="F32" s="184"/>
      <c r="G32" s="184"/>
      <c r="H32" s="184"/>
      <c r="I32" s="184"/>
      <c r="J32" s="186"/>
      <c r="K32" s="93">
        <v>4</v>
      </c>
      <c r="L32" s="184"/>
      <c r="M32" s="184"/>
      <c r="N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P40" s="21"/>
      <c r="Q40" s="21"/>
      <c r="R40" s="21"/>
      <c r="S40" s="21"/>
    </row>
    <row r="41" spans="1:19" s="8" customFormat="1" hidden="1" x14ac:dyDescent="0.2">
      <c r="A41" s="21"/>
      <c r="B41" s="21"/>
      <c r="C41" s="24"/>
      <c r="D41" s="21"/>
      <c r="E41" s="21"/>
      <c r="F41" s="21"/>
      <c r="G41" s="21"/>
      <c r="H41" s="21"/>
      <c r="I41" s="21"/>
      <c r="J41" s="21"/>
      <c r="K41" s="21"/>
      <c r="L41" s="21"/>
      <c r="M41" s="21"/>
      <c r="N41" s="21"/>
      <c r="P41" s="21"/>
      <c r="Q41" s="21"/>
      <c r="R41" s="21"/>
      <c r="S41" s="21"/>
    </row>
    <row r="42" spans="1:19" s="8" customFormat="1" hidden="1" x14ac:dyDescent="0.2">
      <c r="A42" s="21"/>
      <c r="B42" s="21"/>
      <c r="C42" s="24"/>
      <c r="D42" s="21"/>
      <c r="E42" s="21"/>
      <c r="F42" s="21"/>
      <c r="G42" s="21"/>
      <c r="H42" s="21"/>
      <c r="I42" s="21"/>
      <c r="J42" s="21"/>
      <c r="K42" s="21"/>
      <c r="L42" s="21"/>
      <c r="M42" s="21"/>
      <c r="N42" s="21"/>
      <c r="P42" s="21"/>
      <c r="Q42" s="21"/>
      <c r="R42" s="21"/>
      <c r="S42" s="21"/>
    </row>
    <row r="43" spans="1:19" s="8" customFormat="1" hidden="1" x14ac:dyDescent="0.2">
      <c r="A43" s="21"/>
      <c r="B43" s="21"/>
      <c r="C43" s="24"/>
      <c r="D43" s="21"/>
      <c r="E43" s="21"/>
      <c r="F43" s="21"/>
      <c r="G43" s="21"/>
      <c r="H43" s="21"/>
      <c r="I43" s="21"/>
      <c r="J43" s="21"/>
      <c r="K43" s="21"/>
      <c r="L43" s="21"/>
      <c r="M43" s="21"/>
      <c r="N43" s="21"/>
      <c r="P43" s="21"/>
      <c r="Q43" s="21"/>
      <c r="R43" s="21"/>
      <c r="S43" s="21"/>
    </row>
    <row r="44" spans="1:19" s="8" customFormat="1" hidden="1" x14ac:dyDescent="0.2">
      <c r="A44" s="21"/>
      <c r="B44" s="21"/>
      <c r="C44" s="24"/>
      <c r="D44" s="21"/>
      <c r="E44" s="21"/>
      <c r="F44" s="21"/>
      <c r="G44" s="21"/>
      <c r="H44" s="21"/>
      <c r="I44" s="21"/>
      <c r="J44" s="21"/>
      <c r="K44" s="21"/>
      <c r="L44" s="21"/>
      <c r="M44" s="21"/>
      <c r="N44" s="21"/>
      <c r="P44" s="21"/>
      <c r="Q44" s="21"/>
      <c r="R44" s="21"/>
      <c r="S44" s="21"/>
    </row>
    <row r="45" spans="1:19" s="8" customFormat="1" hidden="1" x14ac:dyDescent="0.2">
      <c r="A45" s="21"/>
      <c r="B45" s="21"/>
      <c r="C45" s="24"/>
      <c r="D45" s="21"/>
      <c r="E45" s="21"/>
      <c r="F45" s="21"/>
      <c r="G45" s="21"/>
      <c r="H45" s="21"/>
      <c r="I45" s="21"/>
      <c r="J45" s="21"/>
      <c r="K45" s="21"/>
      <c r="L45" s="21"/>
      <c r="M45" s="21"/>
      <c r="N45" s="21"/>
      <c r="P45" s="21"/>
      <c r="Q45" s="21"/>
      <c r="R45" s="21"/>
      <c r="S45" s="21"/>
    </row>
    <row r="46" spans="1:19" s="8" customFormat="1" hidden="1" x14ac:dyDescent="0.2">
      <c r="A46" s="21"/>
      <c r="B46" s="21"/>
      <c r="C46" s="24"/>
      <c r="D46" s="21"/>
      <c r="E46" s="21"/>
      <c r="F46" s="21"/>
      <c r="G46" s="21"/>
      <c r="H46" s="21"/>
      <c r="I46" s="21"/>
      <c r="J46" s="21"/>
      <c r="K46" s="21"/>
      <c r="L46" s="21"/>
      <c r="M46" s="21"/>
      <c r="N46" s="21"/>
      <c r="P46" s="21"/>
      <c r="Q46" s="21"/>
      <c r="R46" s="21"/>
      <c r="S46" s="21"/>
    </row>
    <row r="47" spans="1:19" s="8" customFormat="1" hidden="1" x14ac:dyDescent="0.2">
      <c r="A47" s="21"/>
      <c r="B47" s="21"/>
      <c r="C47" s="24"/>
      <c r="D47" s="21"/>
      <c r="E47" s="21"/>
      <c r="F47" s="21"/>
      <c r="G47" s="21"/>
      <c r="H47" s="21"/>
      <c r="I47" s="21"/>
      <c r="J47" s="21"/>
      <c r="K47" s="21"/>
      <c r="L47" s="21"/>
      <c r="M47" s="21"/>
      <c r="N47" s="21"/>
      <c r="P47" s="21"/>
      <c r="Q47" s="21"/>
      <c r="R47" s="21"/>
      <c r="S47" s="21"/>
    </row>
    <row r="48" spans="1:19" s="8" customFormat="1" hidden="1" x14ac:dyDescent="0.2">
      <c r="A48" s="21"/>
      <c r="B48" s="21"/>
      <c r="C48" s="24"/>
      <c r="D48" s="21"/>
      <c r="E48" s="21"/>
      <c r="F48" s="21"/>
      <c r="G48" s="21"/>
      <c r="H48" s="21"/>
      <c r="I48" s="21"/>
      <c r="J48" s="21"/>
      <c r="K48" s="21"/>
      <c r="L48" s="21"/>
      <c r="M48" s="21"/>
      <c r="N48" s="21"/>
      <c r="P48" s="21"/>
      <c r="Q48" s="21"/>
      <c r="R48" s="21"/>
      <c r="S48" s="21"/>
    </row>
    <row r="49" spans="1:19" s="8" customFormat="1" hidden="1" x14ac:dyDescent="0.2">
      <c r="A49" s="21"/>
      <c r="B49" s="21"/>
      <c r="C49" s="24"/>
      <c r="D49" s="21"/>
      <c r="E49" s="21"/>
      <c r="F49" s="21"/>
      <c r="G49" s="21"/>
      <c r="H49" s="21"/>
      <c r="I49" s="21"/>
      <c r="J49" s="21"/>
      <c r="K49" s="21"/>
      <c r="L49" s="21"/>
      <c r="M49" s="21"/>
      <c r="N49" s="21"/>
      <c r="P49" s="21"/>
      <c r="Q49" s="21"/>
      <c r="R49" s="21"/>
      <c r="S49" s="21"/>
    </row>
    <row r="50" spans="1:19" s="8" customFormat="1" hidden="1" x14ac:dyDescent="0.2">
      <c r="A50" s="21"/>
      <c r="B50" s="21"/>
      <c r="C50" s="24"/>
      <c r="D50" s="21"/>
      <c r="E50" s="21"/>
      <c r="F50" s="21"/>
      <c r="G50" s="21"/>
      <c r="H50" s="21"/>
      <c r="I50" s="21"/>
      <c r="J50" s="21"/>
      <c r="K50" s="21"/>
      <c r="L50" s="21"/>
      <c r="M50" s="21"/>
      <c r="N50" s="21"/>
      <c r="P50" s="21"/>
      <c r="Q50" s="21"/>
      <c r="R50" s="21"/>
      <c r="S50" s="21"/>
    </row>
    <row r="51" spans="1:19" s="8" customFormat="1" hidden="1" x14ac:dyDescent="0.2">
      <c r="A51" s="21"/>
      <c r="B51" s="21"/>
      <c r="C51" s="24"/>
      <c r="D51" s="21"/>
      <c r="E51" s="21"/>
      <c r="F51" s="21"/>
      <c r="G51" s="21"/>
      <c r="H51" s="21"/>
      <c r="I51" s="21"/>
      <c r="J51" s="21"/>
      <c r="K51" s="21"/>
      <c r="L51" s="21"/>
      <c r="M51" s="21"/>
      <c r="N51" s="21"/>
      <c r="P51" s="21"/>
      <c r="Q51" s="21"/>
      <c r="R51" s="21"/>
      <c r="S51" s="21"/>
    </row>
    <row r="52" spans="1:19" s="8" customFormat="1" hidden="1" x14ac:dyDescent="0.2">
      <c r="A52" s="21"/>
      <c r="B52" s="21"/>
      <c r="C52" s="24"/>
      <c r="D52" s="21"/>
      <c r="E52" s="21"/>
      <c r="F52" s="21"/>
      <c r="G52" s="21"/>
      <c r="H52" s="21"/>
      <c r="I52" s="21"/>
      <c r="J52" s="21"/>
      <c r="K52" s="21"/>
      <c r="L52" s="21"/>
      <c r="M52" s="21"/>
      <c r="N52" s="21"/>
      <c r="P52" s="21"/>
      <c r="Q52" s="21"/>
      <c r="R52" s="21"/>
      <c r="S52" s="21"/>
    </row>
    <row r="53" spans="1:19" s="8" customFormat="1" hidden="1" x14ac:dyDescent="0.2">
      <c r="A53" s="21"/>
      <c r="B53" s="21"/>
      <c r="C53" s="24"/>
      <c r="D53" s="21"/>
      <c r="E53" s="21"/>
      <c r="F53" s="21"/>
      <c r="G53" s="21"/>
      <c r="H53" s="21"/>
      <c r="I53" s="21"/>
      <c r="J53" s="21"/>
      <c r="K53" s="21"/>
      <c r="L53" s="21"/>
      <c r="M53" s="21"/>
      <c r="N53" s="21"/>
      <c r="P53" s="21"/>
      <c r="Q53" s="21"/>
      <c r="R53" s="21"/>
      <c r="S53" s="21"/>
    </row>
    <row r="54" spans="1:19" s="8" customFormat="1" hidden="1" x14ac:dyDescent="0.2">
      <c r="A54" s="21"/>
      <c r="B54" s="21"/>
      <c r="C54" s="24"/>
      <c r="D54" s="21"/>
      <c r="E54" s="21"/>
      <c r="F54" s="21"/>
      <c r="G54" s="21"/>
      <c r="H54" s="21"/>
      <c r="I54" s="21"/>
      <c r="J54" s="21"/>
      <c r="K54" s="21"/>
      <c r="L54" s="21"/>
      <c r="M54" s="21"/>
      <c r="N54" s="21"/>
      <c r="P54" s="21"/>
      <c r="Q54" s="21"/>
      <c r="R54" s="21"/>
      <c r="S54" s="21"/>
    </row>
    <row r="55" spans="1:19" s="8" customFormat="1" hidden="1" x14ac:dyDescent="0.2">
      <c r="A55" s="21"/>
      <c r="B55" s="21"/>
      <c r="C55" s="24"/>
      <c r="D55" s="21"/>
      <c r="E55" s="21"/>
      <c r="F55" s="21"/>
      <c r="G55" s="21"/>
      <c r="H55" s="21"/>
      <c r="I55" s="21"/>
      <c r="J55" s="21"/>
      <c r="K55" s="21"/>
      <c r="L55" s="21"/>
      <c r="M55" s="21"/>
      <c r="N55" s="21"/>
      <c r="P55" s="21"/>
      <c r="Q55" s="21"/>
      <c r="R55" s="21"/>
      <c r="S55" s="21"/>
    </row>
    <row r="56" spans="1:19" s="8" customFormat="1" hidden="1" x14ac:dyDescent="0.2">
      <c r="A56" s="21"/>
      <c r="B56" s="21"/>
      <c r="C56" s="24"/>
      <c r="D56" s="21"/>
      <c r="E56" s="21"/>
      <c r="F56" s="21"/>
      <c r="G56" s="21"/>
      <c r="H56" s="21"/>
      <c r="I56" s="21"/>
      <c r="J56" s="21"/>
      <c r="K56" s="21"/>
      <c r="L56" s="21"/>
      <c r="M56" s="21"/>
      <c r="N56" s="21"/>
      <c r="P56" s="21"/>
      <c r="Q56" s="21"/>
      <c r="R56" s="21"/>
      <c r="S56" s="21"/>
    </row>
    <row r="57" spans="1:19" s="8" customFormat="1" hidden="1" x14ac:dyDescent="0.2">
      <c r="A57" s="21"/>
      <c r="B57" s="21"/>
      <c r="C57" s="24"/>
      <c r="D57" s="21"/>
      <c r="E57" s="21"/>
      <c r="F57" s="21"/>
      <c r="G57" s="21"/>
      <c r="H57" s="21"/>
      <c r="I57" s="21"/>
      <c r="J57" s="21"/>
      <c r="K57" s="21"/>
      <c r="L57" s="21"/>
      <c r="M57" s="21"/>
      <c r="N57" s="21"/>
      <c r="P57" s="21"/>
      <c r="Q57" s="21"/>
      <c r="R57" s="21"/>
      <c r="S57" s="21"/>
    </row>
    <row r="58" spans="1:19" s="8" customFormat="1" hidden="1" x14ac:dyDescent="0.2">
      <c r="A58" s="21"/>
      <c r="B58" s="21"/>
      <c r="C58" s="24"/>
      <c r="D58" s="21"/>
      <c r="E58" s="21"/>
      <c r="F58" s="21"/>
      <c r="G58" s="21"/>
      <c r="H58" s="21"/>
      <c r="I58" s="21"/>
      <c r="J58" s="21"/>
      <c r="K58" s="21"/>
      <c r="L58" s="21"/>
      <c r="M58" s="21"/>
      <c r="N58" s="21"/>
      <c r="P58" s="21"/>
      <c r="Q58" s="21"/>
      <c r="R58" s="21"/>
      <c r="S58" s="21"/>
    </row>
    <row r="59" spans="1:19" s="8" customFormat="1" hidden="1" x14ac:dyDescent="0.2">
      <c r="A59" s="21"/>
      <c r="B59" s="21"/>
      <c r="C59" s="24"/>
      <c r="D59" s="21"/>
      <c r="E59" s="21"/>
      <c r="F59" s="21"/>
      <c r="G59" s="21"/>
      <c r="H59" s="21"/>
      <c r="I59" s="21"/>
      <c r="J59" s="21"/>
      <c r="K59" s="21"/>
      <c r="L59" s="21"/>
      <c r="M59" s="21"/>
      <c r="N59" s="21"/>
      <c r="P59" s="21"/>
      <c r="Q59" s="21"/>
      <c r="R59" s="21"/>
      <c r="S59" s="21"/>
    </row>
    <row r="60" spans="1:19" hidden="1" x14ac:dyDescent="0.2">
      <c r="A60" s="23"/>
      <c r="B60" s="21"/>
      <c r="C60" s="24"/>
      <c r="D60" s="23"/>
      <c r="E60" s="23"/>
      <c r="F60" s="23"/>
      <c r="G60" s="23"/>
      <c r="H60" s="23"/>
      <c r="I60" s="23"/>
      <c r="J60" s="23"/>
      <c r="K60" s="23"/>
      <c r="L60" s="23"/>
      <c r="M60" s="23"/>
      <c r="N60" s="21"/>
      <c r="P60" s="21"/>
      <c r="Q60" s="21"/>
      <c r="R60" s="23"/>
      <c r="S60" s="23"/>
    </row>
    <row r="61" spans="1:19" hidden="1" x14ac:dyDescent="0.2">
      <c r="A61" s="23"/>
      <c r="B61" s="21"/>
      <c r="C61" s="24"/>
      <c r="D61" s="23"/>
      <c r="E61" s="23"/>
      <c r="F61" s="23"/>
      <c r="G61" s="23"/>
      <c r="H61" s="23"/>
      <c r="I61" s="23"/>
      <c r="J61" s="23"/>
      <c r="K61" s="23"/>
      <c r="L61" s="23"/>
      <c r="M61" s="23"/>
      <c r="N61" s="21"/>
      <c r="P61" s="21"/>
      <c r="Q61" s="21"/>
      <c r="R61" s="23"/>
      <c r="S61" s="23"/>
    </row>
    <row r="62" spans="1:19" hidden="1" x14ac:dyDescent="0.2">
      <c r="A62" s="23"/>
      <c r="B62" s="21"/>
      <c r="C62" s="24"/>
      <c r="D62" s="23"/>
      <c r="E62" s="23"/>
      <c r="F62" s="23"/>
      <c r="G62" s="23"/>
      <c r="H62" s="23"/>
      <c r="I62" s="23"/>
      <c r="J62" s="23"/>
      <c r="K62" s="23"/>
      <c r="L62" s="23"/>
      <c r="M62" s="23"/>
      <c r="N62" s="21"/>
      <c r="P62" s="21"/>
      <c r="Q62" s="21"/>
      <c r="R62" s="23"/>
      <c r="S62" s="23"/>
    </row>
    <row r="63" spans="1:19" hidden="1" x14ac:dyDescent="0.2">
      <c r="A63" s="23"/>
      <c r="B63" s="21"/>
      <c r="C63" s="24"/>
      <c r="D63" s="23"/>
      <c r="E63" s="23"/>
      <c r="F63" s="23"/>
      <c r="G63" s="23"/>
      <c r="H63" s="23"/>
      <c r="I63" s="23"/>
      <c r="J63" s="23"/>
      <c r="K63" s="23"/>
      <c r="L63" s="23"/>
      <c r="M63" s="23"/>
      <c r="N63" s="21"/>
      <c r="P63" s="21"/>
      <c r="Q63" s="21"/>
      <c r="R63" s="23"/>
      <c r="S63" s="23"/>
    </row>
    <row r="64" spans="1:19" hidden="1" x14ac:dyDescent="0.2">
      <c r="A64" s="23"/>
      <c r="B64" s="21"/>
      <c r="C64" s="24"/>
      <c r="D64" s="23"/>
      <c r="E64" s="23"/>
      <c r="F64" s="23"/>
      <c r="G64" s="23"/>
      <c r="H64" s="23"/>
      <c r="I64" s="23"/>
      <c r="J64" s="23"/>
      <c r="K64" s="23"/>
      <c r="L64" s="23"/>
      <c r="M64" s="23"/>
      <c r="N64" s="21"/>
      <c r="P64" s="21"/>
      <c r="Q64" s="21"/>
      <c r="R64" s="23"/>
      <c r="S64" s="23"/>
    </row>
    <row r="65" spans="1:19" hidden="1" x14ac:dyDescent="0.2">
      <c r="A65" s="23"/>
      <c r="B65" s="21"/>
      <c r="C65" s="24"/>
      <c r="D65" s="23"/>
      <c r="E65" s="23"/>
      <c r="F65" s="23"/>
      <c r="G65" s="23"/>
      <c r="H65" s="23"/>
      <c r="I65" s="23"/>
      <c r="J65" s="23"/>
      <c r="K65" s="23"/>
      <c r="L65" s="23"/>
      <c r="M65" s="23"/>
      <c r="N65" s="21"/>
      <c r="P65" s="21"/>
      <c r="Q65" s="21"/>
      <c r="R65" s="23"/>
      <c r="S65" s="23"/>
    </row>
    <row r="66" spans="1:19" hidden="1" x14ac:dyDescent="0.2">
      <c r="A66" s="23"/>
      <c r="B66" s="21"/>
      <c r="C66" s="24"/>
      <c r="D66" s="23"/>
      <c r="E66" s="23"/>
      <c r="F66" s="23"/>
      <c r="G66" s="23"/>
      <c r="H66" s="23"/>
      <c r="I66" s="23"/>
      <c r="J66" s="23"/>
      <c r="K66" s="23"/>
      <c r="L66" s="23"/>
      <c r="M66" s="23"/>
      <c r="N66" s="21"/>
      <c r="P66" s="21"/>
      <c r="Q66" s="21"/>
      <c r="R66" s="23"/>
      <c r="S66" s="23"/>
    </row>
    <row r="67" spans="1:19" hidden="1" x14ac:dyDescent="0.2">
      <c r="A67" s="23"/>
      <c r="B67" s="21"/>
      <c r="C67" s="24"/>
      <c r="D67" s="23"/>
      <c r="E67" s="23"/>
      <c r="F67" s="23"/>
      <c r="G67" s="23"/>
      <c r="H67" s="23"/>
      <c r="I67" s="23"/>
      <c r="J67" s="23"/>
      <c r="K67" s="23"/>
      <c r="L67" s="23"/>
      <c r="M67" s="23"/>
      <c r="N67" s="21"/>
      <c r="P67" s="21"/>
      <c r="Q67" s="21"/>
      <c r="R67" s="23"/>
      <c r="S67" s="23"/>
    </row>
    <row r="68" spans="1:19" hidden="1" x14ac:dyDescent="0.2">
      <c r="A68" s="23"/>
      <c r="B68" s="21"/>
      <c r="C68" s="24"/>
      <c r="D68" s="23"/>
      <c r="E68" s="23"/>
      <c r="F68" s="23"/>
      <c r="G68" s="23"/>
      <c r="H68" s="23"/>
      <c r="I68" s="23"/>
      <c r="J68" s="23"/>
      <c r="K68" s="23"/>
      <c r="L68" s="23"/>
      <c r="M68" s="23"/>
      <c r="N68" s="21"/>
      <c r="P68" s="21"/>
      <c r="Q68" s="21"/>
      <c r="R68" s="23"/>
      <c r="S68" s="23"/>
    </row>
    <row r="69" spans="1:19" hidden="1" x14ac:dyDescent="0.2">
      <c r="A69" s="23"/>
      <c r="B69" s="21"/>
      <c r="C69" s="24"/>
      <c r="D69" s="23"/>
      <c r="E69" s="23"/>
      <c r="F69" s="23"/>
      <c r="G69" s="23"/>
      <c r="H69" s="23"/>
      <c r="I69" s="23"/>
      <c r="J69" s="23"/>
      <c r="K69" s="23"/>
      <c r="L69" s="23"/>
      <c r="M69" s="23"/>
      <c r="N69" s="21"/>
      <c r="P69" s="21"/>
      <c r="Q69" s="21"/>
      <c r="R69" s="23"/>
      <c r="S69" s="23"/>
    </row>
    <row r="70" spans="1:19" hidden="1" x14ac:dyDescent="0.2">
      <c r="A70" s="23"/>
      <c r="B70" s="21"/>
      <c r="C70" s="24"/>
      <c r="D70" s="23"/>
      <c r="E70" s="23"/>
      <c r="F70" s="23"/>
      <c r="G70" s="23"/>
      <c r="H70" s="23"/>
      <c r="I70" s="23"/>
      <c r="J70" s="23"/>
      <c r="K70" s="23"/>
      <c r="L70" s="23"/>
      <c r="M70" s="23"/>
      <c r="N70" s="21"/>
      <c r="P70" s="21"/>
      <c r="Q70" s="21"/>
      <c r="R70" s="23"/>
      <c r="S70" s="23"/>
    </row>
    <row r="71" spans="1:19" hidden="1" x14ac:dyDescent="0.2">
      <c r="A71" s="23"/>
      <c r="B71" s="21"/>
      <c r="C71" s="24"/>
      <c r="D71" s="23"/>
      <c r="E71" s="23"/>
      <c r="F71" s="23"/>
      <c r="G71" s="23"/>
      <c r="H71" s="23"/>
      <c r="I71" s="23"/>
      <c r="J71" s="23"/>
      <c r="K71" s="23"/>
      <c r="L71" s="23"/>
      <c r="M71" s="23"/>
      <c r="N71" s="21"/>
      <c r="P71" s="21"/>
      <c r="Q71" s="21"/>
      <c r="R71" s="23"/>
      <c r="S71" s="23"/>
    </row>
    <row r="72" spans="1:19" hidden="1" x14ac:dyDescent="0.2">
      <c r="A72" s="23"/>
      <c r="B72" s="21"/>
      <c r="C72" s="24"/>
      <c r="D72" s="23"/>
      <c r="E72" s="23"/>
      <c r="F72" s="23"/>
      <c r="G72" s="23"/>
      <c r="H72" s="23"/>
      <c r="I72" s="23"/>
      <c r="J72" s="23"/>
      <c r="K72" s="23"/>
      <c r="L72" s="23"/>
      <c r="M72" s="23"/>
      <c r="N72" s="21"/>
      <c r="P72" s="21"/>
      <c r="Q72" s="21"/>
      <c r="R72" s="23"/>
      <c r="S72" s="23"/>
    </row>
    <row r="73" spans="1:19" hidden="1" x14ac:dyDescent="0.2">
      <c r="A73" s="23"/>
      <c r="B73" s="21"/>
      <c r="C73" s="24"/>
      <c r="D73" s="23"/>
      <c r="E73" s="23"/>
      <c r="F73" s="23"/>
      <c r="G73" s="23"/>
      <c r="H73" s="23"/>
      <c r="I73" s="23"/>
      <c r="J73" s="23"/>
      <c r="K73" s="23"/>
      <c r="L73" s="23"/>
      <c r="M73" s="23"/>
      <c r="N73" s="21"/>
      <c r="P73" s="21"/>
      <c r="Q73" s="21"/>
      <c r="R73" s="23"/>
      <c r="S73" s="23"/>
    </row>
    <row r="74" spans="1:19" hidden="1" x14ac:dyDescent="0.2">
      <c r="A74" s="23"/>
      <c r="B74" s="21"/>
      <c r="C74" s="24"/>
      <c r="D74" s="23"/>
      <c r="E74" s="23"/>
      <c r="F74" s="23"/>
      <c r="G74" s="23"/>
      <c r="H74" s="23"/>
      <c r="I74" s="23"/>
      <c r="J74" s="23"/>
      <c r="K74" s="23"/>
      <c r="L74" s="23"/>
      <c r="M74" s="23"/>
      <c r="N74" s="21"/>
      <c r="P74" s="21"/>
      <c r="Q74" s="21"/>
      <c r="R74" s="23"/>
      <c r="S74" s="23"/>
    </row>
    <row r="75" spans="1:19" hidden="1" x14ac:dyDescent="0.2">
      <c r="A75" s="23"/>
      <c r="B75" s="21"/>
      <c r="C75" s="24"/>
      <c r="D75" s="23"/>
      <c r="E75" s="23"/>
      <c r="F75" s="23"/>
      <c r="G75" s="23"/>
      <c r="H75" s="23"/>
      <c r="I75" s="23"/>
      <c r="J75" s="23"/>
      <c r="K75" s="23"/>
      <c r="L75" s="23"/>
      <c r="M75" s="23"/>
      <c r="N75" s="21"/>
      <c r="P75" s="21"/>
      <c r="Q75" s="21"/>
      <c r="R75" s="23"/>
      <c r="S75" s="23"/>
    </row>
    <row r="76" spans="1:19" hidden="1" x14ac:dyDescent="0.2">
      <c r="A76" s="23"/>
      <c r="B76" s="21"/>
      <c r="C76" s="24"/>
      <c r="D76" s="23"/>
      <c r="E76" s="23"/>
      <c r="F76" s="23"/>
      <c r="G76" s="23"/>
      <c r="H76" s="23"/>
      <c r="I76" s="23"/>
      <c r="J76" s="23"/>
      <c r="K76" s="23"/>
      <c r="L76" s="23"/>
      <c r="M76" s="23"/>
      <c r="N76" s="21"/>
      <c r="P76" s="21"/>
      <c r="Q76" s="21"/>
      <c r="R76" s="23"/>
      <c r="S76" s="23"/>
    </row>
    <row r="77" spans="1:19" hidden="1" x14ac:dyDescent="0.2">
      <c r="A77" s="23"/>
      <c r="B77" s="21"/>
      <c r="C77" s="24"/>
      <c r="D77" s="23"/>
      <c r="E77" s="23"/>
      <c r="F77" s="23"/>
      <c r="G77" s="23"/>
      <c r="H77" s="23"/>
      <c r="I77" s="23"/>
      <c r="J77" s="23"/>
      <c r="K77" s="23"/>
      <c r="L77" s="23"/>
      <c r="M77" s="23"/>
      <c r="N77" s="21"/>
      <c r="P77" s="21"/>
      <c r="Q77" s="21"/>
      <c r="R77" s="23"/>
      <c r="S77" s="23"/>
    </row>
    <row r="78" spans="1:19" hidden="1" x14ac:dyDescent="0.2">
      <c r="A78" s="23"/>
      <c r="B78" s="21"/>
      <c r="C78" s="24"/>
      <c r="D78" s="23"/>
      <c r="E78" s="23"/>
      <c r="F78" s="23"/>
      <c r="G78" s="23"/>
      <c r="H78" s="23"/>
      <c r="I78" s="23"/>
      <c r="J78" s="23"/>
      <c r="K78" s="23"/>
      <c r="L78" s="23"/>
      <c r="M78" s="23"/>
      <c r="N78" s="21"/>
      <c r="P78" s="21"/>
      <c r="Q78" s="21"/>
      <c r="R78" s="23"/>
      <c r="S78" s="23"/>
    </row>
    <row r="79" spans="1:19" hidden="1" x14ac:dyDescent="0.2">
      <c r="A79" s="23"/>
      <c r="B79" s="21"/>
      <c r="C79" s="24"/>
      <c r="D79" s="23"/>
      <c r="E79" s="23"/>
      <c r="F79" s="23"/>
      <c r="G79" s="23"/>
      <c r="H79" s="23"/>
      <c r="I79" s="23"/>
      <c r="J79" s="23"/>
      <c r="K79" s="23"/>
      <c r="L79" s="23"/>
      <c r="M79" s="23"/>
      <c r="N79" s="21"/>
      <c r="P79" s="21"/>
      <c r="Q79" s="21"/>
      <c r="R79" s="23"/>
      <c r="S79" s="23"/>
    </row>
    <row r="80" spans="1:19" hidden="1" x14ac:dyDescent="0.2">
      <c r="A80" s="23"/>
      <c r="B80" s="21"/>
      <c r="C80" s="24"/>
      <c r="D80" s="23"/>
      <c r="E80" s="23"/>
      <c r="F80" s="23"/>
      <c r="G80" s="23"/>
      <c r="H80" s="23"/>
      <c r="I80" s="23"/>
      <c r="J80" s="23"/>
      <c r="K80" s="23"/>
      <c r="L80" s="23"/>
      <c r="M80" s="23"/>
      <c r="N80" s="21"/>
      <c r="P80" s="21"/>
      <c r="Q80" s="21"/>
      <c r="R80" s="23"/>
      <c r="S80" s="23"/>
    </row>
    <row r="81" spans="1:19" hidden="1" x14ac:dyDescent="0.2">
      <c r="A81" s="23"/>
      <c r="B81" s="21"/>
      <c r="C81" s="24"/>
      <c r="D81" s="23"/>
      <c r="E81" s="23"/>
      <c r="F81" s="23"/>
      <c r="G81" s="23"/>
      <c r="H81" s="23"/>
      <c r="I81" s="23"/>
      <c r="J81" s="23"/>
      <c r="K81" s="23"/>
      <c r="L81" s="23"/>
      <c r="M81" s="23"/>
      <c r="N81" s="21"/>
      <c r="P81" s="21"/>
      <c r="Q81" s="21"/>
      <c r="R81" s="23"/>
      <c r="S81" s="23"/>
    </row>
    <row r="82" spans="1:19" hidden="1" x14ac:dyDescent="0.2">
      <c r="A82" s="23"/>
      <c r="B82" s="21"/>
      <c r="C82" s="24"/>
      <c r="D82" s="23"/>
      <c r="E82" s="23"/>
      <c r="F82" s="23"/>
      <c r="G82" s="23"/>
      <c r="H82" s="23"/>
      <c r="I82" s="23"/>
      <c r="J82" s="23"/>
      <c r="K82" s="23"/>
      <c r="L82" s="23"/>
      <c r="M82" s="23"/>
      <c r="N82" s="21"/>
      <c r="P82" s="21"/>
      <c r="Q82" s="21"/>
      <c r="R82" s="23"/>
      <c r="S82" s="23"/>
    </row>
    <row r="83" spans="1:19" hidden="1" x14ac:dyDescent="0.2">
      <c r="A83" s="23"/>
      <c r="B83" s="21"/>
      <c r="C83" s="24"/>
      <c r="D83" s="23"/>
      <c r="E83" s="23"/>
      <c r="F83" s="23"/>
      <c r="G83" s="23"/>
      <c r="H83" s="23"/>
      <c r="I83" s="23"/>
      <c r="J83" s="23"/>
      <c r="K83" s="23"/>
      <c r="L83" s="23"/>
      <c r="M83" s="23"/>
      <c r="N83" s="21"/>
      <c r="P83" s="21"/>
      <c r="Q83" s="21"/>
      <c r="R83" s="23"/>
      <c r="S83" s="23"/>
    </row>
    <row r="84" spans="1:19" hidden="1" x14ac:dyDescent="0.2">
      <c r="A84" s="23"/>
      <c r="B84" s="21"/>
      <c r="C84" s="24"/>
      <c r="D84" s="23"/>
      <c r="E84" s="23"/>
      <c r="F84" s="23"/>
      <c r="G84" s="23"/>
      <c r="H84" s="23"/>
      <c r="I84" s="23"/>
      <c r="J84" s="23"/>
      <c r="K84" s="23"/>
      <c r="L84" s="23"/>
      <c r="M84" s="23"/>
      <c r="N84" s="21"/>
      <c r="P84" s="21"/>
      <c r="Q84" s="21"/>
      <c r="R84" s="23"/>
      <c r="S84" s="23"/>
    </row>
    <row r="85" spans="1:19" hidden="1" x14ac:dyDescent="0.2">
      <c r="A85" s="23"/>
      <c r="B85" s="21"/>
      <c r="C85" s="24"/>
      <c r="D85" s="23"/>
      <c r="E85" s="23"/>
      <c r="F85" s="23"/>
      <c r="G85" s="23"/>
      <c r="H85" s="23"/>
      <c r="I85" s="23"/>
      <c r="J85" s="23"/>
      <c r="K85" s="23"/>
      <c r="L85" s="23"/>
      <c r="M85" s="23"/>
      <c r="N85" s="21"/>
      <c r="P85" s="21"/>
      <c r="Q85" s="21"/>
      <c r="R85" s="23"/>
      <c r="S85" s="23"/>
    </row>
    <row r="86" spans="1:19" hidden="1" x14ac:dyDescent="0.2">
      <c r="A86" s="23"/>
      <c r="B86" s="21"/>
      <c r="C86" s="24"/>
      <c r="D86" s="23"/>
      <c r="E86" s="23"/>
      <c r="F86" s="23"/>
      <c r="G86" s="23"/>
      <c r="H86" s="23"/>
      <c r="I86" s="23"/>
      <c r="J86" s="23"/>
      <c r="K86" s="23"/>
      <c r="L86" s="23"/>
      <c r="M86" s="23"/>
      <c r="N86" s="21"/>
      <c r="P86" s="21"/>
      <c r="Q86" s="21"/>
      <c r="R86" s="23"/>
      <c r="S86" s="23"/>
    </row>
    <row r="87" spans="1:19" hidden="1" x14ac:dyDescent="0.2">
      <c r="A87" s="23"/>
      <c r="B87" s="21"/>
      <c r="C87" s="24"/>
      <c r="D87" s="23"/>
      <c r="E87" s="23"/>
      <c r="F87" s="23"/>
      <c r="G87" s="23"/>
      <c r="H87" s="23"/>
      <c r="I87" s="23"/>
      <c r="J87" s="23"/>
      <c r="K87" s="23"/>
      <c r="L87" s="23"/>
      <c r="M87" s="23"/>
      <c r="N87" s="21"/>
      <c r="P87" s="21"/>
      <c r="Q87" s="21"/>
      <c r="R87" s="23"/>
      <c r="S87" s="23"/>
    </row>
    <row r="88" spans="1:19" hidden="1" x14ac:dyDescent="0.2">
      <c r="A88" s="23"/>
      <c r="B88" s="21"/>
      <c r="C88" s="24"/>
      <c r="D88" s="23"/>
      <c r="E88" s="23"/>
      <c r="F88" s="23"/>
      <c r="G88" s="23"/>
      <c r="H88" s="23"/>
      <c r="I88" s="23"/>
      <c r="J88" s="23"/>
      <c r="K88" s="23"/>
      <c r="L88" s="23"/>
      <c r="M88" s="23"/>
      <c r="N88" s="21"/>
      <c r="P88" s="21"/>
      <c r="Q88" s="21"/>
      <c r="R88" s="23"/>
      <c r="S88" s="23"/>
    </row>
    <row r="89" spans="1:19" hidden="1" x14ac:dyDescent="0.2">
      <c r="A89" s="23"/>
      <c r="B89" s="21"/>
      <c r="C89" s="24"/>
      <c r="D89" s="23"/>
      <c r="E89" s="23"/>
      <c r="F89" s="23"/>
      <c r="G89" s="23"/>
      <c r="H89" s="23"/>
      <c r="I89" s="23"/>
      <c r="J89" s="23"/>
      <c r="K89" s="23"/>
      <c r="L89" s="23"/>
      <c r="M89" s="23"/>
      <c r="N89" s="21"/>
      <c r="P89" s="21"/>
      <c r="Q89" s="21"/>
      <c r="R89" s="23"/>
      <c r="S89" s="23"/>
    </row>
    <row r="90" spans="1:19" hidden="1" x14ac:dyDescent="0.2">
      <c r="A90" s="23"/>
      <c r="B90" s="21"/>
      <c r="C90" s="24"/>
      <c r="D90" s="23"/>
      <c r="E90" s="23"/>
      <c r="F90" s="23"/>
      <c r="G90" s="23"/>
      <c r="H90" s="23"/>
      <c r="I90" s="23"/>
      <c r="J90" s="23"/>
      <c r="K90" s="23"/>
      <c r="L90" s="23"/>
      <c r="M90" s="23"/>
      <c r="N90" s="21"/>
      <c r="P90" s="21"/>
      <c r="Q90" s="21"/>
      <c r="R90" s="23"/>
      <c r="S90" s="23"/>
    </row>
    <row r="91" spans="1:19" hidden="1" x14ac:dyDescent="0.2">
      <c r="B91" s="8"/>
      <c r="C91" s="5"/>
      <c r="J91" s="23"/>
      <c r="K91" s="23"/>
      <c r="L91" s="23"/>
      <c r="M91" s="23"/>
      <c r="N91" s="21"/>
      <c r="P91" s="21"/>
      <c r="Q91" s="21"/>
      <c r="R91" s="23"/>
      <c r="S91" s="23"/>
    </row>
    <row r="92" spans="1:19" hidden="1" x14ac:dyDescent="0.2">
      <c r="B92" s="8"/>
      <c r="C92" s="5"/>
    </row>
    <row r="93" spans="1:19" hidden="1" x14ac:dyDescent="0.2">
      <c r="B93" s="8"/>
      <c r="C93" s="5"/>
    </row>
  </sheetData>
  <sheetProtection algorithmName="SHA-512" hashValue="sA9C2lQAIqi97hl+jAkR/o+dpvGxZRLR2rAPiy+W7wezVjPjTm+HL7StpErHbYnSwWdeKLGOIi1FS3ZCKniq+A==" saltValue="enh5RTufV36XTtsxVC9efg==" spinCount="100000" sheet="1" objects="1" scenarios="1" selectLockedCells="1"/>
  <mergeCells count="2">
    <mergeCell ref="D6:I6"/>
    <mergeCell ref="B12:B16"/>
  </mergeCells>
  <conditionalFormatting sqref="L5">
    <cfRule type="cellIs" dxfId="2040" priority="178" operator="equal">
      <formula>0</formula>
    </cfRule>
    <cfRule type="cellIs" dxfId="2039" priority="179" operator="lessThanOrEqual">
      <formula>1</formula>
    </cfRule>
    <cfRule type="cellIs" dxfId="2038" priority="180" operator="lessThanOrEqual">
      <formula>2</formula>
    </cfRule>
    <cfRule type="cellIs" dxfId="2037" priority="181" operator="lessThanOrEqual">
      <formula>3</formula>
    </cfRule>
    <cfRule type="cellIs" dxfId="2036" priority="182" operator="lessThanOrEqual">
      <formula>4</formula>
    </cfRule>
    <cfRule type="cellIs" dxfId="2035" priority="183" operator="lessThanOrEqual">
      <formula>5</formula>
    </cfRule>
  </conditionalFormatting>
  <conditionalFormatting sqref="M5">
    <cfRule type="cellIs" dxfId="2034" priority="172" operator="equal">
      <formula>0</formula>
    </cfRule>
    <cfRule type="cellIs" dxfId="2033" priority="173" operator="lessThanOrEqual">
      <formula>0.2</formula>
    </cfRule>
    <cfRule type="cellIs" dxfId="2032" priority="174" operator="lessThanOrEqual">
      <formula>0.4</formula>
    </cfRule>
    <cfRule type="cellIs" dxfId="2031" priority="175" operator="lessThanOrEqual">
      <formula>0.6</formula>
    </cfRule>
    <cfRule type="cellIs" dxfId="2030" priority="176" operator="lessThanOrEqual">
      <formula>0.8</formula>
    </cfRule>
    <cfRule type="cellIs" dxfId="2029" priority="177" operator="lessThanOrEqual">
      <formula>1</formula>
    </cfRule>
  </conditionalFormatting>
  <conditionalFormatting sqref="D8:D23">
    <cfRule type="expression" dxfId="2028" priority="90">
      <formula>IF($K8=0,TRUE)</formula>
    </cfRule>
  </conditionalFormatting>
  <conditionalFormatting sqref="F8:F23">
    <cfRule type="expression" dxfId="2027" priority="88">
      <formula>IF($K8=2,TRUE)</formula>
    </cfRule>
  </conditionalFormatting>
  <conditionalFormatting sqref="G8:G16 G18:G23">
    <cfRule type="expression" dxfId="2026" priority="87">
      <formula>IF($K8=3,TRUE)</formula>
    </cfRule>
  </conditionalFormatting>
  <conditionalFormatting sqref="H8:H23">
    <cfRule type="expression" dxfId="2025" priority="86">
      <formula>IF($K8=4,TRUE)</formula>
    </cfRule>
  </conditionalFormatting>
  <conditionalFormatting sqref="I8:I23">
    <cfRule type="expression" dxfId="2024" priority="85">
      <formula>IF($K8=5,TRUE)</formula>
    </cfRule>
  </conditionalFormatting>
  <conditionalFormatting sqref="E8:E23">
    <cfRule type="expression" dxfId="2023" priority="83">
      <formula>IF($K8=1,TRUE)</formula>
    </cfRule>
  </conditionalFormatting>
  <conditionalFormatting sqref="K8:L11 K18:L23">
    <cfRule type="cellIs" dxfId="2022" priority="65" operator="equal">
      <formula>0</formula>
    </cfRule>
    <cfRule type="cellIs" dxfId="2021" priority="66" operator="lessThanOrEqual">
      <formula>1</formula>
    </cfRule>
    <cfRule type="cellIs" dxfId="2020" priority="67" operator="lessThanOrEqual">
      <formula>2</formula>
    </cfRule>
    <cfRule type="cellIs" dxfId="2019" priority="68" operator="lessThanOrEqual">
      <formula>3</formula>
    </cfRule>
    <cfRule type="cellIs" dxfId="2018" priority="69" operator="lessThanOrEqual">
      <formula>4</formula>
    </cfRule>
    <cfRule type="cellIs" dxfId="2017" priority="70" operator="lessThanOrEqual">
      <formula>5</formula>
    </cfRule>
    <cfRule type="cellIs" dxfId="2016" priority="71" operator="greaterThan">
      <formula>5</formula>
    </cfRule>
  </conditionalFormatting>
  <conditionalFormatting sqref="K17">
    <cfRule type="cellIs" dxfId="2015" priority="30" operator="equal">
      <formula>0</formula>
    </cfRule>
    <cfRule type="cellIs" dxfId="2014" priority="31" operator="lessThanOrEqual">
      <formula>1</formula>
    </cfRule>
    <cfRule type="cellIs" dxfId="2013" priority="32" operator="lessThanOrEqual">
      <formula>2</formula>
    </cfRule>
    <cfRule type="cellIs" dxfId="2012" priority="33" operator="lessThanOrEqual">
      <formula>3</formula>
    </cfRule>
    <cfRule type="cellIs" dxfId="2011" priority="34" operator="lessThanOrEqual">
      <formula>4</formula>
    </cfRule>
    <cfRule type="cellIs" dxfId="2010" priority="35" operator="lessThanOrEqual">
      <formula>5</formula>
    </cfRule>
    <cfRule type="cellIs" dxfId="2009" priority="36" operator="greaterThan">
      <formula>5</formula>
    </cfRule>
  </conditionalFormatting>
  <conditionalFormatting sqref="K12:L16 L17">
    <cfRule type="cellIs" dxfId="2008" priority="37" operator="equal">
      <formula>0</formula>
    </cfRule>
    <cfRule type="cellIs" dxfId="2007" priority="38" operator="lessThanOrEqual">
      <formula>1</formula>
    </cfRule>
    <cfRule type="cellIs" dxfId="2006" priority="39" operator="lessThanOrEqual">
      <formula>2</formula>
    </cfRule>
    <cfRule type="cellIs" dxfId="2005" priority="40" operator="lessThanOrEqual">
      <formula>3</formula>
    </cfRule>
    <cfRule type="cellIs" dxfId="2004" priority="41" operator="lessThanOrEqual">
      <formula>4</formula>
    </cfRule>
    <cfRule type="cellIs" dxfId="2003" priority="42" operator="lessThanOrEqual">
      <formula>5</formula>
    </cfRule>
    <cfRule type="cellIs" dxfId="2002" priority="43" operator="greaterThan">
      <formula>5</formula>
    </cfRule>
  </conditionalFormatting>
  <conditionalFormatting sqref="G17">
    <cfRule type="expression" dxfId="2001" priority="22">
      <formula>IF($K17=3,TRUE)</formula>
    </cfRule>
  </conditionalFormatting>
  <conditionalFormatting sqref="J8:J11">
    <cfRule type="cellIs" dxfId="2000" priority="21" operator="greaterThan">
      <formula>5</formula>
    </cfRule>
  </conditionalFormatting>
  <conditionalFormatting sqref="J8:J11">
    <cfRule type="cellIs" dxfId="1999" priority="15" operator="equal">
      <formula>0</formula>
    </cfRule>
    <cfRule type="cellIs" dxfId="1998" priority="16" operator="lessThanOrEqual">
      <formula>1</formula>
    </cfRule>
    <cfRule type="cellIs" dxfId="1997" priority="17" operator="lessThanOrEqual">
      <formula>2</formula>
    </cfRule>
    <cfRule type="cellIs" dxfId="1996" priority="18" operator="lessThanOrEqual">
      <formula>3</formula>
    </cfRule>
    <cfRule type="cellIs" dxfId="1995" priority="19" operator="lessThanOrEqual">
      <formula>4</formula>
    </cfRule>
    <cfRule type="cellIs" dxfId="1994" priority="20" operator="lessThanOrEqual">
      <formula>5</formula>
    </cfRule>
  </conditionalFormatting>
  <conditionalFormatting sqref="J18:J23">
    <cfRule type="cellIs" dxfId="1993" priority="14" operator="greaterThan">
      <formula>5</formula>
    </cfRule>
  </conditionalFormatting>
  <conditionalFormatting sqref="J18:J23">
    <cfRule type="cellIs" dxfId="1992" priority="8" operator="equal">
      <formula>0</formula>
    </cfRule>
    <cfRule type="cellIs" dxfId="1991" priority="9" operator="lessThanOrEqual">
      <formula>1</formula>
    </cfRule>
    <cfRule type="cellIs" dxfId="1990" priority="10" operator="lessThanOrEqual">
      <formula>2</formula>
    </cfRule>
    <cfRule type="cellIs" dxfId="1989" priority="11" operator="lessThanOrEqual">
      <formula>3</formula>
    </cfRule>
    <cfRule type="cellIs" dxfId="1988" priority="12" operator="lessThanOrEqual">
      <formula>4</formula>
    </cfRule>
    <cfRule type="cellIs" dxfId="1987" priority="13" operator="lessThanOrEqual">
      <formula>5</formula>
    </cfRule>
  </conditionalFormatting>
  <conditionalFormatting sqref="J12:J17">
    <cfRule type="cellIs" dxfId="1986" priority="1" operator="equal">
      <formula>0</formula>
    </cfRule>
    <cfRule type="cellIs" dxfId="1985" priority="2" operator="lessThanOrEqual">
      <formula>1</formula>
    </cfRule>
    <cfRule type="cellIs" dxfId="1984" priority="3" operator="lessThanOrEqual">
      <formula>2</formula>
    </cfRule>
    <cfRule type="cellIs" dxfId="1983" priority="4" operator="lessThanOrEqual">
      <formula>3</formula>
    </cfRule>
    <cfRule type="cellIs" dxfId="1982" priority="5" operator="lessThanOrEqual">
      <formula>4</formula>
    </cfRule>
    <cfRule type="cellIs" dxfId="1981" priority="6" operator="lessThanOrEqual">
      <formula>5</formula>
    </cfRule>
    <cfRule type="cellIs" dxfId="1980" priority="7" operator="greaterThan">
      <formula>5</formula>
    </cfRule>
  </conditionalFormatting>
  <dataValidations count="1">
    <dataValidation type="list" allowBlank="1" showInputMessage="1" showErrorMessage="1" sqref="K8:K16 K18:K23 K17:L17 J8:J23" xr:uid="{00000000-0002-0000-0C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1"/>
    <pageSetUpPr fitToPage="1"/>
  </sheetPr>
  <dimension ref="A1:S93"/>
  <sheetViews>
    <sheetView showGridLines="0" showRowColHeaders="0" tabSelected="1" zoomScale="70" zoomScaleNormal="70" zoomScaleSheetLayoutView="85" workbookViewId="0">
      <pane xSplit="3" ySplit="7" topLeftCell="D8" activePane="bottomRight" state="frozen"/>
      <selection pane="topRight"/>
      <selection pane="bottomLeft"/>
      <selection pane="bottomRight"/>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9" customFormat="1" ht="56.25" customHeight="1" thickTop="1" thickBot="1" x14ac:dyDescent="0.25">
      <c r="B5" s="180"/>
      <c r="C5" s="181"/>
      <c r="D5" s="183" t="str">
        <f ca="1">CONCATENATE(RIGHT(CELL("Filename",D1),LEN(CELL("Filename",D1))-SEARCH("]",CELL("Filename",D1),1))&amp;" BIM Maturity")</f>
        <v>Architecture BIM Maturity</v>
      </c>
      <c r="H5" s="182"/>
      <c r="L5" s="266">
        <f>AVERAGE(L8:L11,L17:L23)</f>
        <v>0</v>
      </c>
      <c r="M5" s="267">
        <f>(SUM(L8:L11,L17:L23)/(5*SUM(M8:M23)))</f>
        <v>0</v>
      </c>
      <c r="O5" s="275"/>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196"/>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55">
        <v>0</v>
      </c>
      <c r="L8" s="74">
        <f t="shared" ref="L8:L11" si="0">K8*M8</f>
        <v>0</v>
      </c>
      <c r="M8" s="57">
        <v>0.9</v>
      </c>
      <c r="N8" s="196"/>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61">
        <v>0</v>
      </c>
      <c r="L9" s="75">
        <f t="shared" si="0"/>
        <v>0</v>
      </c>
      <c r="M9" s="57">
        <v>0.9</v>
      </c>
      <c r="N9" s="196"/>
      <c r="O9" s="262" t="str">
        <f t="shared" ca="1" si="1"/>
        <v/>
      </c>
      <c r="P9" s="93">
        <f t="shared" ref="P9:Q12" si="2">IF(J9=0,$Q$7+J9,J9)</f>
        <v>4</v>
      </c>
      <c r="Q9" s="93">
        <f t="shared" si="2"/>
        <v>0.75</v>
      </c>
      <c r="R9" s="21"/>
      <c r="S9" s="21"/>
    </row>
    <row r="10" spans="1:19" ht="116.15" x14ac:dyDescent="0.2">
      <c r="A10" s="23"/>
      <c r="B10" s="451" t="s">
        <v>719</v>
      </c>
      <c r="C10" s="448" t="s">
        <v>720</v>
      </c>
      <c r="D10" s="58" t="s">
        <v>25</v>
      </c>
      <c r="E10" s="59" t="s">
        <v>710</v>
      </c>
      <c r="F10" s="59"/>
      <c r="G10" s="59" t="s">
        <v>711</v>
      </c>
      <c r="H10" s="59" t="s">
        <v>712</v>
      </c>
      <c r="I10" s="60" t="s">
        <v>713</v>
      </c>
      <c r="J10" s="456">
        <v>3</v>
      </c>
      <c r="K10" s="61">
        <v>0</v>
      </c>
      <c r="L10" s="75">
        <f t="shared" si="0"/>
        <v>0</v>
      </c>
      <c r="M10" s="57">
        <v>1</v>
      </c>
      <c r="N10" s="196"/>
      <c r="O10" s="262" t="str">
        <f t="shared" ca="1" si="1"/>
        <v/>
      </c>
      <c r="P10" s="93">
        <f t="shared" si="2"/>
        <v>3</v>
      </c>
      <c r="Q10" s="93">
        <f t="shared" si="2"/>
        <v>0.75</v>
      </c>
      <c r="R10" s="21"/>
      <c r="S10" s="21"/>
    </row>
    <row r="11" spans="1:19" ht="56.25" customHeight="1" x14ac:dyDescent="0.2">
      <c r="A11" s="23"/>
      <c r="B11" s="451" t="s">
        <v>52</v>
      </c>
      <c r="C11" s="448" t="s">
        <v>721</v>
      </c>
      <c r="D11" s="58" t="s">
        <v>34</v>
      </c>
      <c r="E11" s="59" t="s">
        <v>41</v>
      </c>
      <c r="F11" s="59" t="s">
        <v>121</v>
      </c>
      <c r="G11" s="59" t="s">
        <v>714</v>
      </c>
      <c r="H11" s="59" t="s">
        <v>715</v>
      </c>
      <c r="I11" s="60" t="s">
        <v>716</v>
      </c>
      <c r="J11" s="456">
        <v>4</v>
      </c>
      <c r="K11" s="61">
        <v>0</v>
      </c>
      <c r="L11" s="75">
        <f t="shared" si="0"/>
        <v>0</v>
      </c>
      <c r="M11" s="57">
        <v>1</v>
      </c>
      <c r="N11" s="196"/>
      <c r="O11" s="262" t="str">
        <f t="shared" ca="1" si="1"/>
        <v/>
      </c>
      <c r="P11" s="93">
        <f t="shared" si="2"/>
        <v>4</v>
      </c>
      <c r="Q11" s="93">
        <f t="shared" si="2"/>
        <v>0.75</v>
      </c>
      <c r="R11" s="21"/>
      <c r="S11" s="21"/>
    </row>
    <row r="12" spans="1:19" ht="18.7" customHeight="1" outlineLevel="1" x14ac:dyDescent="0.2">
      <c r="A12" s="23"/>
      <c r="B12" s="523" t="s">
        <v>183</v>
      </c>
      <c r="C12" s="252" t="s">
        <v>175</v>
      </c>
      <c r="D12" s="223" t="s">
        <v>170</v>
      </c>
      <c r="E12" s="308" t="s">
        <v>168</v>
      </c>
      <c r="F12" s="309"/>
      <c r="G12" s="309"/>
      <c r="H12" s="309"/>
      <c r="I12" s="310"/>
      <c r="J12" s="356"/>
      <c r="K12" s="294"/>
      <c r="L12" s="295" t="str">
        <f t="shared" ref="L12:L16" si="3">IF(K12="","",K12)</f>
        <v/>
      </c>
      <c r="M12" s="57"/>
      <c r="N12" s="196"/>
      <c r="O12" s="262"/>
      <c r="P12" s="93">
        <f t="shared" si="2"/>
        <v>0.75</v>
      </c>
      <c r="Q12" s="93"/>
      <c r="R12" s="21"/>
      <c r="S12" s="21"/>
    </row>
    <row r="13" spans="1:19" ht="18.7" customHeight="1" outlineLevel="1" x14ac:dyDescent="0.2">
      <c r="A13" s="23"/>
      <c r="B13" s="524"/>
      <c r="C13" s="252" t="s">
        <v>175</v>
      </c>
      <c r="D13" s="223"/>
      <c r="E13" s="308"/>
      <c r="F13" s="308"/>
      <c r="G13" s="308"/>
      <c r="H13" s="308"/>
      <c r="I13" s="311"/>
      <c r="J13" s="226"/>
      <c r="K13" s="227"/>
      <c r="L13" s="228" t="str">
        <f t="shared" si="3"/>
        <v/>
      </c>
      <c r="M13" s="57"/>
      <c r="N13" s="196"/>
      <c r="O13" s="262"/>
      <c r="P13" s="93">
        <f t="shared" ref="P13:Q18" si="4">IF(J18=0,$Q$7+J18,J18)</f>
        <v>2</v>
      </c>
      <c r="Q13" s="93">
        <f t="shared" si="4"/>
        <v>0.75</v>
      </c>
      <c r="R13" s="21"/>
      <c r="S13" s="21"/>
    </row>
    <row r="14" spans="1:19" ht="18.7" customHeight="1" outlineLevel="1" x14ac:dyDescent="0.2">
      <c r="A14" s="23"/>
      <c r="B14" s="524"/>
      <c r="C14" s="252" t="s">
        <v>175</v>
      </c>
      <c r="D14" s="223"/>
      <c r="E14" s="240"/>
      <c r="F14" s="240"/>
      <c r="G14" s="240"/>
      <c r="H14" s="240"/>
      <c r="I14" s="241"/>
      <c r="J14" s="226"/>
      <c r="K14" s="227"/>
      <c r="L14" s="228" t="str">
        <f t="shared" si="3"/>
        <v/>
      </c>
      <c r="M14" s="57"/>
      <c r="N14" s="196"/>
      <c r="O14" s="262"/>
      <c r="P14" s="93">
        <f t="shared" si="4"/>
        <v>2</v>
      </c>
      <c r="Q14" s="93">
        <f t="shared" si="4"/>
        <v>0.75</v>
      </c>
      <c r="R14" s="21"/>
      <c r="S14" s="21"/>
    </row>
    <row r="15" spans="1:19" ht="18.7" customHeight="1" outlineLevel="1" x14ac:dyDescent="0.2">
      <c r="A15" s="23"/>
      <c r="B15" s="524"/>
      <c r="C15" s="252" t="s">
        <v>175</v>
      </c>
      <c r="D15" s="223"/>
      <c r="E15" s="240"/>
      <c r="F15" s="240"/>
      <c r="G15" s="240"/>
      <c r="H15" s="240"/>
      <c r="I15" s="241"/>
      <c r="J15" s="226"/>
      <c r="K15" s="227"/>
      <c r="L15" s="228" t="str">
        <f t="shared" si="3"/>
        <v/>
      </c>
      <c r="M15" s="57"/>
      <c r="N15" s="196"/>
      <c r="O15" s="262"/>
      <c r="P15" s="93">
        <f t="shared" si="4"/>
        <v>2</v>
      </c>
      <c r="Q15" s="93">
        <f t="shared" si="4"/>
        <v>0.75</v>
      </c>
      <c r="R15" s="21"/>
      <c r="S15" s="21"/>
    </row>
    <row r="16" spans="1:19" ht="18.7" customHeight="1" outlineLevel="1" x14ac:dyDescent="0.2">
      <c r="A16" s="23"/>
      <c r="B16" s="525"/>
      <c r="C16" s="292" t="s">
        <v>175</v>
      </c>
      <c r="D16" s="293"/>
      <c r="E16" s="242"/>
      <c r="F16" s="242"/>
      <c r="G16" s="242"/>
      <c r="H16" s="242"/>
      <c r="I16" s="243"/>
      <c r="J16" s="230"/>
      <c r="K16" s="231"/>
      <c r="L16" s="232" t="str">
        <f t="shared" si="3"/>
        <v/>
      </c>
      <c r="M16" s="57"/>
      <c r="N16" s="196"/>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196"/>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61">
        <v>0</v>
      </c>
      <c r="L18" s="75">
        <f t="shared" ref="L18:L23" si="5">K18*M18</f>
        <v>0</v>
      </c>
      <c r="M18" s="67">
        <v>0.7</v>
      </c>
      <c r="N18" s="196"/>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61">
        <v>0</v>
      </c>
      <c r="L19" s="75">
        <f t="shared" si="5"/>
        <v>0</v>
      </c>
      <c r="M19" s="67">
        <v>0.7</v>
      </c>
      <c r="N19" s="196"/>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61">
        <v>0</v>
      </c>
      <c r="L20" s="75">
        <f t="shared" si="5"/>
        <v>0</v>
      </c>
      <c r="M20" s="67">
        <v>0.7</v>
      </c>
      <c r="N20" s="196"/>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61">
        <v>0</v>
      </c>
      <c r="L21" s="75">
        <f t="shared" si="5"/>
        <v>0</v>
      </c>
      <c r="M21" s="67">
        <v>1</v>
      </c>
      <c r="N21" s="196"/>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61">
        <v>0</v>
      </c>
      <c r="L22" s="75">
        <f t="shared" si="5"/>
        <v>0</v>
      </c>
      <c r="M22" s="67">
        <v>0.9</v>
      </c>
      <c r="N22" s="196"/>
      <c r="O22" s="262" t="str">
        <f t="shared" ca="1" si="1"/>
        <v/>
      </c>
      <c r="P22" s="21"/>
      <c r="Q22" s="21"/>
      <c r="R22" s="21"/>
      <c r="S22" s="21"/>
    </row>
    <row r="23" spans="1:19" s="8" customFormat="1" ht="78.150000000000006" thickBot="1" x14ac:dyDescent="0.25">
      <c r="A23" s="91" t="s">
        <v>70</v>
      </c>
      <c r="B23" s="451" t="s">
        <v>12</v>
      </c>
      <c r="C23" s="450" t="s">
        <v>728</v>
      </c>
      <c r="D23" s="58" t="s">
        <v>25</v>
      </c>
      <c r="E23" s="59" t="s">
        <v>733</v>
      </c>
      <c r="F23" s="59"/>
      <c r="G23" s="59" t="s">
        <v>734</v>
      </c>
      <c r="H23" s="59"/>
      <c r="I23" s="60" t="s">
        <v>735</v>
      </c>
      <c r="J23" s="456">
        <v>1</v>
      </c>
      <c r="K23" s="92">
        <v>0</v>
      </c>
      <c r="L23" s="78">
        <f t="shared" si="5"/>
        <v>0</v>
      </c>
      <c r="M23" s="67">
        <v>0.9</v>
      </c>
      <c r="N23" s="196"/>
      <c r="O23" s="262" t="str">
        <f t="shared" ca="1" si="1"/>
        <v/>
      </c>
      <c r="P23" s="21"/>
      <c r="Q23" s="21"/>
      <c r="R23" s="21"/>
      <c r="S23" s="21"/>
    </row>
    <row r="24" spans="1:19" s="8" customFormat="1" ht="56.25" customHeight="1" x14ac:dyDescent="0.2">
      <c r="A24" s="21"/>
      <c r="B24" s="85"/>
      <c r="C24" s="86"/>
      <c r="D24" s="85"/>
      <c r="E24" s="85"/>
      <c r="F24" s="85"/>
      <c r="G24" s="85"/>
      <c r="H24" s="85"/>
      <c r="I24" s="85"/>
      <c r="J24" s="186"/>
      <c r="K24" s="186"/>
      <c r="L24" s="85"/>
      <c r="M24" s="85"/>
      <c r="N24" s="196"/>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VkwDUHZl/mAIrWmO29+fi65dJk9H3J4R1T5SW4IRP5XbHF9jMAhFxl8d0fJUU55VYyXQGLblGb7vLU9sIh+hSQ==" saltValue="XFBmpAP3obL1NxDZ2cm5Hw==" spinCount="100000" sheet="1" objects="1" scenarios="1" selectLockedCells="1"/>
  <mergeCells count="2">
    <mergeCell ref="D6:I6"/>
    <mergeCell ref="B12:B16"/>
  </mergeCells>
  <conditionalFormatting sqref="D8:D23">
    <cfRule type="expression" dxfId="1979" priority="182">
      <formula>IF($K8=0,TRUE)</formula>
    </cfRule>
  </conditionalFormatting>
  <conditionalFormatting sqref="E8:E23">
    <cfRule type="expression" dxfId="1978" priority="181">
      <formula>IF($K8=1,TRUE)</formula>
    </cfRule>
  </conditionalFormatting>
  <conditionalFormatting sqref="F8:F23">
    <cfRule type="expression" dxfId="1977" priority="180">
      <formula>IF($K8=2,TRUE)</formula>
    </cfRule>
  </conditionalFormatting>
  <conditionalFormatting sqref="G8:G16 G18:G23">
    <cfRule type="expression" dxfId="1976" priority="179">
      <formula>IF($K8=3,TRUE)</formula>
    </cfRule>
  </conditionalFormatting>
  <conditionalFormatting sqref="H8:H23">
    <cfRule type="expression" dxfId="1975" priority="178">
      <formula>IF($K8=4,TRUE)</formula>
    </cfRule>
  </conditionalFormatting>
  <conditionalFormatting sqref="I8:I23">
    <cfRule type="expression" dxfId="1974" priority="172">
      <formula>IF($K8=5,TRUE)</formula>
    </cfRule>
  </conditionalFormatting>
  <conditionalFormatting sqref="L5">
    <cfRule type="cellIs" dxfId="1973" priority="159" operator="equal">
      <formula>0</formula>
    </cfRule>
    <cfRule type="cellIs" dxfId="1972" priority="160" operator="lessThanOrEqual">
      <formula>1</formula>
    </cfRule>
    <cfRule type="cellIs" dxfId="1971" priority="161" operator="lessThanOrEqual">
      <formula>2</formula>
    </cfRule>
    <cfRule type="cellIs" dxfId="1970" priority="162" operator="lessThanOrEqual">
      <formula>3</formula>
    </cfRule>
    <cfRule type="cellIs" dxfId="1969" priority="163" operator="lessThanOrEqual">
      <formula>4</formula>
    </cfRule>
    <cfRule type="cellIs" dxfId="1968" priority="164" operator="lessThanOrEqual">
      <formula>5</formula>
    </cfRule>
  </conditionalFormatting>
  <conditionalFormatting sqref="M5">
    <cfRule type="cellIs" dxfId="1967" priority="153" operator="equal">
      <formula>0</formula>
    </cfRule>
    <cfRule type="cellIs" dxfId="1966" priority="154" operator="lessThanOrEqual">
      <formula>0.2</formula>
    </cfRule>
    <cfRule type="cellIs" dxfId="1965" priority="155" operator="lessThanOrEqual">
      <formula>0.4</formula>
    </cfRule>
    <cfRule type="cellIs" dxfId="1964" priority="156" operator="lessThanOrEqual">
      <formula>0.6</formula>
    </cfRule>
    <cfRule type="cellIs" dxfId="1963" priority="157" operator="lessThanOrEqual">
      <formula>0.8</formula>
    </cfRule>
    <cfRule type="cellIs" dxfId="1962" priority="158" operator="lessThanOrEqual">
      <formula>1</formula>
    </cfRule>
  </conditionalFormatting>
  <conditionalFormatting sqref="K8:L11 K18:L23">
    <cfRule type="cellIs" dxfId="1961" priority="65" operator="equal">
      <formula>0</formula>
    </cfRule>
    <cfRule type="cellIs" dxfId="1960" priority="66" operator="lessThanOrEqual">
      <formula>1</formula>
    </cfRule>
    <cfRule type="cellIs" dxfId="1959" priority="67" operator="lessThanOrEqual">
      <formula>2</formula>
    </cfRule>
    <cfRule type="cellIs" dxfId="1958" priority="68" operator="lessThanOrEqual">
      <formula>3</formula>
    </cfRule>
    <cfRule type="cellIs" dxfId="1957" priority="69" operator="lessThanOrEqual">
      <formula>4</formula>
    </cfRule>
    <cfRule type="cellIs" dxfId="1956" priority="70" operator="lessThanOrEqual">
      <formula>5</formula>
    </cfRule>
    <cfRule type="cellIs" dxfId="1955" priority="71" operator="greaterThan">
      <formula>5</formula>
    </cfRule>
  </conditionalFormatting>
  <conditionalFormatting sqref="K17">
    <cfRule type="cellIs" dxfId="1954" priority="30" operator="equal">
      <formula>0</formula>
    </cfRule>
    <cfRule type="cellIs" dxfId="1953" priority="31" operator="lessThanOrEqual">
      <formula>1</formula>
    </cfRule>
    <cfRule type="cellIs" dxfId="1952" priority="32" operator="lessThanOrEqual">
      <formula>2</formula>
    </cfRule>
    <cfRule type="cellIs" dxfId="1951" priority="33" operator="lessThanOrEqual">
      <formula>3</formula>
    </cfRule>
    <cfRule type="cellIs" dxfId="1950" priority="34" operator="lessThanOrEqual">
      <formula>4</formula>
    </cfRule>
    <cfRule type="cellIs" dxfId="1949" priority="35" operator="lessThanOrEqual">
      <formula>5</formula>
    </cfRule>
    <cfRule type="cellIs" dxfId="1948" priority="36" operator="greaterThan">
      <formula>5</formula>
    </cfRule>
  </conditionalFormatting>
  <conditionalFormatting sqref="K12:L16 L17">
    <cfRule type="cellIs" dxfId="1947" priority="37" operator="equal">
      <formula>0</formula>
    </cfRule>
    <cfRule type="cellIs" dxfId="1946" priority="38" operator="lessThanOrEqual">
      <formula>1</formula>
    </cfRule>
    <cfRule type="cellIs" dxfId="1945" priority="39" operator="lessThanOrEqual">
      <formula>2</formula>
    </cfRule>
    <cfRule type="cellIs" dxfId="1944" priority="40" operator="lessThanOrEqual">
      <formula>3</formula>
    </cfRule>
    <cfRule type="cellIs" dxfId="1943" priority="41" operator="lessThanOrEqual">
      <formula>4</formula>
    </cfRule>
    <cfRule type="cellIs" dxfId="1942" priority="42" operator="lessThanOrEqual">
      <formula>5</formula>
    </cfRule>
    <cfRule type="cellIs" dxfId="1941" priority="43" operator="greaterThan">
      <formula>5</formula>
    </cfRule>
  </conditionalFormatting>
  <conditionalFormatting sqref="G17">
    <cfRule type="expression" dxfId="1940" priority="22">
      <formula>IF($K17=3,TRUE)</formula>
    </cfRule>
  </conditionalFormatting>
  <conditionalFormatting sqref="J12:J17">
    <cfRule type="cellIs" dxfId="1939" priority="1" operator="equal">
      <formula>0</formula>
    </cfRule>
    <cfRule type="cellIs" dxfId="1938" priority="2" operator="lessThanOrEqual">
      <formula>1</formula>
    </cfRule>
    <cfRule type="cellIs" dxfId="1937" priority="3" operator="lessThanOrEqual">
      <formula>2</formula>
    </cfRule>
    <cfRule type="cellIs" dxfId="1936" priority="4" operator="lessThanOrEqual">
      <formula>3</formula>
    </cfRule>
    <cfRule type="cellIs" dxfId="1935" priority="5" operator="lessThanOrEqual">
      <formula>4</formula>
    </cfRule>
    <cfRule type="cellIs" dxfId="1934" priority="6" operator="lessThanOrEqual">
      <formula>5</formula>
    </cfRule>
    <cfRule type="cellIs" dxfId="1933" priority="7" operator="greaterThan">
      <formula>5</formula>
    </cfRule>
  </conditionalFormatting>
  <conditionalFormatting sqref="J8:J11">
    <cfRule type="cellIs" dxfId="1932" priority="21" operator="greaterThan">
      <formula>5</formula>
    </cfRule>
  </conditionalFormatting>
  <conditionalFormatting sqref="J8:J11">
    <cfRule type="cellIs" dxfId="1931" priority="15" operator="equal">
      <formula>0</formula>
    </cfRule>
    <cfRule type="cellIs" dxfId="1930" priority="16" operator="lessThanOrEqual">
      <formula>1</formula>
    </cfRule>
    <cfRule type="cellIs" dxfId="1929" priority="17" operator="lessThanOrEqual">
      <formula>2</formula>
    </cfRule>
    <cfRule type="cellIs" dxfId="1928" priority="18" operator="lessThanOrEqual">
      <formula>3</formula>
    </cfRule>
    <cfRule type="cellIs" dxfId="1927" priority="19" operator="lessThanOrEqual">
      <formula>4</formula>
    </cfRule>
    <cfRule type="cellIs" dxfId="1926" priority="20" operator="lessThanOrEqual">
      <formula>5</formula>
    </cfRule>
  </conditionalFormatting>
  <conditionalFormatting sqref="J18:J23">
    <cfRule type="cellIs" dxfId="1925" priority="14" operator="greaterThan">
      <formula>5</formula>
    </cfRule>
  </conditionalFormatting>
  <conditionalFormatting sqref="J18:J23">
    <cfRule type="cellIs" dxfId="1924" priority="8" operator="equal">
      <formula>0</formula>
    </cfRule>
    <cfRule type="cellIs" dxfId="1923" priority="9" operator="lessThanOrEqual">
      <formula>1</formula>
    </cfRule>
    <cfRule type="cellIs" dxfId="1922" priority="10" operator="lessThanOrEqual">
      <formula>2</formula>
    </cfRule>
    <cfRule type="cellIs" dxfId="1921" priority="11" operator="lessThanOrEqual">
      <formula>3</formula>
    </cfRule>
    <cfRule type="cellIs" dxfId="1920" priority="12" operator="lessThanOrEqual">
      <formula>4</formula>
    </cfRule>
    <cfRule type="cellIs" dxfId="1919" priority="13" operator="lessThanOrEqual">
      <formula>5</formula>
    </cfRule>
  </conditionalFormatting>
  <dataValidations count="1">
    <dataValidation type="list" allowBlank="1" showInputMessage="1" showErrorMessage="1" sqref="K8:K16 K18:K23 K17:L17 J8:J23" xr:uid="{00000000-0002-0000-0D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Acoustics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196"/>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196"/>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196"/>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196"/>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196"/>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196"/>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196"/>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196"/>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196"/>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196"/>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196"/>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196"/>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196"/>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196"/>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196"/>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196"/>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196"/>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196"/>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o+xJ53+bPnwu1AAt9cKbodJeUTZtFZbf7peU53OM/7apJ1dOQzXucICTWEGxZ3Geah7j+c/HA7p7grtgh7YAUg==" saltValue="PqXp8FbR/RBLZd4urMrPkg==" spinCount="100000" sheet="1" objects="1" scenarios="1" selectLockedCells="1"/>
  <mergeCells count="2">
    <mergeCell ref="D6:I6"/>
    <mergeCell ref="B12:B16"/>
  </mergeCells>
  <conditionalFormatting sqref="D8:D23">
    <cfRule type="expression" dxfId="1918" priority="176">
      <formula>IF($K8=0,TRUE)</formula>
    </cfRule>
  </conditionalFormatting>
  <conditionalFormatting sqref="E8:E23">
    <cfRule type="expression" dxfId="1917" priority="175">
      <formula>IF($K8=1,TRUE)</formula>
    </cfRule>
  </conditionalFormatting>
  <conditionalFormatting sqref="F8:F23">
    <cfRule type="expression" dxfId="1916" priority="174">
      <formula>IF($K8=2,TRUE)</formula>
    </cfRule>
  </conditionalFormatting>
  <conditionalFormatting sqref="G8:G23">
    <cfRule type="expression" dxfId="1915" priority="173">
      <formula>IF($K8=3,TRUE)</formula>
    </cfRule>
  </conditionalFormatting>
  <conditionalFormatting sqref="H8:H23">
    <cfRule type="expression" dxfId="1914" priority="172">
      <formula>IF($K8=4,TRUE)</formula>
    </cfRule>
  </conditionalFormatting>
  <conditionalFormatting sqref="I8:I23">
    <cfRule type="expression" dxfId="1913" priority="166">
      <formula>IF($K8=5,TRUE)</formula>
    </cfRule>
  </conditionalFormatting>
  <conditionalFormatting sqref="L5">
    <cfRule type="cellIs" dxfId="1912" priority="153" operator="equal">
      <formula>0</formula>
    </cfRule>
    <cfRule type="cellIs" dxfId="1911" priority="154" operator="lessThanOrEqual">
      <formula>1</formula>
    </cfRule>
    <cfRule type="cellIs" dxfId="1910" priority="155" operator="lessThanOrEqual">
      <formula>2</formula>
    </cfRule>
    <cfRule type="cellIs" dxfId="1909" priority="156" operator="lessThanOrEqual">
      <formula>3</formula>
    </cfRule>
    <cfRule type="cellIs" dxfId="1908" priority="157" operator="lessThanOrEqual">
      <formula>4</formula>
    </cfRule>
    <cfRule type="cellIs" dxfId="1907" priority="158" operator="lessThanOrEqual">
      <formula>5</formula>
    </cfRule>
  </conditionalFormatting>
  <conditionalFormatting sqref="M5">
    <cfRule type="cellIs" dxfId="1906" priority="147" operator="equal">
      <formula>0</formula>
    </cfRule>
    <cfRule type="cellIs" dxfId="1905" priority="148" operator="lessThanOrEqual">
      <formula>0.2</formula>
    </cfRule>
    <cfRule type="cellIs" dxfId="1904" priority="149" operator="lessThanOrEqual">
      <formula>0.4</formula>
    </cfRule>
    <cfRule type="cellIs" dxfId="1903" priority="150" operator="lessThanOrEqual">
      <formula>0.6</formula>
    </cfRule>
    <cfRule type="cellIs" dxfId="1902" priority="151" operator="lessThanOrEqual">
      <formula>0.8</formula>
    </cfRule>
    <cfRule type="cellIs" dxfId="1901" priority="152" operator="lessThanOrEqual">
      <formula>1</formula>
    </cfRule>
  </conditionalFormatting>
  <conditionalFormatting sqref="L8:L11 L18:L23">
    <cfRule type="cellIs" dxfId="1900" priority="78" operator="equal">
      <formula>0</formula>
    </cfRule>
    <cfRule type="cellIs" dxfId="1899" priority="79" operator="lessThanOrEqual">
      <formula>1</formula>
    </cfRule>
    <cfRule type="cellIs" dxfId="1898" priority="80" operator="lessThanOrEqual">
      <formula>2</formula>
    </cfRule>
    <cfRule type="cellIs" dxfId="1897" priority="81" operator="lessThanOrEqual">
      <formula>3</formula>
    </cfRule>
    <cfRule type="cellIs" dxfId="1896" priority="82" operator="lessThanOrEqual">
      <formula>4</formula>
    </cfRule>
    <cfRule type="cellIs" dxfId="1895" priority="83" operator="lessThanOrEqual">
      <formula>5</formula>
    </cfRule>
    <cfRule type="cellIs" dxfId="1894" priority="84" operator="greaterThan">
      <formula>5</formula>
    </cfRule>
  </conditionalFormatting>
  <conditionalFormatting sqref="K8:K11">
    <cfRule type="cellIs" dxfId="1893" priority="70" operator="greaterThan">
      <formula>5</formula>
    </cfRule>
  </conditionalFormatting>
  <conditionalFormatting sqref="K8:K11">
    <cfRule type="cellIs" dxfId="1892" priority="64" operator="equal">
      <formula>0</formula>
    </cfRule>
    <cfRule type="cellIs" dxfId="1891" priority="65" operator="lessThanOrEqual">
      <formula>1</formula>
    </cfRule>
    <cfRule type="cellIs" dxfId="1890" priority="66" operator="lessThanOrEqual">
      <formula>2</formula>
    </cfRule>
    <cfRule type="cellIs" dxfId="1889" priority="67" operator="lessThanOrEqual">
      <formula>3</formula>
    </cfRule>
    <cfRule type="cellIs" dxfId="1888" priority="68" operator="lessThanOrEqual">
      <formula>4</formula>
    </cfRule>
    <cfRule type="cellIs" dxfId="1887" priority="69" operator="lessThanOrEqual">
      <formula>5</formula>
    </cfRule>
  </conditionalFormatting>
  <conditionalFormatting sqref="K18:K23">
    <cfRule type="cellIs" dxfId="1886" priority="56" operator="greaterThan">
      <formula>5</formula>
    </cfRule>
  </conditionalFormatting>
  <conditionalFormatting sqref="K18:K23">
    <cfRule type="cellIs" dxfId="1885" priority="50" operator="equal">
      <formula>0</formula>
    </cfRule>
    <cfRule type="cellIs" dxfId="1884" priority="51" operator="lessThanOrEqual">
      <formula>1</formula>
    </cfRule>
    <cfRule type="cellIs" dxfId="1883" priority="52" operator="lessThanOrEqual">
      <formula>2</formula>
    </cfRule>
    <cfRule type="cellIs" dxfId="1882" priority="53" operator="lessThanOrEqual">
      <formula>3</formula>
    </cfRule>
    <cfRule type="cellIs" dxfId="1881" priority="54" operator="lessThanOrEqual">
      <formula>4</formula>
    </cfRule>
    <cfRule type="cellIs" dxfId="1880" priority="55" operator="lessThanOrEqual">
      <formula>5</formula>
    </cfRule>
  </conditionalFormatting>
  <conditionalFormatting sqref="K12:L16 L17">
    <cfRule type="cellIs" dxfId="1879" priority="36" operator="equal">
      <formula>0</formula>
    </cfRule>
    <cfRule type="cellIs" dxfId="1878" priority="37" operator="lessThanOrEqual">
      <formula>1</formula>
    </cfRule>
    <cfRule type="cellIs" dxfId="1877" priority="38" operator="lessThanOrEqual">
      <formula>2</formula>
    </cfRule>
    <cfRule type="cellIs" dxfId="1876" priority="39" operator="lessThanOrEqual">
      <formula>3</formula>
    </cfRule>
    <cfRule type="cellIs" dxfId="1875" priority="40" operator="lessThanOrEqual">
      <formula>4</formula>
    </cfRule>
    <cfRule type="cellIs" dxfId="1874" priority="41" operator="lessThanOrEqual">
      <formula>5</formula>
    </cfRule>
    <cfRule type="cellIs" dxfId="1873" priority="42" operator="greaterThan">
      <formula>5</formula>
    </cfRule>
  </conditionalFormatting>
  <conditionalFormatting sqref="K17">
    <cfRule type="cellIs" dxfId="1872" priority="29" operator="equal">
      <formula>0</formula>
    </cfRule>
    <cfRule type="cellIs" dxfId="1871" priority="30" operator="lessThanOrEqual">
      <formula>1</formula>
    </cfRule>
    <cfRule type="cellIs" dxfId="1870" priority="31" operator="lessThanOrEqual">
      <formula>2</formula>
    </cfRule>
    <cfRule type="cellIs" dxfId="1869" priority="32" operator="lessThanOrEqual">
      <formula>3</formula>
    </cfRule>
    <cfRule type="cellIs" dxfId="1868" priority="33" operator="lessThanOrEqual">
      <formula>4</formula>
    </cfRule>
    <cfRule type="cellIs" dxfId="1867" priority="34" operator="lessThanOrEqual">
      <formula>5</formula>
    </cfRule>
    <cfRule type="cellIs" dxfId="1866" priority="35" operator="greaterThan">
      <formula>5</formula>
    </cfRule>
  </conditionalFormatting>
  <conditionalFormatting sqref="J12:J17">
    <cfRule type="cellIs" dxfId="1865" priority="1" operator="equal">
      <formula>0</formula>
    </cfRule>
    <cfRule type="cellIs" dxfId="1864" priority="2" operator="lessThanOrEqual">
      <formula>1</formula>
    </cfRule>
    <cfRule type="cellIs" dxfId="1863" priority="3" operator="lessThanOrEqual">
      <formula>2</formula>
    </cfRule>
    <cfRule type="cellIs" dxfId="1862" priority="4" operator="lessThanOrEqual">
      <formula>3</formula>
    </cfRule>
    <cfRule type="cellIs" dxfId="1861" priority="5" operator="lessThanOrEqual">
      <formula>4</formula>
    </cfRule>
    <cfRule type="cellIs" dxfId="1860" priority="6" operator="lessThanOrEqual">
      <formula>5</formula>
    </cfRule>
    <cfRule type="cellIs" dxfId="1859" priority="7" operator="greaterThan">
      <formula>5</formula>
    </cfRule>
  </conditionalFormatting>
  <conditionalFormatting sqref="J8:J11">
    <cfRule type="cellIs" dxfId="1858" priority="21" operator="greaterThan">
      <formula>5</formula>
    </cfRule>
  </conditionalFormatting>
  <conditionalFormatting sqref="J8:J11">
    <cfRule type="cellIs" dxfId="1857" priority="15" operator="equal">
      <formula>0</formula>
    </cfRule>
    <cfRule type="cellIs" dxfId="1856" priority="16" operator="lessThanOrEqual">
      <formula>1</formula>
    </cfRule>
    <cfRule type="cellIs" dxfId="1855" priority="17" operator="lessThanOrEqual">
      <formula>2</formula>
    </cfRule>
    <cfRule type="cellIs" dxfId="1854" priority="18" operator="lessThanOrEqual">
      <formula>3</formula>
    </cfRule>
    <cfRule type="cellIs" dxfId="1853" priority="19" operator="lessThanOrEqual">
      <formula>4</formula>
    </cfRule>
    <cfRule type="cellIs" dxfId="1852" priority="20" operator="lessThanOrEqual">
      <formula>5</formula>
    </cfRule>
  </conditionalFormatting>
  <conditionalFormatting sqref="J18:J23">
    <cfRule type="cellIs" dxfId="1851" priority="14" operator="greaterThan">
      <formula>5</formula>
    </cfRule>
  </conditionalFormatting>
  <conditionalFormatting sqref="J18:J23">
    <cfRule type="cellIs" dxfId="1850" priority="8" operator="equal">
      <formula>0</formula>
    </cfRule>
    <cfRule type="cellIs" dxfId="1849" priority="9" operator="lessThanOrEqual">
      <formula>1</formula>
    </cfRule>
    <cfRule type="cellIs" dxfId="1848" priority="10" operator="lessThanOrEqual">
      <formula>2</formula>
    </cfRule>
    <cfRule type="cellIs" dxfId="1847" priority="11" operator="lessThanOrEqual">
      <formula>3</formula>
    </cfRule>
    <cfRule type="cellIs" dxfId="1846" priority="12" operator="lessThanOrEqual">
      <formula>4</formula>
    </cfRule>
    <cfRule type="cellIs" dxfId="1845" priority="13" operator="lessThanOrEqual">
      <formula>5</formula>
    </cfRule>
  </conditionalFormatting>
  <dataValidations count="1">
    <dataValidation type="list" allowBlank="1" showInputMessage="1" showErrorMessage="1" sqref="K8:K16 K18:K23 K17:L17 J8:J23" xr:uid="{00000000-0002-0000-0E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B1" s="6" t="str">
        <f t="shared" ref="B1:B2" si="0">IF(A1="","",A1)</f>
        <v/>
      </c>
      <c r="C1" s="24"/>
      <c r="D1" s="21"/>
      <c r="E1" s="21"/>
      <c r="F1" s="21"/>
      <c r="G1" s="21"/>
      <c r="H1" s="21"/>
      <c r="I1" s="21"/>
      <c r="J1" s="23"/>
      <c r="K1" s="23"/>
      <c r="L1" s="23"/>
      <c r="M1" s="23"/>
      <c r="N1" s="21"/>
      <c r="O1" s="198"/>
      <c r="P1" s="21"/>
      <c r="Q1" s="21"/>
      <c r="R1" s="23"/>
      <c r="S1" s="23"/>
    </row>
    <row r="2" spans="1:19" ht="37.549999999999997" customHeight="1" x14ac:dyDescent="0.2">
      <c r="B2" s="6" t="str">
        <f t="shared" si="0"/>
        <v/>
      </c>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Audio Visual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1">K8*M8</f>
        <v>0</v>
      </c>
      <c r="M8" s="57">
        <v>0.9</v>
      </c>
      <c r="N8" s="21"/>
      <c r="O8" s="262" t="str">
        <f t="shared" ref="O8:O23" ca="1" si="2">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1"/>
        <v>0</v>
      </c>
      <c r="M9" s="57">
        <v>0.9</v>
      </c>
      <c r="N9" s="21"/>
      <c r="O9" s="262" t="str">
        <f t="shared" ca="1" si="2"/>
        <v/>
      </c>
      <c r="P9" s="93">
        <f t="shared" ref="P9:Q11" si="3">IF(J9=0,$Q$7+J9,J9)</f>
        <v>4</v>
      </c>
      <c r="Q9" s="93">
        <f t="shared" si="3"/>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1"/>
        <v>0</v>
      </c>
      <c r="M10" s="57">
        <v>1</v>
      </c>
      <c r="N10" s="21"/>
      <c r="O10" s="262" t="str">
        <f t="shared" ca="1" si="2"/>
        <v/>
      </c>
      <c r="P10" s="93">
        <f t="shared" si="3"/>
        <v>3</v>
      </c>
      <c r="Q10" s="93">
        <f t="shared" si="3"/>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1"/>
        <v>0</v>
      </c>
      <c r="M11" s="57">
        <v>1</v>
      </c>
      <c r="N11" s="21"/>
      <c r="O11" s="262" t="str">
        <f t="shared" ca="1" si="2"/>
        <v/>
      </c>
      <c r="P11" s="93">
        <f t="shared" si="3"/>
        <v>4</v>
      </c>
      <c r="Q11" s="93">
        <f t="shared" si="3"/>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4">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4"/>
        <v/>
      </c>
      <c r="M13" s="57"/>
      <c r="N13" s="21"/>
      <c r="O13" s="262"/>
      <c r="P13" s="93">
        <f t="shared" ref="P13:Q18" si="5">IF(J18=0,$Q$7+J18,J18)</f>
        <v>2</v>
      </c>
      <c r="Q13" s="93">
        <f t="shared" si="5"/>
        <v>0.75</v>
      </c>
      <c r="R13" s="21"/>
      <c r="S13" s="21"/>
    </row>
    <row r="14" spans="1:19" ht="18.7" customHeight="1" outlineLevel="1" x14ac:dyDescent="0.2">
      <c r="A14" s="23"/>
      <c r="B14" s="527"/>
      <c r="C14" s="252" t="s">
        <v>175</v>
      </c>
      <c r="D14" s="223"/>
      <c r="E14" s="316"/>
      <c r="F14" s="316"/>
      <c r="G14" s="316"/>
      <c r="H14" s="316"/>
      <c r="I14" s="317"/>
      <c r="J14" s="226"/>
      <c r="K14" s="227"/>
      <c r="L14" s="228" t="str">
        <f t="shared" si="4"/>
        <v/>
      </c>
      <c r="M14" s="57"/>
      <c r="N14" s="21"/>
      <c r="O14" s="262"/>
      <c r="P14" s="93">
        <f t="shared" si="5"/>
        <v>2</v>
      </c>
      <c r="Q14" s="93">
        <f t="shared" si="5"/>
        <v>0.75</v>
      </c>
      <c r="R14" s="21"/>
      <c r="S14" s="21"/>
    </row>
    <row r="15" spans="1:19" ht="18.7" customHeight="1" outlineLevel="1" x14ac:dyDescent="0.2">
      <c r="A15" s="23"/>
      <c r="B15" s="527"/>
      <c r="C15" s="252" t="s">
        <v>175</v>
      </c>
      <c r="D15" s="223"/>
      <c r="E15" s="316"/>
      <c r="F15" s="316"/>
      <c r="G15" s="316"/>
      <c r="H15" s="316"/>
      <c r="I15" s="317"/>
      <c r="J15" s="226"/>
      <c r="K15" s="227"/>
      <c r="L15" s="228" t="str">
        <f t="shared" si="4"/>
        <v/>
      </c>
      <c r="M15" s="57"/>
      <c r="N15" s="21"/>
      <c r="O15" s="262"/>
      <c r="P15" s="93">
        <f t="shared" si="5"/>
        <v>2</v>
      </c>
      <c r="Q15" s="93">
        <f t="shared" si="5"/>
        <v>0.75</v>
      </c>
      <c r="R15" s="21"/>
      <c r="S15" s="21"/>
    </row>
    <row r="16" spans="1:19" ht="18.7" customHeight="1" outlineLevel="1" x14ac:dyDescent="0.2">
      <c r="A16" s="23"/>
      <c r="B16" s="528"/>
      <c r="C16" s="292" t="s">
        <v>175</v>
      </c>
      <c r="D16" s="293"/>
      <c r="E16" s="318"/>
      <c r="F16" s="318"/>
      <c r="G16" s="318"/>
      <c r="H16" s="318"/>
      <c r="I16" s="319"/>
      <c r="J16" s="230"/>
      <c r="K16" s="231"/>
      <c r="L16" s="232" t="str">
        <f t="shared" si="4"/>
        <v/>
      </c>
      <c r="M16" s="57"/>
      <c r="N16" s="21"/>
      <c r="O16" s="262"/>
      <c r="P16" s="93">
        <f t="shared" si="5"/>
        <v>2</v>
      </c>
      <c r="Q16" s="93">
        <f t="shared" si="5"/>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5"/>
        <v>3</v>
      </c>
      <c r="Q17" s="93">
        <f t="shared" si="5"/>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6">K18*M18</f>
        <v>0</v>
      </c>
      <c r="M18" s="67">
        <v>0.7</v>
      </c>
      <c r="N18" s="21"/>
      <c r="O18" s="262" t="str">
        <f t="shared" ca="1" si="2"/>
        <v/>
      </c>
      <c r="P18" s="93">
        <f t="shared" si="5"/>
        <v>1</v>
      </c>
      <c r="Q18" s="93">
        <f t="shared" si="5"/>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6"/>
        <v>0</v>
      </c>
      <c r="M19" s="67">
        <v>0.7</v>
      </c>
      <c r="N19" s="21"/>
      <c r="O19" s="262" t="str">
        <f t="shared" ca="1" si="2"/>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6"/>
        <v>0</v>
      </c>
      <c r="M20" s="67">
        <v>0.7</v>
      </c>
      <c r="N20" s="21"/>
      <c r="O20" s="262" t="str">
        <f t="shared" ca="1" si="2"/>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6"/>
        <v>0</v>
      </c>
      <c r="M21" s="67">
        <v>1</v>
      </c>
      <c r="N21" s="21"/>
      <c r="O21" s="262" t="str">
        <f t="shared" ca="1" si="2"/>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6"/>
        <v>0</v>
      </c>
      <c r="M22" s="67">
        <v>0.9</v>
      </c>
      <c r="N22" s="21"/>
      <c r="O22" s="262" t="str">
        <f t="shared" ca="1" si="2"/>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6"/>
        <v>0</v>
      </c>
      <c r="M23" s="67">
        <v>0.9</v>
      </c>
      <c r="N23" s="21"/>
      <c r="O23" s="262" t="str">
        <f t="shared" ca="1" si="2"/>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KUqLK2UwqrtIJ18biXyZ/pKx0yzOqJWstzVLUXJ8vgFYPQKRbIp3n8eW4jUsKVxwNcfN8RQofGELbw96MnQJHw==" saltValue="7VfMOvXmBbTEpNW+LpKJTg==" spinCount="100000" sheet="1" objects="1" scenarios="1" selectLockedCells="1"/>
  <mergeCells count="2">
    <mergeCell ref="D6:I6"/>
    <mergeCell ref="B12:B16"/>
  </mergeCells>
  <conditionalFormatting sqref="L5">
    <cfRule type="cellIs" dxfId="1844" priority="158" operator="equal">
      <formula>0</formula>
    </cfRule>
    <cfRule type="cellIs" dxfId="1843" priority="159" operator="lessThanOrEqual">
      <formula>1</formula>
    </cfRule>
    <cfRule type="cellIs" dxfId="1842" priority="160" operator="lessThanOrEqual">
      <formula>2</formula>
    </cfRule>
    <cfRule type="cellIs" dxfId="1841" priority="161" operator="lessThanOrEqual">
      <formula>3</formula>
    </cfRule>
    <cfRule type="cellIs" dxfId="1840" priority="162" operator="lessThanOrEqual">
      <formula>4</formula>
    </cfRule>
    <cfRule type="cellIs" dxfId="1839" priority="163" operator="lessThanOrEqual">
      <formula>5</formula>
    </cfRule>
  </conditionalFormatting>
  <conditionalFormatting sqref="M5">
    <cfRule type="cellIs" dxfId="1838" priority="152" operator="equal">
      <formula>0</formula>
    </cfRule>
    <cfRule type="cellIs" dxfId="1837" priority="153" operator="lessThanOrEqual">
      <formula>0.2</formula>
    </cfRule>
    <cfRule type="cellIs" dxfId="1836" priority="154" operator="lessThanOrEqual">
      <formula>0.4</formula>
    </cfRule>
    <cfRule type="cellIs" dxfId="1835" priority="155" operator="lessThanOrEqual">
      <formula>0.6</formula>
    </cfRule>
    <cfRule type="cellIs" dxfId="1834" priority="156" operator="lessThanOrEqual">
      <formula>0.8</formula>
    </cfRule>
    <cfRule type="cellIs" dxfId="1833" priority="157" operator="lessThanOrEqual">
      <formula>1</formula>
    </cfRule>
  </conditionalFormatting>
  <conditionalFormatting sqref="L8:L11 L18:L23">
    <cfRule type="cellIs" dxfId="1832" priority="83" operator="equal">
      <formula>0</formula>
    </cfRule>
    <cfRule type="cellIs" dxfId="1831" priority="84" operator="lessThanOrEqual">
      <formula>1</formula>
    </cfRule>
    <cfRule type="cellIs" dxfId="1830" priority="85" operator="lessThanOrEqual">
      <formula>2</formula>
    </cfRule>
    <cfRule type="cellIs" dxfId="1829" priority="86" operator="lessThanOrEqual">
      <formula>3</formula>
    </cfRule>
    <cfRule type="cellIs" dxfId="1828" priority="87" operator="lessThanOrEqual">
      <formula>4</formula>
    </cfRule>
    <cfRule type="cellIs" dxfId="1827" priority="88" operator="lessThanOrEqual">
      <formula>5</formula>
    </cfRule>
    <cfRule type="cellIs" dxfId="1826" priority="89" operator="greaterThan">
      <formula>5</formula>
    </cfRule>
  </conditionalFormatting>
  <conditionalFormatting sqref="D8:D23">
    <cfRule type="expression" dxfId="1825" priority="76">
      <formula>IF($K8=0,TRUE)</formula>
    </cfRule>
  </conditionalFormatting>
  <conditionalFormatting sqref="E8:E23">
    <cfRule type="expression" dxfId="1824" priority="75">
      <formula>IF($K8=1,TRUE)</formula>
    </cfRule>
  </conditionalFormatting>
  <conditionalFormatting sqref="F8:F23">
    <cfRule type="expression" dxfId="1823" priority="74">
      <formula>IF($K8=2,TRUE)</formula>
    </cfRule>
  </conditionalFormatting>
  <conditionalFormatting sqref="G8:G23">
    <cfRule type="expression" dxfId="1822" priority="73">
      <formula>IF($K8=3,TRUE)</formula>
    </cfRule>
  </conditionalFormatting>
  <conditionalFormatting sqref="H8:H23">
    <cfRule type="expression" dxfId="1821" priority="72">
      <formula>IF($K8=4,TRUE)</formula>
    </cfRule>
  </conditionalFormatting>
  <conditionalFormatting sqref="I8:I23">
    <cfRule type="expression" dxfId="1820" priority="71">
      <formula>IF($K8=5,TRUE)</formula>
    </cfRule>
  </conditionalFormatting>
  <conditionalFormatting sqref="K8:K11">
    <cfRule type="cellIs" dxfId="1819" priority="63" operator="greaterThan">
      <formula>5</formula>
    </cfRule>
  </conditionalFormatting>
  <conditionalFormatting sqref="K8:K11">
    <cfRule type="cellIs" dxfId="1818" priority="57" operator="equal">
      <formula>0</formula>
    </cfRule>
    <cfRule type="cellIs" dxfId="1817" priority="58" operator="lessThanOrEqual">
      <formula>1</formula>
    </cfRule>
    <cfRule type="cellIs" dxfId="1816" priority="59" operator="lessThanOrEqual">
      <formula>2</formula>
    </cfRule>
    <cfRule type="cellIs" dxfId="1815" priority="60" operator="lessThanOrEqual">
      <formula>3</formula>
    </cfRule>
    <cfRule type="cellIs" dxfId="1814" priority="61" operator="lessThanOrEqual">
      <formula>4</formula>
    </cfRule>
    <cfRule type="cellIs" dxfId="1813" priority="62" operator="lessThanOrEqual">
      <formula>5</formula>
    </cfRule>
  </conditionalFormatting>
  <conditionalFormatting sqref="K18:K23">
    <cfRule type="cellIs" dxfId="1812" priority="49" operator="greaterThan">
      <formula>5</formula>
    </cfRule>
  </conditionalFormatting>
  <conditionalFormatting sqref="K18:K23">
    <cfRule type="cellIs" dxfId="1811" priority="43" operator="equal">
      <formula>0</formula>
    </cfRule>
    <cfRule type="cellIs" dxfId="1810" priority="44" operator="lessThanOrEqual">
      <formula>1</formula>
    </cfRule>
    <cfRule type="cellIs" dxfId="1809" priority="45" operator="lessThanOrEqual">
      <formula>2</formula>
    </cfRule>
    <cfRule type="cellIs" dxfId="1808" priority="46" operator="lessThanOrEqual">
      <formula>3</formula>
    </cfRule>
    <cfRule type="cellIs" dxfId="1807" priority="47" operator="lessThanOrEqual">
      <formula>4</formula>
    </cfRule>
    <cfRule type="cellIs" dxfId="1806" priority="48" operator="lessThanOrEqual">
      <formula>5</formula>
    </cfRule>
  </conditionalFormatting>
  <conditionalFormatting sqref="K12:L16 L17">
    <cfRule type="cellIs" dxfId="1805" priority="29" operator="equal">
      <formula>0</formula>
    </cfRule>
    <cfRule type="cellIs" dxfId="1804" priority="30" operator="lessThanOrEqual">
      <formula>1</formula>
    </cfRule>
    <cfRule type="cellIs" dxfId="1803" priority="31" operator="lessThanOrEqual">
      <formula>2</formula>
    </cfRule>
    <cfRule type="cellIs" dxfId="1802" priority="32" operator="lessThanOrEqual">
      <formula>3</formula>
    </cfRule>
    <cfRule type="cellIs" dxfId="1801" priority="33" operator="lessThanOrEqual">
      <formula>4</formula>
    </cfRule>
    <cfRule type="cellIs" dxfId="1800" priority="34" operator="lessThanOrEqual">
      <formula>5</formula>
    </cfRule>
    <cfRule type="cellIs" dxfId="1799" priority="35" operator="greaterThan">
      <formula>5</formula>
    </cfRule>
  </conditionalFormatting>
  <conditionalFormatting sqref="K17">
    <cfRule type="cellIs" dxfId="1798" priority="22" operator="equal">
      <formula>0</formula>
    </cfRule>
    <cfRule type="cellIs" dxfId="1797" priority="23" operator="lessThanOrEqual">
      <formula>1</formula>
    </cfRule>
    <cfRule type="cellIs" dxfId="1796" priority="24" operator="lessThanOrEqual">
      <formula>2</formula>
    </cfRule>
    <cfRule type="cellIs" dxfId="1795" priority="25" operator="lessThanOrEqual">
      <formula>3</formula>
    </cfRule>
    <cfRule type="cellIs" dxfId="1794" priority="26" operator="lessThanOrEqual">
      <formula>4</formula>
    </cfRule>
    <cfRule type="cellIs" dxfId="1793" priority="27" operator="lessThanOrEqual">
      <formula>5</formula>
    </cfRule>
    <cfRule type="cellIs" dxfId="1792" priority="28" operator="greaterThan">
      <formula>5</formula>
    </cfRule>
  </conditionalFormatting>
  <conditionalFormatting sqref="J8:J11">
    <cfRule type="cellIs" dxfId="1791" priority="21" operator="greaterThan">
      <formula>5</formula>
    </cfRule>
  </conditionalFormatting>
  <conditionalFormatting sqref="J8:J11">
    <cfRule type="cellIs" dxfId="1790" priority="15" operator="equal">
      <formula>0</formula>
    </cfRule>
    <cfRule type="cellIs" dxfId="1789" priority="16" operator="lessThanOrEqual">
      <formula>1</formula>
    </cfRule>
    <cfRule type="cellIs" dxfId="1788" priority="17" operator="lessThanOrEqual">
      <formula>2</formula>
    </cfRule>
    <cfRule type="cellIs" dxfId="1787" priority="18" operator="lessThanOrEqual">
      <formula>3</formula>
    </cfRule>
    <cfRule type="cellIs" dxfId="1786" priority="19" operator="lessThanOrEqual">
      <formula>4</formula>
    </cfRule>
    <cfRule type="cellIs" dxfId="1785" priority="20" operator="lessThanOrEqual">
      <formula>5</formula>
    </cfRule>
  </conditionalFormatting>
  <conditionalFormatting sqref="J18:J23">
    <cfRule type="cellIs" dxfId="1784" priority="14" operator="greaterThan">
      <formula>5</formula>
    </cfRule>
  </conditionalFormatting>
  <conditionalFormatting sqref="J18:J23">
    <cfRule type="cellIs" dxfId="1783" priority="8" operator="equal">
      <formula>0</formula>
    </cfRule>
    <cfRule type="cellIs" dxfId="1782" priority="9" operator="lessThanOrEqual">
      <formula>1</formula>
    </cfRule>
    <cfRule type="cellIs" dxfId="1781" priority="10" operator="lessThanOrEqual">
      <formula>2</formula>
    </cfRule>
    <cfRule type="cellIs" dxfId="1780" priority="11" operator="lessThanOrEqual">
      <formula>3</formula>
    </cfRule>
    <cfRule type="cellIs" dxfId="1779" priority="12" operator="lessThanOrEqual">
      <formula>4</formula>
    </cfRule>
    <cfRule type="cellIs" dxfId="1778" priority="13" operator="lessThanOrEqual">
      <formula>5</formula>
    </cfRule>
  </conditionalFormatting>
  <conditionalFormatting sqref="J12:J17">
    <cfRule type="cellIs" dxfId="1777" priority="1" operator="equal">
      <formula>0</formula>
    </cfRule>
    <cfRule type="cellIs" dxfId="1776" priority="2" operator="lessThanOrEqual">
      <formula>1</formula>
    </cfRule>
    <cfRule type="cellIs" dxfId="1775" priority="3" operator="lessThanOrEqual">
      <formula>2</formula>
    </cfRule>
    <cfRule type="cellIs" dxfId="1774" priority="4" operator="lessThanOrEqual">
      <formula>3</formula>
    </cfRule>
    <cfRule type="cellIs" dxfId="1773" priority="5" operator="lessThanOrEqual">
      <formula>4</formula>
    </cfRule>
    <cfRule type="cellIs" dxfId="1772" priority="6" operator="lessThanOrEqual">
      <formula>5</formula>
    </cfRule>
    <cfRule type="cellIs" dxfId="1771" priority="7" operator="greaterThan">
      <formula>5</formula>
    </cfRule>
  </conditionalFormatting>
  <dataValidations count="1">
    <dataValidation type="list" allowBlank="1" showInputMessage="1" showErrorMessage="1" sqref="K11:K16 K18:K23 K17:L17 A1 J8:K10 J11:J23" xr:uid="{00000000-0002-0000-0F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Aviation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t="e">
        <f>IF(#REF!=0,$Q$7+#REF!,#REF!)</f>
        <v>#REF!</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IF(J19=0,$Q$7+J19,J19)</f>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tnNcSuWHxUCWFy6//f4vUFyDexrmM/KiwTKg8vzo2oIxXkX+gJoQ/PifvrKPhAHmYf79Q3IrncHuvZvzNU9D8A==" saltValue="aEPa8Nz1QrizsSJcIZM04w==" spinCount="100000" sheet="1" objects="1" scenarios="1" selectLockedCells="1"/>
  <mergeCells count="2">
    <mergeCell ref="D6:I6"/>
    <mergeCell ref="B12:B16"/>
  </mergeCells>
  <conditionalFormatting sqref="L5">
    <cfRule type="cellIs" dxfId="1770" priority="165" operator="equal">
      <formula>0</formula>
    </cfRule>
    <cfRule type="cellIs" dxfId="1769" priority="166" operator="lessThanOrEqual">
      <formula>1</formula>
    </cfRule>
    <cfRule type="cellIs" dxfId="1768" priority="167" operator="lessThanOrEqual">
      <formula>2</formula>
    </cfRule>
    <cfRule type="cellIs" dxfId="1767" priority="168" operator="lessThanOrEqual">
      <formula>3</formula>
    </cfRule>
    <cfRule type="cellIs" dxfId="1766" priority="169" operator="lessThanOrEqual">
      <formula>4</formula>
    </cfRule>
    <cfRule type="cellIs" dxfId="1765" priority="170" operator="lessThanOrEqual">
      <formula>5</formula>
    </cfRule>
  </conditionalFormatting>
  <conditionalFormatting sqref="M5">
    <cfRule type="cellIs" dxfId="1764" priority="159" operator="equal">
      <formula>0</formula>
    </cfRule>
    <cfRule type="cellIs" dxfId="1763" priority="160" operator="lessThanOrEqual">
      <formula>0.2</formula>
    </cfRule>
    <cfRule type="cellIs" dxfId="1762" priority="161" operator="lessThanOrEqual">
      <formula>0.4</formula>
    </cfRule>
    <cfRule type="cellIs" dxfId="1761" priority="162" operator="lessThanOrEqual">
      <formula>0.6</formula>
    </cfRule>
    <cfRule type="cellIs" dxfId="1760" priority="163" operator="lessThanOrEqual">
      <formula>0.8</formula>
    </cfRule>
    <cfRule type="cellIs" dxfId="1759" priority="164" operator="lessThanOrEqual">
      <formula>1</formula>
    </cfRule>
  </conditionalFormatting>
  <conditionalFormatting sqref="L8:L11 L18:L23">
    <cfRule type="cellIs" dxfId="1758" priority="90" operator="equal">
      <formula>0</formula>
    </cfRule>
    <cfRule type="cellIs" dxfId="1757" priority="91" operator="lessThanOrEqual">
      <formula>1</formula>
    </cfRule>
    <cfRule type="cellIs" dxfId="1756" priority="92" operator="lessThanOrEqual">
      <formula>2</formula>
    </cfRule>
    <cfRule type="cellIs" dxfId="1755" priority="93" operator="lessThanOrEqual">
      <formula>3</formula>
    </cfRule>
    <cfRule type="cellIs" dxfId="1754" priority="94" operator="lessThanOrEqual">
      <formula>4</formula>
    </cfRule>
    <cfRule type="cellIs" dxfId="1753" priority="95" operator="lessThanOrEqual">
      <formula>5</formula>
    </cfRule>
    <cfRule type="cellIs" dxfId="1752" priority="96" operator="greaterThan">
      <formula>5</formula>
    </cfRule>
  </conditionalFormatting>
  <conditionalFormatting sqref="D8:D23">
    <cfRule type="expression" dxfId="1751" priority="83">
      <formula>IF($K8=0,TRUE)</formula>
    </cfRule>
  </conditionalFormatting>
  <conditionalFormatting sqref="E8:E23">
    <cfRule type="expression" dxfId="1750" priority="82">
      <formula>IF($K8=1,TRUE)</formula>
    </cfRule>
  </conditionalFormatting>
  <conditionalFormatting sqref="F8:F23">
    <cfRule type="expression" dxfId="1749" priority="81">
      <formula>IF($K8=2,TRUE)</formula>
    </cfRule>
  </conditionalFormatting>
  <conditionalFormatting sqref="G8:G23">
    <cfRule type="expression" dxfId="1748" priority="80">
      <formula>IF($K8=3,TRUE)</formula>
    </cfRule>
  </conditionalFormatting>
  <conditionalFormatting sqref="H8:H23">
    <cfRule type="expression" dxfId="1747" priority="79">
      <formula>IF($K8=4,TRUE)</formula>
    </cfRule>
  </conditionalFormatting>
  <conditionalFormatting sqref="I8:I23">
    <cfRule type="expression" dxfId="1746" priority="78">
      <formula>IF($K8=5,TRUE)</formula>
    </cfRule>
  </conditionalFormatting>
  <conditionalFormatting sqref="K8:K11">
    <cfRule type="cellIs" dxfId="1745" priority="70" operator="greaterThan">
      <formula>5</formula>
    </cfRule>
  </conditionalFormatting>
  <conditionalFormatting sqref="K8:K11">
    <cfRule type="cellIs" dxfId="1744" priority="64" operator="equal">
      <formula>0</formula>
    </cfRule>
    <cfRule type="cellIs" dxfId="1743" priority="65" operator="lessThanOrEqual">
      <formula>1</formula>
    </cfRule>
    <cfRule type="cellIs" dxfId="1742" priority="66" operator="lessThanOrEqual">
      <formula>2</formula>
    </cfRule>
    <cfRule type="cellIs" dxfId="1741" priority="67" operator="lessThanOrEqual">
      <formula>3</formula>
    </cfRule>
    <cfRule type="cellIs" dxfId="1740" priority="68" operator="lessThanOrEqual">
      <formula>4</formula>
    </cfRule>
    <cfRule type="cellIs" dxfId="1739" priority="69" operator="lessThanOrEqual">
      <formula>5</formula>
    </cfRule>
  </conditionalFormatting>
  <conditionalFormatting sqref="K18:K23">
    <cfRule type="cellIs" dxfId="1738" priority="56" operator="greaterThan">
      <formula>5</formula>
    </cfRule>
  </conditionalFormatting>
  <conditionalFormatting sqref="K18:K23">
    <cfRule type="cellIs" dxfId="1737" priority="50" operator="equal">
      <formula>0</formula>
    </cfRule>
    <cfRule type="cellIs" dxfId="1736" priority="51" operator="lessThanOrEqual">
      <formula>1</formula>
    </cfRule>
    <cfRule type="cellIs" dxfId="1735" priority="52" operator="lessThanOrEqual">
      <formula>2</formula>
    </cfRule>
    <cfRule type="cellIs" dxfId="1734" priority="53" operator="lessThanOrEqual">
      <formula>3</formula>
    </cfRule>
    <cfRule type="cellIs" dxfId="1733" priority="54" operator="lessThanOrEqual">
      <formula>4</formula>
    </cfRule>
    <cfRule type="cellIs" dxfId="1732" priority="55" operator="lessThanOrEqual">
      <formula>5</formula>
    </cfRule>
  </conditionalFormatting>
  <conditionalFormatting sqref="K12:L16 L17">
    <cfRule type="cellIs" dxfId="1731" priority="29" operator="equal">
      <formula>0</formula>
    </cfRule>
    <cfRule type="cellIs" dxfId="1730" priority="30" operator="lessThanOrEqual">
      <formula>1</formula>
    </cfRule>
    <cfRule type="cellIs" dxfId="1729" priority="31" operator="lessThanOrEqual">
      <formula>2</formula>
    </cfRule>
    <cfRule type="cellIs" dxfId="1728" priority="32" operator="lessThanOrEqual">
      <formula>3</formula>
    </cfRule>
    <cfRule type="cellIs" dxfId="1727" priority="33" operator="lessThanOrEqual">
      <formula>4</formula>
    </cfRule>
    <cfRule type="cellIs" dxfId="1726" priority="34" operator="lessThanOrEqual">
      <formula>5</formula>
    </cfRule>
    <cfRule type="cellIs" dxfId="1725" priority="35" operator="greaterThan">
      <formula>5</formula>
    </cfRule>
  </conditionalFormatting>
  <conditionalFormatting sqref="K17">
    <cfRule type="cellIs" dxfId="1724" priority="22" operator="equal">
      <formula>0</formula>
    </cfRule>
    <cfRule type="cellIs" dxfId="1723" priority="23" operator="lessThanOrEqual">
      <formula>1</formula>
    </cfRule>
    <cfRule type="cellIs" dxfId="1722" priority="24" operator="lessThanOrEqual">
      <formula>2</formula>
    </cfRule>
    <cfRule type="cellIs" dxfId="1721" priority="25" operator="lessThanOrEqual">
      <formula>3</formula>
    </cfRule>
    <cfRule type="cellIs" dxfId="1720" priority="26" operator="lessThanOrEqual">
      <formula>4</formula>
    </cfRule>
    <cfRule type="cellIs" dxfId="1719" priority="27" operator="lessThanOrEqual">
      <formula>5</formula>
    </cfRule>
    <cfRule type="cellIs" dxfId="1718" priority="28" operator="greaterThan">
      <formula>5</formula>
    </cfRule>
  </conditionalFormatting>
  <conditionalFormatting sqref="J8:J11">
    <cfRule type="cellIs" dxfId="1717" priority="21" operator="greaterThan">
      <formula>5</formula>
    </cfRule>
  </conditionalFormatting>
  <conditionalFormatting sqref="J8:J11">
    <cfRule type="cellIs" dxfId="1716" priority="15" operator="equal">
      <formula>0</formula>
    </cfRule>
    <cfRule type="cellIs" dxfId="1715" priority="16" operator="lessThanOrEqual">
      <formula>1</formula>
    </cfRule>
    <cfRule type="cellIs" dxfId="1714" priority="17" operator="lessThanOrEqual">
      <formula>2</formula>
    </cfRule>
    <cfRule type="cellIs" dxfId="1713" priority="18" operator="lessThanOrEqual">
      <formula>3</formula>
    </cfRule>
    <cfRule type="cellIs" dxfId="1712" priority="19" operator="lessThanOrEqual">
      <formula>4</formula>
    </cfRule>
    <cfRule type="cellIs" dxfId="1711" priority="20" operator="lessThanOrEqual">
      <formula>5</formula>
    </cfRule>
  </conditionalFormatting>
  <conditionalFormatting sqref="J18:J23">
    <cfRule type="cellIs" dxfId="1710" priority="14" operator="greaterThan">
      <formula>5</formula>
    </cfRule>
  </conditionalFormatting>
  <conditionalFormatting sqref="J18:J23">
    <cfRule type="cellIs" dxfId="1709" priority="8" operator="equal">
      <formula>0</formula>
    </cfRule>
    <cfRule type="cellIs" dxfId="1708" priority="9" operator="lessThanOrEqual">
      <formula>1</formula>
    </cfRule>
    <cfRule type="cellIs" dxfId="1707" priority="10" operator="lessThanOrEqual">
      <formula>2</formula>
    </cfRule>
    <cfRule type="cellIs" dxfId="1706" priority="11" operator="lessThanOrEqual">
      <formula>3</formula>
    </cfRule>
    <cfRule type="cellIs" dxfId="1705" priority="12" operator="lessThanOrEqual">
      <formula>4</formula>
    </cfRule>
    <cfRule type="cellIs" dxfId="1704" priority="13" operator="lessThanOrEqual">
      <formula>5</formula>
    </cfRule>
  </conditionalFormatting>
  <conditionalFormatting sqref="J12:J17">
    <cfRule type="cellIs" dxfId="1703" priority="1" operator="equal">
      <formula>0</formula>
    </cfRule>
    <cfRule type="cellIs" dxfId="1702" priority="2" operator="lessThanOrEqual">
      <formula>1</formula>
    </cfRule>
    <cfRule type="cellIs" dxfId="1701" priority="3" operator="lessThanOrEqual">
      <formula>2</formula>
    </cfRule>
    <cfRule type="cellIs" dxfId="1700" priority="4" operator="lessThanOrEqual">
      <formula>3</formula>
    </cfRule>
    <cfRule type="cellIs" dxfId="1699" priority="5" operator="lessThanOrEqual">
      <formula>4</formula>
    </cfRule>
    <cfRule type="cellIs" dxfId="1698" priority="6" operator="lessThanOrEqual">
      <formula>5</formula>
    </cfRule>
    <cfRule type="cellIs" dxfId="1697" priority="7" operator="greaterThan">
      <formula>5</formula>
    </cfRule>
  </conditionalFormatting>
  <dataValidations count="1">
    <dataValidation type="list" allowBlank="1" showInputMessage="1" showErrorMessage="1" sqref="K18:K23 K11:K16 K17:L17 J8:K10 J11:J23" xr:uid="{00000000-0002-0000-10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Bridges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Ca7t9PT6IW17FDJcI+XEc0AwOuMVa7sMcYytWLqg3N9CopdjyWtnzavVMVKLPsFPZKlVsphwX7d3eRaKyqBggA==" saltValue="JpTqzNbA3reUPRdmErqriw==" spinCount="100000" sheet="1" objects="1" scenarios="1" selectLockedCells="1"/>
  <mergeCells count="2">
    <mergeCell ref="D6:I6"/>
    <mergeCell ref="B12:B16"/>
  </mergeCells>
  <conditionalFormatting sqref="L5">
    <cfRule type="cellIs" dxfId="1696" priority="189" operator="equal">
      <formula>0</formula>
    </cfRule>
    <cfRule type="cellIs" dxfId="1695" priority="190" operator="lessThanOrEqual">
      <formula>1</formula>
    </cfRule>
    <cfRule type="cellIs" dxfId="1694" priority="191" operator="lessThanOrEqual">
      <formula>2</formula>
    </cfRule>
    <cfRule type="cellIs" dxfId="1693" priority="192" operator="lessThanOrEqual">
      <formula>3</formula>
    </cfRule>
    <cfRule type="cellIs" dxfId="1692" priority="193" operator="lessThanOrEqual">
      <formula>4</formula>
    </cfRule>
    <cfRule type="cellIs" dxfId="1691" priority="194" operator="lessThanOrEqual">
      <formula>5</formula>
    </cfRule>
  </conditionalFormatting>
  <conditionalFormatting sqref="M5">
    <cfRule type="cellIs" dxfId="1690" priority="183" operator="equal">
      <formula>0</formula>
    </cfRule>
    <cfRule type="cellIs" dxfId="1689" priority="184" operator="lessThanOrEqual">
      <formula>0.2</formula>
    </cfRule>
    <cfRule type="cellIs" dxfId="1688" priority="185" operator="lessThanOrEqual">
      <formula>0.4</formula>
    </cfRule>
    <cfRule type="cellIs" dxfId="1687" priority="186" operator="lessThanOrEqual">
      <formula>0.6</formula>
    </cfRule>
    <cfRule type="cellIs" dxfId="1686" priority="187" operator="lessThanOrEqual">
      <formula>0.8</formula>
    </cfRule>
    <cfRule type="cellIs" dxfId="1685" priority="188" operator="lessThanOrEqual">
      <formula>1</formula>
    </cfRule>
  </conditionalFormatting>
  <conditionalFormatting sqref="L8:L11 L18:L23">
    <cfRule type="cellIs" dxfId="1684" priority="90" operator="equal">
      <formula>0</formula>
    </cfRule>
    <cfRule type="cellIs" dxfId="1683" priority="91" operator="lessThanOrEqual">
      <formula>1</formula>
    </cfRule>
    <cfRule type="cellIs" dxfId="1682" priority="92" operator="lessThanOrEqual">
      <formula>2</formula>
    </cfRule>
    <cfRule type="cellIs" dxfId="1681" priority="93" operator="lessThanOrEqual">
      <formula>3</formula>
    </cfRule>
    <cfRule type="cellIs" dxfId="1680" priority="94" operator="lessThanOrEqual">
      <formula>4</formula>
    </cfRule>
    <cfRule type="cellIs" dxfId="1679" priority="95" operator="lessThanOrEqual">
      <formula>5</formula>
    </cfRule>
    <cfRule type="cellIs" dxfId="1678" priority="96" operator="greaterThan">
      <formula>5</formula>
    </cfRule>
  </conditionalFormatting>
  <conditionalFormatting sqref="D8:D23">
    <cfRule type="expression" dxfId="1677" priority="83">
      <formula>IF($K8=0,TRUE)</formula>
    </cfRule>
  </conditionalFormatting>
  <conditionalFormatting sqref="E8:E23">
    <cfRule type="expression" dxfId="1676" priority="82">
      <formula>IF($K8=1,TRUE)</formula>
    </cfRule>
  </conditionalFormatting>
  <conditionalFormatting sqref="F8:F23">
    <cfRule type="expression" dxfId="1675" priority="81">
      <formula>IF($K8=2,TRUE)</formula>
    </cfRule>
  </conditionalFormatting>
  <conditionalFormatting sqref="G8:G23">
    <cfRule type="expression" dxfId="1674" priority="80">
      <formula>IF($K8=3,TRUE)</formula>
    </cfRule>
  </conditionalFormatting>
  <conditionalFormatting sqref="H8:H23">
    <cfRule type="expression" dxfId="1673" priority="79">
      <formula>IF($K8=4,TRUE)</formula>
    </cfRule>
  </conditionalFormatting>
  <conditionalFormatting sqref="I8:I23">
    <cfRule type="expression" dxfId="1672" priority="78">
      <formula>IF($K8=5,TRUE)</formula>
    </cfRule>
  </conditionalFormatting>
  <conditionalFormatting sqref="K8:K11">
    <cfRule type="cellIs" dxfId="1671" priority="70" operator="greaterThan">
      <formula>5</formula>
    </cfRule>
  </conditionalFormatting>
  <conditionalFormatting sqref="K8:K11">
    <cfRule type="cellIs" dxfId="1670" priority="64" operator="equal">
      <formula>0</formula>
    </cfRule>
    <cfRule type="cellIs" dxfId="1669" priority="65" operator="lessThanOrEqual">
      <formula>1</formula>
    </cfRule>
    <cfRule type="cellIs" dxfId="1668" priority="66" operator="lessThanOrEqual">
      <formula>2</formula>
    </cfRule>
    <cfRule type="cellIs" dxfId="1667" priority="67" operator="lessThanOrEqual">
      <formula>3</formula>
    </cfRule>
    <cfRule type="cellIs" dxfId="1666" priority="68" operator="lessThanOrEqual">
      <formula>4</formula>
    </cfRule>
    <cfRule type="cellIs" dxfId="1665" priority="69" operator="lessThanOrEqual">
      <formula>5</formula>
    </cfRule>
  </conditionalFormatting>
  <conditionalFormatting sqref="K18:K23">
    <cfRule type="cellIs" dxfId="1664" priority="56" operator="greaterThan">
      <formula>5</formula>
    </cfRule>
  </conditionalFormatting>
  <conditionalFormatting sqref="K18:K23">
    <cfRule type="cellIs" dxfId="1663" priority="50" operator="equal">
      <formula>0</formula>
    </cfRule>
    <cfRule type="cellIs" dxfId="1662" priority="51" operator="lessThanOrEqual">
      <formula>1</formula>
    </cfRule>
    <cfRule type="cellIs" dxfId="1661" priority="52" operator="lessThanOrEqual">
      <formula>2</formula>
    </cfRule>
    <cfRule type="cellIs" dxfId="1660" priority="53" operator="lessThanOrEqual">
      <formula>3</formula>
    </cfRule>
    <cfRule type="cellIs" dxfId="1659" priority="54" operator="lessThanOrEqual">
      <formula>4</formula>
    </cfRule>
    <cfRule type="cellIs" dxfId="1658" priority="55" operator="lessThanOrEqual">
      <formula>5</formula>
    </cfRule>
  </conditionalFormatting>
  <conditionalFormatting sqref="K12:L16 L17">
    <cfRule type="cellIs" dxfId="1657" priority="29" operator="equal">
      <formula>0</formula>
    </cfRule>
    <cfRule type="cellIs" dxfId="1656" priority="30" operator="lessThanOrEqual">
      <formula>1</formula>
    </cfRule>
    <cfRule type="cellIs" dxfId="1655" priority="31" operator="lessThanOrEqual">
      <formula>2</formula>
    </cfRule>
    <cfRule type="cellIs" dxfId="1654" priority="32" operator="lessThanOrEqual">
      <formula>3</formula>
    </cfRule>
    <cfRule type="cellIs" dxfId="1653" priority="33" operator="lessThanOrEqual">
      <formula>4</formula>
    </cfRule>
    <cfRule type="cellIs" dxfId="1652" priority="34" operator="lessThanOrEqual">
      <formula>5</formula>
    </cfRule>
    <cfRule type="cellIs" dxfId="1651" priority="35" operator="greaterThan">
      <formula>5</formula>
    </cfRule>
  </conditionalFormatting>
  <conditionalFormatting sqref="K17">
    <cfRule type="cellIs" dxfId="1650" priority="22" operator="equal">
      <formula>0</formula>
    </cfRule>
    <cfRule type="cellIs" dxfId="1649" priority="23" operator="lessThanOrEqual">
      <formula>1</formula>
    </cfRule>
    <cfRule type="cellIs" dxfId="1648" priority="24" operator="lessThanOrEqual">
      <formula>2</formula>
    </cfRule>
    <cfRule type="cellIs" dxfId="1647" priority="25" operator="lessThanOrEqual">
      <formula>3</formula>
    </cfRule>
    <cfRule type="cellIs" dxfId="1646" priority="26" operator="lessThanOrEqual">
      <formula>4</formula>
    </cfRule>
    <cfRule type="cellIs" dxfId="1645" priority="27" operator="lessThanOrEqual">
      <formula>5</formula>
    </cfRule>
    <cfRule type="cellIs" dxfId="1644" priority="28" operator="greaterThan">
      <formula>5</formula>
    </cfRule>
  </conditionalFormatting>
  <conditionalFormatting sqref="J8:J11">
    <cfRule type="cellIs" dxfId="1643" priority="21" operator="greaterThan">
      <formula>5</formula>
    </cfRule>
  </conditionalFormatting>
  <conditionalFormatting sqref="J8:J11">
    <cfRule type="cellIs" dxfId="1642" priority="15" operator="equal">
      <formula>0</formula>
    </cfRule>
    <cfRule type="cellIs" dxfId="1641" priority="16" operator="lessThanOrEqual">
      <formula>1</formula>
    </cfRule>
    <cfRule type="cellIs" dxfId="1640" priority="17" operator="lessThanOrEqual">
      <formula>2</formula>
    </cfRule>
    <cfRule type="cellIs" dxfId="1639" priority="18" operator="lessThanOrEqual">
      <formula>3</formula>
    </cfRule>
    <cfRule type="cellIs" dxfId="1638" priority="19" operator="lessThanOrEqual">
      <formula>4</formula>
    </cfRule>
    <cfRule type="cellIs" dxfId="1637" priority="20" operator="lessThanOrEqual">
      <formula>5</formula>
    </cfRule>
  </conditionalFormatting>
  <conditionalFormatting sqref="J18:J23">
    <cfRule type="cellIs" dxfId="1636" priority="14" operator="greaterThan">
      <formula>5</formula>
    </cfRule>
  </conditionalFormatting>
  <conditionalFormatting sqref="J18:J23">
    <cfRule type="cellIs" dxfId="1635" priority="8" operator="equal">
      <formula>0</formula>
    </cfRule>
    <cfRule type="cellIs" dxfId="1634" priority="9" operator="lessThanOrEqual">
      <formula>1</formula>
    </cfRule>
    <cfRule type="cellIs" dxfId="1633" priority="10" operator="lessThanOrEqual">
      <formula>2</formula>
    </cfRule>
    <cfRule type="cellIs" dxfId="1632" priority="11" operator="lessThanOrEqual">
      <formula>3</formula>
    </cfRule>
    <cfRule type="cellIs" dxfId="1631" priority="12" operator="lessThanOrEqual">
      <formula>4</formula>
    </cfRule>
    <cfRule type="cellIs" dxfId="1630" priority="13" operator="lessThanOrEqual">
      <formula>5</formula>
    </cfRule>
  </conditionalFormatting>
  <conditionalFormatting sqref="J12:J17">
    <cfRule type="cellIs" dxfId="1629" priority="1" operator="equal">
      <formula>0</formula>
    </cfRule>
    <cfRule type="cellIs" dxfId="1628" priority="2" operator="lessThanOrEqual">
      <formula>1</formula>
    </cfRule>
    <cfRule type="cellIs" dxfId="1627" priority="3" operator="lessThanOrEqual">
      <formula>2</formula>
    </cfRule>
    <cfRule type="cellIs" dxfId="1626" priority="4" operator="lessThanOrEqual">
      <formula>3</formula>
    </cfRule>
    <cfRule type="cellIs" dxfId="1625" priority="5" operator="lessThanOrEqual">
      <formula>4</formula>
    </cfRule>
    <cfRule type="cellIs" dxfId="1624" priority="6" operator="lessThanOrEqual">
      <formula>5</formula>
    </cfRule>
    <cfRule type="cellIs" dxfId="1623" priority="7" operator="greaterThan">
      <formula>5</formula>
    </cfRule>
  </conditionalFormatting>
  <dataValidations count="1">
    <dataValidation type="list" allowBlank="1" showInputMessage="1" showErrorMessage="1" sqref="K18:K23 K11:K16 K17:L17 J8:K10 J11:J23" xr:uid="{00000000-0002-0000-11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BPS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JR537Si1vqBfv0ZMhF5DOmZgpaS4WhX3MWz0TmYDHy36rUo/fRMvv+7Up/W3F3zdgsAlmpRhvzPysaFiFjYxiw==" saltValue="tvE4wFgQUptztM4SAfba9Q==" spinCount="100000" sheet="1" objects="1" scenarios="1" selectLockedCells="1"/>
  <mergeCells count="2">
    <mergeCell ref="D6:I6"/>
    <mergeCell ref="B12:B16"/>
  </mergeCells>
  <conditionalFormatting sqref="L5">
    <cfRule type="cellIs" dxfId="1622" priority="153" operator="equal">
      <formula>0</formula>
    </cfRule>
    <cfRule type="cellIs" dxfId="1621" priority="154" operator="lessThanOrEqual">
      <formula>1</formula>
    </cfRule>
    <cfRule type="cellIs" dxfId="1620" priority="155" operator="lessThanOrEqual">
      <formula>2</formula>
    </cfRule>
    <cfRule type="cellIs" dxfId="1619" priority="156" operator="lessThanOrEqual">
      <formula>3</formula>
    </cfRule>
    <cfRule type="cellIs" dxfId="1618" priority="157" operator="lessThanOrEqual">
      <formula>4</formula>
    </cfRule>
    <cfRule type="cellIs" dxfId="1617" priority="158" operator="lessThanOrEqual">
      <formula>5</formula>
    </cfRule>
  </conditionalFormatting>
  <conditionalFormatting sqref="M5">
    <cfRule type="cellIs" dxfId="1616" priority="147" operator="equal">
      <formula>0</formula>
    </cfRule>
    <cfRule type="cellIs" dxfId="1615" priority="148" operator="lessThanOrEqual">
      <formula>0.2</formula>
    </cfRule>
    <cfRule type="cellIs" dxfId="1614" priority="149" operator="lessThanOrEqual">
      <formula>0.4</formula>
    </cfRule>
    <cfRule type="cellIs" dxfId="1613" priority="150" operator="lessThanOrEqual">
      <formula>0.6</formula>
    </cfRule>
    <cfRule type="cellIs" dxfId="1612" priority="151" operator="lessThanOrEqual">
      <formula>0.8</formula>
    </cfRule>
    <cfRule type="cellIs" dxfId="1611" priority="152" operator="lessThanOrEqual">
      <formula>1</formula>
    </cfRule>
  </conditionalFormatting>
  <conditionalFormatting sqref="L8:L11 L18:L23">
    <cfRule type="cellIs" dxfId="1610" priority="90" operator="equal">
      <formula>0</formula>
    </cfRule>
    <cfRule type="cellIs" dxfId="1609" priority="91" operator="lessThanOrEqual">
      <formula>1</formula>
    </cfRule>
    <cfRule type="cellIs" dxfId="1608" priority="92" operator="lessThanOrEqual">
      <formula>2</formula>
    </cfRule>
    <cfRule type="cellIs" dxfId="1607" priority="93" operator="lessThanOrEqual">
      <formula>3</formula>
    </cfRule>
    <cfRule type="cellIs" dxfId="1606" priority="94" operator="lessThanOrEqual">
      <formula>4</formula>
    </cfRule>
    <cfRule type="cellIs" dxfId="1605" priority="95" operator="lessThanOrEqual">
      <formula>5</formula>
    </cfRule>
    <cfRule type="cellIs" dxfId="1604" priority="96" operator="greaterThan">
      <formula>5</formula>
    </cfRule>
  </conditionalFormatting>
  <conditionalFormatting sqref="D8:D23">
    <cfRule type="expression" dxfId="1603" priority="83">
      <formula>IF($K8=0,TRUE)</formula>
    </cfRule>
  </conditionalFormatting>
  <conditionalFormatting sqref="E8:E23">
    <cfRule type="expression" dxfId="1602" priority="82">
      <formula>IF($K8=1,TRUE)</formula>
    </cfRule>
  </conditionalFormatting>
  <conditionalFormatting sqref="F8:F23">
    <cfRule type="expression" dxfId="1601" priority="81">
      <formula>IF($K8=2,TRUE)</formula>
    </cfRule>
  </conditionalFormatting>
  <conditionalFormatting sqref="G8:G23">
    <cfRule type="expression" dxfId="1600" priority="80">
      <formula>IF($K8=3,TRUE)</formula>
    </cfRule>
  </conditionalFormatting>
  <conditionalFormatting sqref="H8:H23">
    <cfRule type="expression" dxfId="1599" priority="79">
      <formula>IF($K8=4,TRUE)</formula>
    </cfRule>
  </conditionalFormatting>
  <conditionalFormatting sqref="I8:I23">
    <cfRule type="expression" dxfId="1598" priority="78">
      <formula>IF($K8=5,TRUE)</formula>
    </cfRule>
  </conditionalFormatting>
  <conditionalFormatting sqref="K8:K11">
    <cfRule type="cellIs" dxfId="1597" priority="70" operator="greaterThan">
      <formula>5</formula>
    </cfRule>
  </conditionalFormatting>
  <conditionalFormatting sqref="K8:K11">
    <cfRule type="cellIs" dxfId="1596" priority="64" operator="equal">
      <formula>0</formula>
    </cfRule>
    <cfRule type="cellIs" dxfId="1595" priority="65" operator="lessThanOrEqual">
      <formula>1</formula>
    </cfRule>
    <cfRule type="cellIs" dxfId="1594" priority="66" operator="lessThanOrEqual">
      <formula>2</formula>
    </cfRule>
    <cfRule type="cellIs" dxfId="1593" priority="67" operator="lessThanOrEqual">
      <formula>3</formula>
    </cfRule>
    <cfRule type="cellIs" dxfId="1592" priority="68" operator="lessThanOrEqual">
      <formula>4</formula>
    </cfRule>
    <cfRule type="cellIs" dxfId="1591" priority="69" operator="lessThanOrEqual">
      <formula>5</formula>
    </cfRule>
  </conditionalFormatting>
  <conditionalFormatting sqref="K18:K23">
    <cfRule type="cellIs" dxfId="1590" priority="56" operator="greaterThan">
      <formula>5</formula>
    </cfRule>
  </conditionalFormatting>
  <conditionalFormatting sqref="K18:K23">
    <cfRule type="cellIs" dxfId="1589" priority="50" operator="equal">
      <formula>0</formula>
    </cfRule>
    <cfRule type="cellIs" dxfId="1588" priority="51" operator="lessThanOrEqual">
      <formula>1</formula>
    </cfRule>
    <cfRule type="cellIs" dxfId="1587" priority="52" operator="lessThanOrEqual">
      <formula>2</formula>
    </cfRule>
    <cfRule type="cellIs" dxfId="1586" priority="53" operator="lessThanOrEqual">
      <formula>3</formula>
    </cfRule>
    <cfRule type="cellIs" dxfId="1585" priority="54" operator="lessThanOrEqual">
      <formula>4</formula>
    </cfRule>
    <cfRule type="cellIs" dxfId="1584" priority="55" operator="lessThanOrEqual">
      <formula>5</formula>
    </cfRule>
  </conditionalFormatting>
  <conditionalFormatting sqref="K12:L16 L17">
    <cfRule type="cellIs" dxfId="1583" priority="29" operator="equal">
      <formula>0</formula>
    </cfRule>
    <cfRule type="cellIs" dxfId="1582" priority="30" operator="lessThanOrEqual">
      <formula>1</formula>
    </cfRule>
    <cfRule type="cellIs" dxfId="1581" priority="31" operator="lessThanOrEqual">
      <formula>2</formula>
    </cfRule>
    <cfRule type="cellIs" dxfId="1580" priority="32" operator="lessThanOrEqual">
      <formula>3</formula>
    </cfRule>
    <cfRule type="cellIs" dxfId="1579" priority="33" operator="lessThanOrEqual">
      <formula>4</formula>
    </cfRule>
    <cfRule type="cellIs" dxfId="1578" priority="34" operator="lessThanOrEqual">
      <formula>5</formula>
    </cfRule>
    <cfRule type="cellIs" dxfId="1577" priority="35" operator="greaterThan">
      <formula>5</formula>
    </cfRule>
  </conditionalFormatting>
  <conditionalFormatting sqref="K17">
    <cfRule type="cellIs" dxfId="1576" priority="22" operator="equal">
      <formula>0</formula>
    </cfRule>
    <cfRule type="cellIs" dxfId="1575" priority="23" operator="lessThanOrEqual">
      <formula>1</formula>
    </cfRule>
    <cfRule type="cellIs" dxfId="1574" priority="24" operator="lessThanOrEqual">
      <formula>2</formula>
    </cfRule>
    <cfRule type="cellIs" dxfId="1573" priority="25" operator="lessThanOrEqual">
      <formula>3</formula>
    </cfRule>
    <cfRule type="cellIs" dxfId="1572" priority="26" operator="lessThanOrEqual">
      <formula>4</formula>
    </cfRule>
    <cfRule type="cellIs" dxfId="1571" priority="27" operator="lessThanOrEqual">
      <formula>5</formula>
    </cfRule>
    <cfRule type="cellIs" dxfId="1570" priority="28" operator="greaterThan">
      <formula>5</formula>
    </cfRule>
  </conditionalFormatting>
  <conditionalFormatting sqref="J8:J11">
    <cfRule type="cellIs" dxfId="1569" priority="21" operator="greaterThan">
      <formula>5</formula>
    </cfRule>
  </conditionalFormatting>
  <conditionalFormatting sqref="J8:J11">
    <cfRule type="cellIs" dxfId="1568" priority="15" operator="equal">
      <formula>0</formula>
    </cfRule>
    <cfRule type="cellIs" dxfId="1567" priority="16" operator="lessThanOrEqual">
      <formula>1</formula>
    </cfRule>
    <cfRule type="cellIs" dxfId="1566" priority="17" operator="lessThanOrEqual">
      <formula>2</formula>
    </cfRule>
    <cfRule type="cellIs" dxfId="1565" priority="18" operator="lessThanOrEqual">
      <formula>3</formula>
    </cfRule>
    <cfRule type="cellIs" dxfId="1564" priority="19" operator="lessThanOrEqual">
      <formula>4</formula>
    </cfRule>
    <cfRule type="cellIs" dxfId="1563" priority="20" operator="lessThanOrEqual">
      <formula>5</formula>
    </cfRule>
  </conditionalFormatting>
  <conditionalFormatting sqref="J18:J23">
    <cfRule type="cellIs" dxfId="1562" priority="14" operator="greaterThan">
      <formula>5</formula>
    </cfRule>
  </conditionalFormatting>
  <conditionalFormatting sqref="J18:J23">
    <cfRule type="cellIs" dxfId="1561" priority="8" operator="equal">
      <formula>0</formula>
    </cfRule>
    <cfRule type="cellIs" dxfId="1560" priority="9" operator="lessThanOrEqual">
      <formula>1</formula>
    </cfRule>
    <cfRule type="cellIs" dxfId="1559" priority="10" operator="lessThanOrEqual">
      <formula>2</formula>
    </cfRule>
    <cfRule type="cellIs" dxfId="1558" priority="11" operator="lessThanOrEqual">
      <formula>3</formula>
    </cfRule>
    <cfRule type="cellIs" dxfId="1557" priority="12" operator="lessThanOrEqual">
      <formula>4</formula>
    </cfRule>
    <cfRule type="cellIs" dxfId="1556" priority="13" operator="lessThanOrEqual">
      <formula>5</formula>
    </cfRule>
  </conditionalFormatting>
  <conditionalFormatting sqref="J12:J17">
    <cfRule type="cellIs" dxfId="1555" priority="1" operator="equal">
      <formula>0</formula>
    </cfRule>
    <cfRule type="cellIs" dxfId="1554" priority="2" operator="lessThanOrEqual">
      <formula>1</formula>
    </cfRule>
    <cfRule type="cellIs" dxfId="1553" priority="3" operator="lessThanOrEqual">
      <formula>2</formula>
    </cfRule>
    <cfRule type="cellIs" dxfId="1552" priority="4" operator="lessThanOrEqual">
      <formula>3</formula>
    </cfRule>
    <cfRule type="cellIs" dxfId="1551" priority="5" operator="lessThanOrEqual">
      <formula>4</formula>
    </cfRule>
    <cfRule type="cellIs" dxfId="1550" priority="6" operator="lessThanOrEqual">
      <formula>5</formula>
    </cfRule>
    <cfRule type="cellIs" dxfId="1549" priority="7" operator="greaterThan">
      <formula>5</formula>
    </cfRule>
  </conditionalFormatting>
  <dataValidations count="1">
    <dataValidation type="list" allowBlank="1" showInputMessage="1" showErrorMessage="1" sqref="K18:K23 K11:K16 K17:L17 J8:K10 J11:J23" xr:uid="{00000000-0002-0000-12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Retrofit BIM Maturity</v>
      </c>
      <c r="L5" s="38">
        <f>AVERAGE(L8:L11,L17:L23)</f>
        <v>0</v>
      </c>
      <c r="M5" s="102">
        <f>(SUM(L8:L11,L17:L23)/(5*SUM(M8:M23)))</f>
        <v>0</v>
      </c>
      <c r="P5" s="277"/>
      <c r="Q5" s="277"/>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R7YbtKCb7RoqzBuTkgv6tle/PwALjG3v5Rwa6CAT1x+LjvRlXSG8dST0IEE7YjjH+fX8uqCOrYxQa7fzA4X3ug==" saltValue="c77/zxOiQrUe9YQeraULmQ==" spinCount="100000" sheet="1" objects="1" scenarios="1" selectLockedCells="1"/>
  <mergeCells count="2">
    <mergeCell ref="D6:I6"/>
    <mergeCell ref="B12:B16"/>
  </mergeCells>
  <conditionalFormatting sqref="L5">
    <cfRule type="cellIs" dxfId="1548" priority="153" operator="equal">
      <formula>0</formula>
    </cfRule>
    <cfRule type="cellIs" dxfId="1547" priority="154" operator="lessThanOrEqual">
      <formula>1</formula>
    </cfRule>
    <cfRule type="cellIs" dxfId="1546" priority="155" operator="lessThanOrEqual">
      <formula>2</formula>
    </cfRule>
    <cfRule type="cellIs" dxfId="1545" priority="156" operator="lessThanOrEqual">
      <formula>3</formula>
    </cfRule>
    <cfRule type="cellIs" dxfId="1544" priority="157" operator="lessThanOrEqual">
      <formula>4</formula>
    </cfRule>
    <cfRule type="cellIs" dxfId="1543" priority="158" operator="lessThanOrEqual">
      <formula>5</formula>
    </cfRule>
  </conditionalFormatting>
  <conditionalFormatting sqref="M5">
    <cfRule type="cellIs" dxfId="1542" priority="147" operator="equal">
      <formula>0</formula>
    </cfRule>
    <cfRule type="cellIs" dxfId="1541" priority="148" operator="lessThanOrEqual">
      <formula>0.2</formula>
    </cfRule>
    <cfRule type="cellIs" dxfId="1540" priority="149" operator="lessThanOrEqual">
      <formula>0.4</formula>
    </cfRule>
    <cfRule type="cellIs" dxfId="1539" priority="150" operator="lessThanOrEqual">
      <formula>0.6</formula>
    </cfRule>
    <cfRule type="cellIs" dxfId="1538" priority="151" operator="lessThanOrEqual">
      <formula>0.8</formula>
    </cfRule>
    <cfRule type="cellIs" dxfId="1537" priority="152" operator="lessThanOrEqual">
      <formula>1</formula>
    </cfRule>
  </conditionalFormatting>
  <conditionalFormatting sqref="L8:L11 L18:L23">
    <cfRule type="cellIs" dxfId="1536" priority="90" operator="equal">
      <formula>0</formula>
    </cfRule>
    <cfRule type="cellIs" dxfId="1535" priority="91" operator="lessThanOrEqual">
      <formula>1</formula>
    </cfRule>
    <cfRule type="cellIs" dxfId="1534" priority="92" operator="lessThanOrEqual">
      <formula>2</formula>
    </cfRule>
    <cfRule type="cellIs" dxfId="1533" priority="93" operator="lessThanOrEqual">
      <formula>3</formula>
    </cfRule>
    <cfRule type="cellIs" dxfId="1532" priority="94" operator="lessThanOrEqual">
      <formula>4</formula>
    </cfRule>
    <cfRule type="cellIs" dxfId="1531" priority="95" operator="lessThanOrEqual">
      <formula>5</formula>
    </cfRule>
    <cfRule type="cellIs" dxfId="1530" priority="96" operator="greaterThan">
      <formula>5</formula>
    </cfRule>
  </conditionalFormatting>
  <conditionalFormatting sqref="D8:D23">
    <cfRule type="expression" dxfId="1529" priority="83">
      <formula>IF($K8=0,TRUE)</formula>
    </cfRule>
  </conditionalFormatting>
  <conditionalFormatting sqref="E8:E23">
    <cfRule type="expression" dxfId="1528" priority="82">
      <formula>IF($K8=1,TRUE)</formula>
    </cfRule>
  </conditionalFormatting>
  <conditionalFormatting sqref="F8:F23">
    <cfRule type="expression" dxfId="1527" priority="81">
      <formula>IF($K8=2,TRUE)</formula>
    </cfRule>
  </conditionalFormatting>
  <conditionalFormatting sqref="G8:G23">
    <cfRule type="expression" dxfId="1526" priority="80">
      <formula>IF($K8=3,TRUE)</formula>
    </cfRule>
  </conditionalFormatting>
  <conditionalFormatting sqref="H8:H23">
    <cfRule type="expression" dxfId="1525" priority="79">
      <formula>IF($K8=4,TRUE)</formula>
    </cfRule>
  </conditionalFormatting>
  <conditionalFormatting sqref="I8:I23">
    <cfRule type="expression" dxfId="1524" priority="78">
      <formula>IF($K8=5,TRUE)</formula>
    </cfRule>
  </conditionalFormatting>
  <conditionalFormatting sqref="K8:K11">
    <cfRule type="cellIs" dxfId="1523" priority="70" operator="greaterThan">
      <formula>5</formula>
    </cfRule>
  </conditionalFormatting>
  <conditionalFormatting sqref="K8:K11">
    <cfRule type="cellIs" dxfId="1522" priority="64" operator="equal">
      <formula>0</formula>
    </cfRule>
    <cfRule type="cellIs" dxfId="1521" priority="65" operator="lessThanOrEqual">
      <formula>1</formula>
    </cfRule>
    <cfRule type="cellIs" dxfId="1520" priority="66" operator="lessThanOrEqual">
      <formula>2</formula>
    </cfRule>
    <cfRule type="cellIs" dxfId="1519" priority="67" operator="lessThanOrEqual">
      <formula>3</formula>
    </cfRule>
    <cfRule type="cellIs" dxfId="1518" priority="68" operator="lessThanOrEqual">
      <formula>4</formula>
    </cfRule>
    <cfRule type="cellIs" dxfId="1517" priority="69" operator="lessThanOrEqual">
      <formula>5</formula>
    </cfRule>
  </conditionalFormatting>
  <conditionalFormatting sqref="K18:K23">
    <cfRule type="cellIs" dxfId="1516" priority="56" operator="greaterThan">
      <formula>5</formula>
    </cfRule>
  </conditionalFormatting>
  <conditionalFormatting sqref="K18:K23">
    <cfRule type="cellIs" dxfId="1515" priority="50" operator="equal">
      <formula>0</formula>
    </cfRule>
    <cfRule type="cellIs" dxfId="1514" priority="51" operator="lessThanOrEqual">
      <formula>1</formula>
    </cfRule>
    <cfRule type="cellIs" dxfId="1513" priority="52" operator="lessThanOrEqual">
      <formula>2</formula>
    </cfRule>
    <cfRule type="cellIs" dxfId="1512" priority="53" operator="lessThanOrEqual">
      <formula>3</formula>
    </cfRule>
    <cfRule type="cellIs" dxfId="1511" priority="54" operator="lessThanOrEqual">
      <formula>4</formula>
    </cfRule>
    <cfRule type="cellIs" dxfId="1510" priority="55" operator="lessThanOrEqual">
      <formula>5</formula>
    </cfRule>
  </conditionalFormatting>
  <conditionalFormatting sqref="K12:L16 L17">
    <cfRule type="cellIs" dxfId="1509" priority="29" operator="equal">
      <formula>0</formula>
    </cfRule>
    <cfRule type="cellIs" dxfId="1508" priority="30" operator="lessThanOrEqual">
      <formula>1</formula>
    </cfRule>
    <cfRule type="cellIs" dxfId="1507" priority="31" operator="lessThanOrEqual">
      <formula>2</formula>
    </cfRule>
    <cfRule type="cellIs" dxfId="1506" priority="32" operator="lessThanOrEqual">
      <formula>3</formula>
    </cfRule>
    <cfRule type="cellIs" dxfId="1505" priority="33" operator="lessThanOrEqual">
      <formula>4</formula>
    </cfRule>
    <cfRule type="cellIs" dxfId="1504" priority="34" operator="lessThanOrEqual">
      <formula>5</formula>
    </cfRule>
    <cfRule type="cellIs" dxfId="1503" priority="35" operator="greaterThan">
      <formula>5</formula>
    </cfRule>
  </conditionalFormatting>
  <conditionalFormatting sqref="K17">
    <cfRule type="cellIs" dxfId="1502" priority="22" operator="equal">
      <formula>0</formula>
    </cfRule>
    <cfRule type="cellIs" dxfId="1501" priority="23" operator="lessThanOrEqual">
      <formula>1</formula>
    </cfRule>
    <cfRule type="cellIs" dxfId="1500" priority="24" operator="lessThanOrEqual">
      <formula>2</formula>
    </cfRule>
    <cfRule type="cellIs" dxfId="1499" priority="25" operator="lessThanOrEqual">
      <formula>3</formula>
    </cfRule>
    <cfRule type="cellIs" dxfId="1498" priority="26" operator="lessThanOrEqual">
      <formula>4</formula>
    </cfRule>
    <cfRule type="cellIs" dxfId="1497" priority="27" operator="lessThanOrEqual">
      <formula>5</formula>
    </cfRule>
    <cfRule type="cellIs" dxfId="1496" priority="28" operator="greaterThan">
      <formula>5</formula>
    </cfRule>
  </conditionalFormatting>
  <conditionalFormatting sqref="J8:J11">
    <cfRule type="cellIs" dxfId="1495" priority="21" operator="greaterThan">
      <formula>5</formula>
    </cfRule>
  </conditionalFormatting>
  <conditionalFormatting sqref="J8:J11">
    <cfRule type="cellIs" dxfId="1494" priority="15" operator="equal">
      <formula>0</formula>
    </cfRule>
    <cfRule type="cellIs" dxfId="1493" priority="16" operator="lessThanOrEqual">
      <formula>1</formula>
    </cfRule>
    <cfRule type="cellIs" dxfId="1492" priority="17" operator="lessThanOrEqual">
      <formula>2</formula>
    </cfRule>
    <cfRule type="cellIs" dxfId="1491" priority="18" operator="lessThanOrEqual">
      <formula>3</formula>
    </cfRule>
    <cfRule type="cellIs" dxfId="1490" priority="19" operator="lessThanOrEqual">
      <formula>4</formula>
    </cfRule>
    <cfRule type="cellIs" dxfId="1489" priority="20" operator="lessThanOrEqual">
      <formula>5</formula>
    </cfRule>
  </conditionalFormatting>
  <conditionalFormatting sqref="J18:J23">
    <cfRule type="cellIs" dxfId="1488" priority="14" operator="greaterThan">
      <formula>5</formula>
    </cfRule>
  </conditionalFormatting>
  <conditionalFormatting sqref="J18:J23">
    <cfRule type="cellIs" dxfId="1487" priority="8" operator="equal">
      <formula>0</formula>
    </cfRule>
    <cfRule type="cellIs" dxfId="1486" priority="9" operator="lessThanOrEqual">
      <formula>1</formula>
    </cfRule>
    <cfRule type="cellIs" dxfId="1485" priority="10" operator="lessThanOrEqual">
      <formula>2</formula>
    </cfRule>
    <cfRule type="cellIs" dxfId="1484" priority="11" operator="lessThanOrEqual">
      <formula>3</formula>
    </cfRule>
    <cfRule type="cellIs" dxfId="1483" priority="12" operator="lessThanOrEqual">
      <formula>4</formula>
    </cfRule>
    <cfRule type="cellIs" dxfId="1482" priority="13" operator="lessThanOrEqual">
      <formula>5</formula>
    </cfRule>
  </conditionalFormatting>
  <conditionalFormatting sqref="J12:J17">
    <cfRule type="cellIs" dxfId="1481" priority="1" operator="equal">
      <formula>0</formula>
    </cfRule>
    <cfRule type="cellIs" dxfId="1480" priority="2" operator="lessThanOrEqual">
      <formula>1</formula>
    </cfRule>
    <cfRule type="cellIs" dxfId="1479" priority="3" operator="lessThanOrEqual">
      <formula>2</formula>
    </cfRule>
    <cfRule type="cellIs" dxfId="1478" priority="4" operator="lessThanOrEqual">
      <formula>3</formula>
    </cfRule>
    <cfRule type="cellIs" dxfId="1477" priority="5" operator="lessThanOrEqual">
      <formula>4</formula>
    </cfRule>
    <cfRule type="cellIs" dxfId="1476" priority="6" operator="lessThanOrEqual">
      <formula>5</formula>
    </cfRule>
    <cfRule type="cellIs" dxfId="1475" priority="7" operator="greaterThan">
      <formula>5</formula>
    </cfRule>
  </conditionalFormatting>
  <dataValidations count="1">
    <dataValidation type="list" allowBlank="1" showInputMessage="1" showErrorMessage="1" sqref="K18:K23 K11:K16 K17:L17 J8:K10 J11:J23" xr:uid="{00000000-0002-0000-13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Civils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358">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359">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359">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362" t="s">
        <v>716</v>
      </c>
      <c r="J11" s="456">
        <v>4</v>
      </c>
      <c r="K11" s="364">
        <v>0</v>
      </c>
      <c r="L11" s="360">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615</v>
      </c>
      <c r="D12" s="223" t="s">
        <v>25</v>
      </c>
      <c r="E12" s="312"/>
      <c r="F12" s="313"/>
      <c r="G12" s="313" t="s">
        <v>616</v>
      </c>
      <c r="H12" s="313"/>
      <c r="I12" s="314" t="s">
        <v>617</v>
      </c>
      <c r="J12" s="356"/>
      <c r="K12" s="294"/>
      <c r="L12" s="295" t="str">
        <f t="shared" ref="L12:L16" si="3">IF(K12="","",K12)</f>
        <v/>
      </c>
      <c r="M12" s="57"/>
      <c r="N12" s="21"/>
      <c r="O12" s="262" t="str">
        <f t="shared" ca="1" si="1"/>
        <v/>
      </c>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355"/>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361"/>
      <c r="K24" s="186"/>
      <c r="L24" s="184"/>
      <c r="M24" s="184"/>
      <c r="N24" s="21"/>
      <c r="O24" s="21"/>
      <c r="P24" s="21"/>
      <c r="Q24" s="21"/>
      <c r="R24" s="21"/>
      <c r="S24" s="21"/>
    </row>
    <row r="25" spans="1:19" s="8" customFormat="1" x14ac:dyDescent="0.2">
      <c r="A25" s="21"/>
      <c r="B25" s="184"/>
      <c r="C25" s="28"/>
      <c r="D25" s="184"/>
      <c r="E25" s="184"/>
      <c r="F25" s="184"/>
      <c r="G25" s="184"/>
      <c r="H25" s="184"/>
      <c r="I25" s="184"/>
      <c r="J25" s="186"/>
      <c r="K25" s="186"/>
      <c r="L25" s="184"/>
      <c r="M25" s="184"/>
      <c r="N25" s="21"/>
      <c r="O25" s="21"/>
      <c r="P25" s="21"/>
      <c r="Q25" s="21"/>
      <c r="R25" s="21"/>
      <c r="S25" s="21"/>
    </row>
    <row r="26" spans="1:19" s="8" customFormat="1" x14ac:dyDescent="0.2">
      <c r="A26" s="21"/>
      <c r="B26" s="184"/>
      <c r="C26" s="28"/>
      <c r="D26" s="184"/>
      <c r="E26" s="184"/>
      <c r="F26" s="184"/>
      <c r="G26" s="184"/>
      <c r="H26" s="184"/>
      <c r="I26" s="184"/>
      <c r="J26" s="186"/>
      <c r="K26" s="186"/>
      <c r="L26" s="184"/>
      <c r="M26" s="184"/>
      <c r="N26" s="21"/>
      <c r="O26" s="21"/>
      <c r="P26" s="21"/>
      <c r="Q26" s="21"/>
      <c r="R26" s="21"/>
      <c r="S26" s="21"/>
    </row>
    <row r="27" spans="1:19" s="8" customFormat="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x14ac:dyDescent="0.2">
      <c r="A34" s="21"/>
      <c r="B34" s="184"/>
      <c r="C34" s="28"/>
      <c r="D34" s="184"/>
      <c r="E34" s="184"/>
      <c r="F34" s="184"/>
      <c r="G34" s="184"/>
      <c r="H34" s="184"/>
      <c r="I34" s="184"/>
      <c r="J34" s="186"/>
      <c r="K34" s="186"/>
      <c r="L34" s="184"/>
      <c r="M34" s="184"/>
      <c r="N34" s="21"/>
      <c r="O34" s="21"/>
      <c r="P34" s="21"/>
      <c r="Q34" s="21"/>
      <c r="R34" s="21"/>
      <c r="S34" s="21"/>
    </row>
    <row r="35" spans="1:19" s="8" customFormat="1" x14ac:dyDescent="0.2">
      <c r="A35" s="21"/>
      <c r="B35" s="184"/>
      <c r="C35" s="28"/>
      <c r="D35" s="184"/>
      <c r="E35" s="184"/>
      <c r="F35" s="184"/>
      <c r="G35" s="184"/>
      <c r="H35" s="184"/>
      <c r="I35" s="184"/>
      <c r="J35" s="186"/>
      <c r="K35" s="186"/>
      <c r="L35" s="184"/>
      <c r="M35" s="184"/>
      <c r="N35" s="21"/>
      <c r="O35" s="21"/>
      <c r="P35" s="21"/>
      <c r="Q35" s="21"/>
      <c r="R35" s="21"/>
      <c r="S35" s="21"/>
    </row>
    <row r="36" spans="1:19" s="8" customFormat="1" x14ac:dyDescent="0.2">
      <c r="A36" s="21"/>
      <c r="B36" s="184"/>
      <c r="C36" s="28"/>
      <c r="D36" s="184"/>
      <c r="E36" s="184"/>
      <c r="F36" s="184"/>
      <c r="G36" s="184"/>
      <c r="H36" s="184"/>
      <c r="I36" s="184"/>
      <c r="J36" s="186"/>
      <c r="K36" s="186"/>
      <c r="L36" s="184"/>
      <c r="M36" s="184"/>
      <c r="N36" s="21"/>
      <c r="O36" s="21"/>
      <c r="P36" s="21"/>
      <c r="Q36" s="21"/>
      <c r="R36" s="21"/>
      <c r="S36" s="21"/>
    </row>
    <row r="37" spans="1:19" s="8" customFormat="1" x14ac:dyDescent="0.2">
      <c r="A37" s="21"/>
      <c r="B37" s="184"/>
      <c r="C37" s="28"/>
      <c r="D37" s="184"/>
      <c r="E37" s="184"/>
      <c r="F37" s="184"/>
      <c r="G37" s="184"/>
      <c r="H37" s="184"/>
      <c r="I37" s="184"/>
      <c r="J37" s="186"/>
      <c r="K37" s="186"/>
      <c r="L37" s="184"/>
      <c r="M37" s="184"/>
      <c r="N37" s="21"/>
      <c r="O37" s="21"/>
      <c r="P37" s="21"/>
      <c r="Q37" s="21"/>
      <c r="R37" s="21"/>
      <c r="S37" s="21"/>
    </row>
    <row r="38" spans="1:19" s="8" customFormat="1" x14ac:dyDescent="0.2">
      <c r="A38" s="21"/>
      <c r="B38" s="184"/>
      <c r="C38" s="28"/>
      <c r="D38" s="184"/>
      <c r="E38" s="184"/>
      <c r="F38" s="184"/>
      <c r="G38" s="184"/>
      <c r="H38" s="184"/>
      <c r="I38" s="184"/>
      <c r="J38" s="186"/>
      <c r="K38" s="186"/>
      <c r="L38" s="184"/>
      <c r="M38" s="184"/>
      <c r="N38" s="21"/>
      <c r="O38" s="21"/>
      <c r="P38" s="21"/>
      <c r="Q38" s="21"/>
      <c r="R38" s="21"/>
      <c r="S38" s="21"/>
    </row>
    <row r="39" spans="1:19" s="8" customFormat="1" x14ac:dyDescent="0.2">
      <c r="A39" s="21"/>
      <c r="B39" s="184"/>
      <c r="C39" s="28"/>
      <c r="D39" s="184"/>
      <c r="E39" s="184"/>
      <c r="F39" s="184"/>
      <c r="G39" s="184"/>
      <c r="H39" s="184"/>
      <c r="I39" s="184"/>
      <c r="J39" s="186"/>
      <c r="K39" s="186"/>
      <c r="L39" s="184"/>
      <c r="M39" s="184"/>
      <c r="N39" s="21"/>
      <c r="O39" s="21"/>
      <c r="P39" s="21"/>
      <c r="Q39" s="21"/>
      <c r="R39" s="21"/>
      <c r="S39" s="21"/>
    </row>
    <row r="40" spans="1:19" s="8" customFormat="1" x14ac:dyDescent="0.2">
      <c r="A40" s="21"/>
      <c r="B40" s="184"/>
      <c r="C40" s="28"/>
      <c r="D40" s="184"/>
      <c r="E40" s="184"/>
      <c r="F40" s="184"/>
      <c r="G40" s="184"/>
      <c r="H40" s="184"/>
      <c r="I40" s="184"/>
      <c r="J40" s="186"/>
      <c r="K40" s="186"/>
      <c r="L40" s="184"/>
      <c r="M40" s="184"/>
      <c r="N40" s="21"/>
      <c r="O40" s="21"/>
      <c r="P40" s="21"/>
      <c r="Q40" s="21"/>
      <c r="R40" s="21"/>
      <c r="S40" s="21"/>
    </row>
    <row r="41" spans="1:19" s="8" customFormat="1" x14ac:dyDescent="0.2">
      <c r="A41" s="21"/>
      <c r="B41" s="21"/>
      <c r="C41" s="24"/>
      <c r="D41" s="21"/>
      <c r="E41" s="21"/>
      <c r="F41" s="21"/>
      <c r="G41" s="21"/>
      <c r="H41" s="21"/>
      <c r="I41" s="21"/>
      <c r="J41" s="21"/>
      <c r="K41" s="21"/>
      <c r="L41" s="21"/>
      <c r="M41" s="21"/>
      <c r="N41" s="21"/>
      <c r="O41" s="21"/>
      <c r="P41" s="21"/>
      <c r="Q41" s="21"/>
      <c r="R41" s="21"/>
      <c r="S41" s="21"/>
    </row>
    <row r="42" spans="1:19" s="8" customFormat="1" x14ac:dyDescent="0.2">
      <c r="A42" s="21"/>
      <c r="B42" s="21"/>
      <c r="C42" s="24"/>
      <c r="D42" s="21"/>
      <c r="E42" s="21"/>
      <c r="F42" s="21"/>
      <c r="G42" s="21"/>
      <c r="H42" s="21"/>
      <c r="I42" s="21"/>
      <c r="J42" s="21"/>
      <c r="K42" s="21"/>
      <c r="L42" s="21"/>
      <c r="M42" s="21"/>
      <c r="N42" s="21"/>
      <c r="O42" s="21"/>
      <c r="P42" s="21"/>
      <c r="Q42" s="21"/>
      <c r="R42" s="21"/>
      <c r="S42" s="21"/>
    </row>
    <row r="43" spans="1:19" s="8" customFormat="1" x14ac:dyDescent="0.2">
      <c r="A43" s="21"/>
      <c r="B43" s="21"/>
      <c r="C43" s="24"/>
      <c r="D43" s="21"/>
      <c r="E43" s="21"/>
      <c r="F43" s="21"/>
      <c r="G43" s="21"/>
      <c r="H43" s="21"/>
      <c r="I43" s="21"/>
      <c r="J43" s="21"/>
      <c r="K43" s="21"/>
      <c r="L43" s="21"/>
      <c r="M43" s="21"/>
      <c r="N43" s="21"/>
      <c r="O43" s="21"/>
      <c r="P43" s="21"/>
      <c r="Q43" s="21"/>
      <c r="R43" s="21"/>
      <c r="S43" s="21"/>
    </row>
    <row r="44" spans="1:19" s="8" customFormat="1" x14ac:dyDescent="0.2">
      <c r="A44" s="21"/>
      <c r="B44" s="21"/>
      <c r="C44" s="24"/>
      <c r="D44" s="21"/>
      <c r="E44" s="21"/>
      <c r="F44" s="21"/>
      <c r="G44" s="21"/>
      <c r="H44" s="21"/>
      <c r="I44" s="21"/>
      <c r="J44" s="21"/>
      <c r="K44" s="21"/>
      <c r="L44" s="21"/>
      <c r="M44" s="21"/>
      <c r="N44" s="21"/>
      <c r="O44" s="21"/>
      <c r="P44" s="21"/>
      <c r="Q44" s="21"/>
      <c r="R44" s="21"/>
      <c r="S44" s="21"/>
    </row>
    <row r="45" spans="1:19" s="8" customFormat="1" x14ac:dyDescent="0.2">
      <c r="A45" s="21"/>
      <c r="B45" s="21"/>
      <c r="C45" s="24"/>
      <c r="D45" s="21"/>
      <c r="E45" s="21"/>
      <c r="F45" s="21"/>
      <c r="G45" s="21"/>
      <c r="H45" s="21"/>
      <c r="I45" s="21"/>
      <c r="J45" s="21"/>
      <c r="K45" s="21"/>
      <c r="L45" s="21"/>
      <c r="M45" s="21"/>
      <c r="N45" s="21"/>
      <c r="O45" s="21"/>
      <c r="P45" s="21"/>
      <c r="Q45" s="21"/>
      <c r="R45" s="21"/>
      <c r="S45" s="21"/>
    </row>
    <row r="46" spans="1:19" s="8" customFormat="1" x14ac:dyDescent="0.2">
      <c r="A46" s="21"/>
      <c r="B46" s="21"/>
      <c r="C46" s="24"/>
      <c r="D46" s="21"/>
      <c r="E46" s="21"/>
      <c r="F46" s="21"/>
      <c r="G46" s="21"/>
      <c r="H46" s="21"/>
      <c r="I46" s="21"/>
      <c r="J46" s="21"/>
      <c r="K46" s="21"/>
      <c r="L46" s="21"/>
      <c r="M46" s="21"/>
      <c r="N46" s="21"/>
      <c r="O46" s="21"/>
      <c r="P46" s="21"/>
      <c r="Q46" s="21"/>
      <c r="R46" s="21"/>
      <c r="S46" s="21"/>
    </row>
    <row r="47" spans="1:19" s="8" customFormat="1" x14ac:dyDescent="0.2">
      <c r="A47" s="21"/>
      <c r="B47" s="21"/>
      <c r="C47" s="24"/>
      <c r="D47" s="21"/>
      <c r="E47" s="21"/>
      <c r="F47" s="21"/>
      <c r="G47" s="21"/>
      <c r="H47" s="21"/>
      <c r="I47" s="21"/>
      <c r="J47" s="21"/>
      <c r="K47" s="21"/>
      <c r="L47" s="21"/>
      <c r="M47" s="21"/>
      <c r="N47" s="21"/>
      <c r="O47" s="21"/>
      <c r="P47" s="21"/>
      <c r="Q47" s="21"/>
      <c r="R47" s="21"/>
      <c r="S47" s="21"/>
    </row>
    <row r="48" spans="1:19" s="8" customFormat="1" x14ac:dyDescent="0.2">
      <c r="A48" s="21"/>
      <c r="B48" s="21"/>
      <c r="C48" s="24"/>
      <c r="D48" s="21"/>
      <c r="E48" s="21"/>
      <c r="F48" s="21"/>
      <c r="G48" s="21"/>
      <c r="H48" s="21"/>
      <c r="I48" s="21"/>
      <c r="J48" s="21"/>
      <c r="K48" s="21"/>
      <c r="L48" s="21"/>
      <c r="M48" s="21"/>
      <c r="N48" s="21"/>
      <c r="O48" s="21"/>
      <c r="P48" s="21"/>
      <c r="Q48" s="21"/>
      <c r="R48" s="21"/>
      <c r="S48" s="21"/>
    </row>
    <row r="49" spans="1:19" s="8" customFormat="1" x14ac:dyDescent="0.2">
      <c r="A49" s="21"/>
      <c r="B49" s="21"/>
      <c r="C49" s="24"/>
      <c r="D49" s="21"/>
      <c r="E49" s="21"/>
      <c r="F49" s="21"/>
      <c r="G49" s="21"/>
      <c r="H49" s="21"/>
      <c r="I49" s="21"/>
      <c r="J49" s="21"/>
      <c r="K49" s="21"/>
      <c r="L49" s="21"/>
      <c r="M49" s="21"/>
      <c r="N49" s="21"/>
      <c r="O49" s="21"/>
      <c r="P49" s="21"/>
      <c r="Q49" s="21"/>
      <c r="R49" s="21"/>
      <c r="S49" s="21"/>
    </row>
    <row r="50" spans="1:19" s="8" customFormat="1" x14ac:dyDescent="0.2">
      <c r="A50" s="21"/>
      <c r="B50" s="21"/>
      <c r="C50" s="24"/>
      <c r="D50" s="21"/>
      <c r="E50" s="21"/>
      <c r="F50" s="21"/>
      <c r="G50" s="21"/>
      <c r="H50" s="21"/>
      <c r="I50" s="21"/>
      <c r="J50" s="21"/>
      <c r="K50" s="21"/>
      <c r="L50" s="21"/>
      <c r="M50" s="21"/>
      <c r="N50" s="21"/>
      <c r="O50" s="21"/>
      <c r="P50" s="21"/>
      <c r="Q50" s="21"/>
      <c r="R50" s="21"/>
      <c r="S50" s="21"/>
    </row>
    <row r="51" spans="1:19" s="8" customFormat="1" x14ac:dyDescent="0.2">
      <c r="A51" s="21"/>
      <c r="B51" s="21"/>
      <c r="C51" s="24"/>
      <c r="D51" s="21"/>
      <c r="E51" s="21"/>
      <c r="F51" s="21"/>
      <c r="G51" s="21"/>
      <c r="H51" s="21"/>
      <c r="I51" s="21"/>
      <c r="J51" s="21"/>
      <c r="K51" s="21"/>
      <c r="L51" s="21"/>
      <c r="M51" s="21"/>
      <c r="N51" s="21"/>
      <c r="O51" s="21"/>
      <c r="P51" s="21"/>
      <c r="Q51" s="21"/>
      <c r="R51" s="21"/>
      <c r="S51" s="21"/>
    </row>
    <row r="52" spans="1:19" s="8" customFormat="1" x14ac:dyDescent="0.2">
      <c r="A52" s="21"/>
      <c r="B52" s="21"/>
      <c r="C52" s="24"/>
      <c r="D52" s="21"/>
      <c r="E52" s="21"/>
      <c r="F52" s="21"/>
      <c r="G52" s="21"/>
      <c r="H52" s="21"/>
      <c r="I52" s="21"/>
      <c r="J52" s="21"/>
      <c r="K52" s="21"/>
      <c r="L52" s="21"/>
      <c r="M52" s="21"/>
      <c r="N52" s="21"/>
      <c r="O52" s="21"/>
      <c r="P52" s="21"/>
      <c r="Q52" s="21"/>
      <c r="R52" s="21"/>
      <c r="S52" s="21"/>
    </row>
    <row r="53" spans="1:19" s="8" customFormat="1" x14ac:dyDescent="0.2">
      <c r="A53" s="21"/>
      <c r="B53" s="21"/>
      <c r="C53" s="24"/>
      <c r="D53" s="21"/>
      <c r="E53" s="21"/>
      <c r="F53" s="21"/>
      <c r="G53" s="21"/>
      <c r="H53" s="21"/>
      <c r="I53" s="21"/>
      <c r="J53" s="21"/>
      <c r="K53" s="21"/>
      <c r="L53" s="21"/>
      <c r="M53" s="21"/>
      <c r="N53" s="21"/>
      <c r="O53" s="21"/>
      <c r="P53" s="21"/>
      <c r="Q53" s="21"/>
      <c r="R53" s="21"/>
      <c r="S53" s="21"/>
    </row>
    <row r="54" spans="1:19" s="8" customFormat="1" x14ac:dyDescent="0.2">
      <c r="A54" s="21"/>
      <c r="B54" s="21"/>
      <c r="C54" s="24"/>
      <c r="D54" s="21"/>
      <c r="E54" s="21"/>
      <c r="F54" s="21"/>
      <c r="G54" s="21"/>
      <c r="H54" s="21"/>
      <c r="I54" s="21"/>
      <c r="J54" s="21"/>
      <c r="K54" s="21"/>
      <c r="L54" s="21"/>
      <c r="M54" s="21"/>
      <c r="N54" s="21"/>
      <c r="O54" s="21"/>
      <c r="P54" s="21"/>
      <c r="Q54" s="21"/>
      <c r="R54" s="21"/>
      <c r="S54" s="21"/>
    </row>
    <row r="55" spans="1:19" s="8" customFormat="1" x14ac:dyDescent="0.2">
      <c r="A55" s="21"/>
      <c r="B55" s="21"/>
      <c r="C55" s="24"/>
      <c r="D55" s="21"/>
      <c r="E55" s="21"/>
      <c r="F55" s="21"/>
      <c r="G55" s="21"/>
      <c r="H55" s="21"/>
      <c r="I55" s="21"/>
      <c r="J55" s="21"/>
      <c r="K55" s="21"/>
      <c r="L55" s="21"/>
      <c r="M55" s="21"/>
      <c r="N55" s="21"/>
      <c r="O55" s="21"/>
      <c r="P55" s="21"/>
      <c r="Q55" s="21"/>
      <c r="R55" s="21"/>
      <c r="S55" s="21"/>
    </row>
    <row r="56" spans="1:19" s="8" customFormat="1" x14ac:dyDescent="0.2">
      <c r="A56" s="21"/>
      <c r="B56" s="21"/>
      <c r="C56" s="24"/>
      <c r="D56" s="21"/>
      <c r="E56" s="21"/>
      <c r="F56" s="21"/>
      <c r="G56" s="21"/>
      <c r="H56" s="21"/>
      <c r="I56" s="21"/>
      <c r="J56" s="21"/>
      <c r="K56" s="21"/>
      <c r="L56" s="21"/>
      <c r="M56" s="21"/>
      <c r="N56" s="21"/>
      <c r="O56" s="21"/>
      <c r="P56" s="21"/>
      <c r="Q56" s="21"/>
      <c r="R56" s="21"/>
      <c r="S56" s="21"/>
    </row>
    <row r="57" spans="1:19" s="8" customFormat="1" x14ac:dyDescent="0.2">
      <c r="A57" s="21"/>
      <c r="B57" s="21"/>
      <c r="C57" s="24"/>
      <c r="D57" s="21"/>
      <c r="E57" s="21"/>
      <c r="F57" s="21"/>
      <c r="G57" s="21"/>
      <c r="H57" s="21"/>
      <c r="I57" s="21"/>
      <c r="J57" s="21"/>
      <c r="K57" s="21"/>
      <c r="L57" s="21"/>
      <c r="M57" s="21"/>
      <c r="N57" s="21"/>
      <c r="O57" s="21"/>
      <c r="P57" s="21"/>
      <c r="Q57" s="21"/>
      <c r="R57" s="21"/>
      <c r="S57" s="21"/>
    </row>
    <row r="58" spans="1:19" s="8" customFormat="1" x14ac:dyDescent="0.2">
      <c r="A58" s="21"/>
      <c r="B58" s="21"/>
      <c r="C58" s="24"/>
      <c r="D58" s="21"/>
      <c r="E58" s="21"/>
      <c r="F58" s="21"/>
      <c r="G58" s="21"/>
      <c r="H58" s="21"/>
      <c r="I58" s="21"/>
      <c r="J58" s="21"/>
      <c r="K58" s="21"/>
      <c r="L58" s="21"/>
      <c r="M58" s="21"/>
      <c r="N58" s="21"/>
      <c r="O58" s="21"/>
      <c r="P58" s="21"/>
      <c r="Q58" s="21"/>
      <c r="R58" s="21"/>
      <c r="S58" s="21"/>
    </row>
    <row r="59" spans="1:19" s="8" customFormat="1" x14ac:dyDescent="0.2">
      <c r="A59" s="21"/>
      <c r="B59" s="21"/>
      <c r="C59" s="24"/>
      <c r="D59" s="21"/>
      <c r="E59" s="21"/>
      <c r="F59" s="21"/>
      <c r="G59" s="21"/>
      <c r="H59" s="21"/>
      <c r="I59" s="21"/>
      <c r="J59" s="21"/>
      <c r="K59" s="21"/>
      <c r="L59" s="21"/>
      <c r="M59" s="21"/>
      <c r="N59" s="21"/>
      <c r="O59" s="21"/>
      <c r="P59" s="21"/>
      <c r="Q59" s="21"/>
      <c r="R59" s="21"/>
      <c r="S59" s="21"/>
    </row>
    <row r="60" spans="1:19" x14ac:dyDescent="0.2">
      <c r="A60" s="23"/>
      <c r="B60" s="21"/>
      <c r="C60" s="24"/>
      <c r="D60" s="23"/>
      <c r="E60" s="23"/>
      <c r="F60" s="23"/>
      <c r="G60" s="23"/>
      <c r="H60" s="23"/>
      <c r="I60" s="23"/>
      <c r="J60" s="23"/>
      <c r="K60" s="23"/>
      <c r="L60" s="23"/>
      <c r="M60" s="23"/>
      <c r="N60" s="21"/>
      <c r="O60" s="21"/>
      <c r="P60" s="21"/>
      <c r="Q60" s="21"/>
      <c r="R60" s="23"/>
      <c r="S60" s="23"/>
    </row>
    <row r="61" spans="1:19" x14ac:dyDescent="0.2">
      <c r="A61" s="23"/>
      <c r="B61" s="21"/>
      <c r="C61" s="24"/>
      <c r="D61" s="23"/>
      <c r="E61" s="23"/>
      <c r="F61" s="23"/>
      <c r="G61" s="23"/>
      <c r="H61" s="23"/>
      <c r="I61" s="23"/>
      <c r="J61" s="23"/>
      <c r="K61" s="23"/>
      <c r="L61" s="23"/>
      <c r="M61" s="23"/>
      <c r="N61" s="21"/>
      <c r="O61" s="21"/>
      <c r="P61" s="21"/>
      <c r="Q61" s="21"/>
      <c r="R61" s="23"/>
      <c r="S61" s="23"/>
    </row>
    <row r="62" spans="1:19" x14ac:dyDescent="0.2">
      <c r="A62" s="23"/>
      <c r="B62" s="21"/>
      <c r="C62" s="24"/>
      <c r="D62" s="23"/>
      <c r="E62" s="23"/>
      <c r="F62" s="23"/>
      <c r="G62" s="23"/>
      <c r="H62" s="23"/>
      <c r="I62" s="23"/>
      <c r="J62" s="23"/>
      <c r="K62" s="23"/>
      <c r="L62" s="23"/>
      <c r="M62" s="23"/>
      <c r="N62" s="21"/>
      <c r="O62" s="21"/>
      <c r="P62" s="21"/>
      <c r="Q62" s="21"/>
      <c r="R62" s="23"/>
      <c r="S62" s="23"/>
    </row>
    <row r="63" spans="1:19" x14ac:dyDescent="0.2">
      <c r="A63" s="23"/>
      <c r="B63" s="21"/>
      <c r="C63" s="24"/>
      <c r="D63" s="23"/>
      <c r="E63" s="23"/>
      <c r="F63" s="23"/>
      <c r="G63" s="23"/>
      <c r="H63" s="23"/>
      <c r="I63" s="23"/>
      <c r="J63" s="23"/>
      <c r="K63" s="23"/>
      <c r="L63" s="23"/>
      <c r="M63" s="23"/>
      <c r="N63" s="21"/>
      <c r="O63" s="21"/>
      <c r="P63" s="21"/>
      <c r="Q63" s="21"/>
      <c r="R63" s="23"/>
      <c r="S63" s="23"/>
    </row>
    <row r="64" spans="1:19" x14ac:dyDescent="0.2">
      <c r="A64" s="23"/>
      <c r="B64" s="21"/>
      <c r="C64" s="24"/>
      <c r="D64" s="23"/>
      <c r="E64" s="23"/>
      <c r="F64" s="23"/>
      <c r="G64" s="23"/>
      <c r="H64" s="23"/>
      <c r="I64" s="23"/>
      <c r="J64" s="23"/>
      <c r="K64" s="23"/>
      <c r="L64" s="23"/>
      <c r="M64" s="23"/>
      <c r="N64" s="21"/>
      <c r="O64" s="21"/>
      <c r="P64" s="21"/>
      <c r="Q64" s="21"/>
      <c r="R64" s="23"/>
      <c r="S64" s="23"/>
    </row>
    <row r="65" spans="1:19" x14ac:dyDescent="0.2">
      <c r="A65" s="23"/>
      <c r="B65" s="21"/>
      <c r="C65" s="24"/>
      <c r="D65" s="23"/>
      <c r="E65" s="23"/>
      <c r="F65" s="23"/>
      <c r="G65" s="23"/>
      <c r="H65" s="23"/>
      <c r="I65" s="23"/>
      <c r="J65" s="23"/>
      <c r="K65" s="23"/>
      <c r="L65" s="23"/>
      <c r="M65" s="23"/>
      <c r="N65" s="21"/>
      <c r="O65" s="21"/>
      <c r="P65" s="21"/>
      <c r="Q65" s="21"/>
      <c r="R65" s="23"/>
      <c r="S65" s="23"/>
    </row>
    <row r="66" spans="1:19" x14ac:dyDescent="0.2">
      <c r="A66" s="23"/>
      <c r="B66" s="21"/>
      <c r="C66" s="24"/>
      <c r="D66" s="23"/>
      <c r="E66" s="23"/>
      <c r="F66" s="23"/>
      <c r="G66" s="23"/>
      <c r="H66" s="23"/>
      <c r="I66" s="23"/>
      <c r="J66" s="23"/>
      <c r="K66" s="23"/>
      <c r="L66" s="23"/>
      <c r="M66" s="23"/>
      <c r="N66" s="21"/>
      <c r="O66" s="21"/>
      <c r="P66" s="21"/>
      <c r="Q66" s="21"/>
      <c r="R66" s="23"/>
      <c r="S66" s="23"/>
    </row>
    <row r="67" spans="1:19" x14ac:dyDescent="0.2">
      <c r="A67" s="23"/>
      <c r="B67" s="21"/>
      <c r="C67" s="24"/>
      <c r="D67" s="23"/>
      <c r="E67" s="23"/>
      <c r="F67" s="23"/>
      <c r="G67" s="23"/>
      <c r="H67" s="23"/>
      <c r="I67" s="23"/>
      <c r="J67" s="23"/>
      <c r="K67" s="23"/>
      <c r="L67" s="23"/>
      <c r="M67" s="23"/>
      <c r="N67" s="21"/>
      <c r="O67" s="21"/>
      <c r="P67" s="21"/>
      <c r="Q67" s="21"/>
      <c r="R67" s="23"/>
      <c r="S67" s="23"/>
    </row>
    <row r="68" spans="1:19" x14ac:dyDescent="0.2">
      <c r="A68" s="23"/>
      <c r="B68" s="21"/>
      <c r="C68" s="24"/>
      <c r="D68" s="23"/>
      <c r="E68" s="23"/>
      <c r="F68" s="23"/>
      <c r="G68" s="23"/>
      <c r="H68" s="23"/>
      <c r="I68" s="23"/>
      <c r="J68" s="23"/>
      <c r="K68" s="23"/>
      <c r="L68" s="23"/>
      <c r="M68" s="23"/>
      <c r="N68" s="21"/>
      <c r="O68" s="21"/>
      <c r="P68" s="21"/>
      <c r="Q68" s="21"/>
      <c r="R68" s="23"/>
      <c r="S68" s="23"/>
    </row>
    <row r="69" spans="1:19" x14ac:dyDescent="0.2">
      <c r="A69" s="23"/>
      <c r="B69" s="21"/>
      <c r="C69" s="24"/>
      <c r="D69" s="23"/>
      <c r="E69" s="23"/>
      <c r="F69" s="23"/>
      <c r="G69" s="23"/>
      <c r="H69" s="23"/>
      <c r="I69" s="23"/>
      <c r="J69" s="23"/>
      <c r="K69" s="23"/>
      <c r="L69" s="23"/>
      <c r="M69" s="23"/>
      <c r="N69" s="21"/>
      <c r="O69" s="21"/>
      <c r="P69" s="21"/>
      <c r="Q69" s="21"/>
      <c r="R69" s="23"/>
      <c r="S69" s="23"/>
    </row>
    <row r="70" spans="1:19" x14ac:dyDescent="0.2">
      <c r="A70" s="23"/>
      <c r="B70" s="21"/>
      <c r="C70" s="24"/>
      <c r="D70" s="23"/>
      <c r="E70" s="23"/>
      <c r="F70" s="23"/>
      <c r="G70" s="23"/>
      <c r="H70" s="23"/>
      <c r="I70" s="23"/>
      <c r="J70" s="23"/>
      <c r="K70" s="23"/>
      <c r="L70" s="23"/>
      <c r="M70" s="23"/>
      <c r="N70" s="21"/>
      <c r="O70" s="21"/>
      <c r="P70" s="21"/>
      <c r="Q70" s="21"/>
      <c r="R70" s="23"/>
      <c r="S70" s="23"/>
    </row>
    <row r="71" spans="1:19" x14ac:dyDescent="0.2">
      <c r="A71" s="23"/>
      <c r="B71" s="21"/>
      <c r="C71" s="24"/>
      <c r="D71" s="23"/>
      <c r="E71" s="23"/>
      <c r="F71" s="23"/>
      <c r="G71" s="23"/>
      <c r="H71" s="23"/>
      <c r="I71" s="23"/>
      <c r="J71" s="23"/>
      <c r="K71" s="23"/>
      <c r="L71" s="23"/>
      <c r="M71" s="23"/>
      <c r="N71" s="21"/>
      <c r="O71" s="21"/>
      <c r="P71" s="21"/>
      <c r="Q71" s="21"/>
      <c r="R71" s="23"/>
      <c r="S71" s="23"/>
    </row>
    <row r="72" spans="1:19" x14ac:dyDescent="0.2">
      <c r="A72" s="23"/>
      <c r="B72" s="21"/>
      <c r="C72" s="24"/>
      <c r="D72" s="23"/>
      <c r="E72" s="23"/>
      <c r="F72" s="23"/>
      <c r="G72" s="23"/>
      <c r="H72" s="23"/>
      <c r="I72" s="23"/>
      <c r="J72" s="23"/>
      <c r="K72" s="23"/>
      <c r="L72" s="23"/>
      <c r="M72" s="23"/>
      <c r="N72" s="21"/>
      <c r="O72" s="21"/>
      <c r="P72" s="21"/>
      <c r="Q72" s="21"/>
      <c r="R72" s="23"/>
      <c r="S72" s="23"/>
    </row>
    <row r="73" spans="1:19" x14ac:dyDescent="0.2">
      <c r="A73" s="23"/>
      <c r="B73" s="21"/>
      <c r="C73" s="24"/>
      <c r="D73" s="23"/>
      <c r="E73" s="23"/>
      <c r="F73" s="23"/>
      <c r="G73" s="23"/>
      <c r="H73" s="23"/>
      <c r="I73" s="23"/>
      <c r="J73" s="23"/>
      <c r="K73" s="23"/>
      <c r="L73" s="23"/>
      <c r="M73" s="23"/>
      <c r="N73" s="21"/>
      <c r="O73" s="21"/>
      <c r="P73" s="21"/>
      <c r="Q73" s="21"/>
      <c r="R73" s="23"/>
      <c r="S73" s="23"/>
    </row>
    <row r="74" spans="1:19" x14ac:dyDescent="0.2">
      <c r="A74" s="23"/>
      <c r="B74" s="21"/>
      <c r="C74" s="24"/>
      <c r="D74" s="23"/>
      <c r="E74" s="23"/>
      <c r="F74" s="23"/>
      <c r="G74" s="23"/>
      <c r="H74" s="23"/>
      <c r="I74" s="23"/>
      <c r="J74" s="23"/>
      <c r="K74" s="23"/>
      <c r="L74" s="23"/>
      <c r="M74" s="23"/>
      <c r="N74" s="21"/>
      <c r="O74" s="21"/>
      <c r="P74" s="21"/>
      <c r="Q74" s="21"/>
      <c r="R74" s="23"/>
      <c r="S74" s="23"/>
    </row>
    <row r="75" spans="1:19" x14ac:dyDescent="0.2">
      <c r="A75" s="23"/>
      <c r="B75" s="21"/>
      <c r="C75" s="24"/>
      <c r="D75" s="23"/>
      <c r="E75" s="23"/>
      <c r="F75" s="23"/>
      <c r="G75" s="23"/>
      <c r="H75" s="23"/>
      <c r="I75" s="23"/>
      <c r="J75" s="23"/>
      <c r="K75" s="23"/>
      <c r="L75" s="23"/>
      <c r="M75" s="23"/>
      <c r="N75" s="21"/>
      <c r="O75" s="21"/>
      <c r="P75" s="21"/>
      <c r="Q75" s="21"/>
      <c r="R75" s="23"/>
      <c r="S75" s="23"/>
    </row>
    <row r="76" spans="1:19" x14ac:dyDescent="0.2">
      <c r="A76" s="23"/>
      <c r="B76" s="21"/>
      <c r="C76" s="24"/>
      <c r="D76" s="23"/>
      <c r="E76" s="23"/>
      <c r="F76" s="23"/>
      <c r="G76" s="23"/>
      <c r="H76" s="23"/>
      <c r="I76" s="23"/>
      <c r="J76" s="23"/>
      <c r="K76" s="23"/>
      <c r="L76" s="23"/>
      <c r="M76" s="23"/>
      <c r="N76" s="21"/>
      <c r="O76" s="21"/>
      <c r="P76" s="21"/>
      <c r="Q76" s="21"/>
      <c r="R76" s="23"/>
      <c r="S76" s="23"/>
    </row>
    <row r="77" spans="1:19" x14ac:dyDescent="0.2">
      <c r="A77" s="23"/>
      <c r="B77" s="21"/>
      <c r="C77" s="24"/>
      <c r="D77" s="23"/>
      <c r="E77" s="23"/>
      <c r="F77" s="23"/>
      <c r="G77" s="23"/>
      <c r="H77" s="23"/>
      <c r="I77" s="23"/>
      <c r="J77" s="23"/>
      <c r="K77" s="23"/>
      <c r="L77" s="23"/>
      <c r="M77" s="23"/>
      <c r="N77" s="21"/>
      <c r="O77" s="21"/>
      <c r="P77" s="21"/>
      <c r="Q77" s="21"/>
      <c r="R77" s="23"/>
      <c r="S77" s="23"/>
    </row>
    <row r="78" spans="1:19" x14ac:dyDescent="0.2">
      <c r="A78" s="23"/>
      <c r="B78" s="21"/>
      <c r="C78" s="24"/>
      <c r="D78" s="23"/>
      <c r="E78" s="23"/>
      <c r="F78" s="23"/>
      <c r="G78" s="23"/>
      <c r="H78" s="23"/>
      <c r="I78" s="23"/>
      <c r="J78" s="23"/>
      <c r="K78" s="23"/>
      <c r="L78" s="23"/>
      <c r="M78" s="23"/>
      <c r="N78" s="21"/>
      <c r="O78" s="21"/>
      <c r="P78" s="21"/>
      <c r="Q78" s="21"/>
      <c r="R78" s="23"/>
      <c r="S78" s="23"/>
    </row>
    <row r="79" spans="1:19" x14ac:dyDescent="0.2">
      <c r="A79" s="23"/>
      <c r="B79" s="21"/>
      <c r="C79" s="24"/>
      <c r="D79" s="23"/>
      <c r="E79" s="23"/>
      <c r="F79" s="23"/>
      <c r="G79" s="23"/>
      <c r="H79" s="23"/>
      <c r="I79" s="23"/>
      <c r="J79" s="23"/>
      <c r="K79" s="23"/>
      <c r="L79" s="23"/>
      <c r="M79" s="23"/>
      <c r="N79" s="21"/>
      <c r="O79" s="21"/>
      <c r="P79" s="21"/>
      <c r="Q79" s="21"/>
      <c r="R79" s="23"/>
      <c r="S79" s="23"/>
    </row>
    <row r="80" spans="1:19" x14ac:dyDescent="0.2">
      <c r="A80" s="23"/>
      <c r="B80" s="21"/>
      <c r="C80" s="24"/>
      <c r="D80" s="23"/>
      <c r="E80" s="23"/>
      <c r="F80" s="23"/>
      <c r="G80" s="23"/>
      <c r="H80" s="23"/>
      <c r="I80" s="23"/>
      <c r="J80" s="23"/>
      <c r="K80" s="23"/>
      <c r="L80" s="23"/>
      <c r="M80" s="23"/>
      <c r="N80" s="21"/>
      <c r="O80" s="21"/>
      <c r="P80" s="21"/>
      <c r="Q80" s="21"/>
      <c r="R80" s="23"/>
      <c r="S80" s="23"/>
    </row>
    <row r="81" spans="1:19" x14ac:dyDescent="0.2">
      <c r="A81" s="23"/>
      <c r="B81" s="21"/>
      <c r="C81" s="24"/>
      <c r="D81" s="23"/>
      <c r="E81" s="23"/>
      <c r="F81" s="23"/>
      <c r="G81" s="23"/>
      <c r="H81" s="23"/>
      <c r="I81" s="23"/>
      <c r="J81" s="23"/>
      <c r="K81" s="23"/>
      <c r="L81" s="23"/>
      <c r="M81" s="23"/>
      <c r="N81" s="21"/>
      <c r="O81" s="21"/>
      <c r="P81" s="21"/>
      <c r="Q81" s="21"/>
      <c r="R81" s="23"/>
      <c r="S81" s="23"/>
    </row>
    <row r="82" spans="1:19" x14ac:dyDescent="0.2">
      <c r="A82" s="23"/>
      <c r="B82" s="21"/>
      <c r="C82" s="24"/>
      <c r="D82" s="23"/>
      <c r="E82" s="23"/>
      <c r="F82" s="23"/>
      <c r="G82" s="23"/>
      <c r="H82" s="23"/>
      <c r="I82" s="23"/>
      <c r="J82" s="23"/>
      <c r="K82" s="23"/>
      <c r="L82" s="23"/>
      <c r="M82" s="23"/>
      <c r="N82" s="21"/>
      <c r="O82" s="21"/>
      <c r="P82" s="21"/>
      <c r="Q82" s="21"/>
      <c r="R82" s="23"/>
      <c r="S82" s="23"/>
    </row>
    <row r="83" spans="1:19" x14ac:dyDescent="0.2">
      <c r="A83" s="23"/>
      <c r="B83" s="21"/>
      <c r="C83" s="24"/>
      <c r="D83" s="23"/>
      <c r="E83" s="23"/>
      <c r="F83" s="23"/>
      <c r="G83" s="23"/>
      <c r="H83" s="23"/>
      <c r="I83" s="23"/>
      <c r="J83" s="23"/>
      <c r="K83" s="23"/>
      <c r="L83" s="23"/>
      <c r="M83" s="23"/>
      <c r="N83" s="21"/>
      <c r="O83" s="21"/>
      <c r="P83" s="21"/>
      <c r="Q83" s="21"/>
      <c r="R83" s="23"/>
      <c r="S83" s="23"/>
    </row>
    <row r="84" spans="1:19" x14ac:dyDescent="0.2">
      <c r="A84" s="23"/>
      <c r="B84" s="21"/>
      <c r="C84" s="24"/>
      <c r="D84" s="23"/>
      <c r="E84" s="23"/>
      <c r="F84" s="23"/>
      <c r="G84" s="23"/>
      <c r="H84" s="23"/>
      <c r="I84" s="23"/>
      <c r="J84" s="23"/>
      <c r="K84" s="23"/>
      <c r="L84" s="23"/>
      <c r="M84" s="23"/>
      <c r="N84" s="21"/>
      <c r="O84" s="21"/>
      <c r="P84" s="21"/>
      <c r="Q84" s="21"/>
      <c r="R84" s="23"/>
      <c r="S84" s="23"/>
    </row>
    <row r="85" spans="1:19" x14ac:dyDescent="0.2">
      <c r="A85" s="23"/>
      <c r="B85" s="21"/>
      <c r="C85" s="24"/>
      <c r="D85" s="23"/>
      <c r="E85" s="23"/>
      <c r="F85" s="23"/>
      <c r="G85" s="23"/>
      <c r="H85" s="23"/>
      <c r="I85" s="23"/>
      <c r="J85" s="23"/>
      <c r="K85" s="23"/>
      <c r="L85" s="23"/>
      <c r="M85" s="23"/>
      <c r="N85" s="21"/>
      <c r="O85" s="21"/>
      <c r="P85" s="21"/>
      <c r="Q85" s="21"/>
      <c r="R85" s="23"/>
      <c r="S85" s="23"/>
    </row>
    <row r="86" spans="1:19" x14ac:dyDescent="0.2">
      <c r="A86" s="23"/>
      <c r="B86" s="21"/>
      <c r="C86" s="24"/>
      <c r="D86" s="23"/>
      <c r="E86" s="23"/>
      <c r="F86" s="23"/>
      <c r="G86" s="23"/>
      <c r="H86" s="23"/>
      <c r="I86" s="23"/>
      <c r="J86" s="23"/>
      <c r="K86" s="23"/>
      <c r="L86" s="23"/>
      <c r="M86" s="23"/>
      <c r="N86" s="21"/>
      <c r="O86" s="21"/>
      <c r="P86" s="21"/>
      <c r="Q86" s="21"/>
      <c r="R86" s="23"/>
      <c r="S86" s="23"/>
    </row>
    <row r="87" spans="1:19" x14ac:dyDescent="0.2">
      <c r="A87" s="23"/>
      <c r="B87" s="21"/>
      <c r="C87" s="24"/>
      <c r="D87" s="23"/>
      <c r="E87" s="23"/>
      <c r="F87" s="23"/>
      <c r="G87" s="23"/>
      <c r="H87" s="23"/>
      <c r="I87" s="23"/>
      <c r="J87" s="23"/>
      <c r="K87" s="23"/>
      <c r="L87" s="23"/>
      <c r="M87" s="23"/>
      <c r="N87" s="21"/>
      <c r="O87" s="21"/>
      <c r="P87" s="21"/>
      <c r="Q87" s="21"/>
      <c r="R87" s="23"/>
      <c r="S87" s="23"/>
    </row>
    <row r="88" spans="1:19" x14ac:dyDescent="0.2">
      <c r="A88" s="23"/>
      <c r="B88" s="21"/>
      <c r="C88" s="24"/>
      <c r="D88" s="23"/>
      <c r="E88" s="23"/>
      <c r="F88" s="23"/>
      <c r="G88" s="23"/>
      <c r="H88" s="23"/>
      <c r="I88" s="23"/>
      <c r="J88" s="23"/>
      <c r="K88" s="23"/>
      <c r="L88" s="23"/>
      <c r="M88" s="23"/>
      <c r="N88" s="21"/>
      <c r="O88" s="21"/>
      <c r="P88" s="21"/>
      <c r="Q88" s="21"/>
      <c r="R88" s="23"/>
      <c r="S88" s="23"/>
    </row>
    <row r="89" spans="1:19" x14ac:dyDescent="0.2">
      <c r="A89" s="23"/>
      <c r="B89" s="21"/>
      <c r="C89" s="24"/>
      <c r="D89" s="23"/>
      <c r="E89" s="23"/>
      <c r="F89" s="23"/>
      <c r="G89" s="23"/>
      <c r="H89" s="23"/>
      <c r="I89" s="23"/>
      <c r="J89" s="23"/>
      <c r="K89" s="23"/>
      <c r="L89" s="23"/>
      <c r="M89" s="23"/>
      <c r="N89" s="21"/>
      <c r="O89" s="21"/>
      <c r="P89" s="21"/>
      <c r="Q89" s="21"/>
      <c r="R89" s="23"/>
      <c r="S89" s="23"/>
    </row>
    <row r="90" spans="1:19" x14ac:dyDescent="0.2">
      <c r="A90" s="23"/>
      <c r="B90" s="21"/>
      <c r="C90" s="24"/>
      <c r="D90" s="23"/>
      <c r="E90" s="23"/>
      <c r="F90" s="23"/>
      <c r="G90" s="23"/>
      <c r="H90" s="23"/>
      <c r="I90" s="23"/>
      <c r="J90" s="23"/>
      <c r="K90" s="23"/>
      <c r="L90" s="23"/>
      <c r="M90" s="23"/>
      <c r="N90" s="21"/>
      <c r="O90" s="21"/>
      <c r="P90" s="21"/>
      <c r="Q90" s="21"/>
      <c r="R90" s="23"/>
      <c r="S90" s="23"/>
    </row>
    <row r="91" spans="1:19" x14ac:dyDescent="0.2">
      <c r="B91" s="8"/>
      <c r="C91" s="5"/>
      <c r="J91" s="23"/>
      <c r="K91" s="23"/>
      <c r="L91" s="23"/>
      <c r="M91" s="23"/>
      <c r="N91" s="21"/>
      <c r="O91" s="21"/>
      <c r="P91" s="21"/>
      <c r="Q91" s="21"/>
      <c r="R91" s="23"/>
      <c r="S91" s="23"/>
    </row>
    <row r="92" spans="1:19" x14ac:dyDescent="0.2">
      <c r="B92" s="8"/>
      <c r="C92" s="5"/>
    </row>
    <row r="93" spans="1:19" x14ac:dyDescent="0.2">
      <c r="B93" s="8"/>
      <c r="C93" s="5"/>
    </row>
  </sheetData>
  <sheetProtection algorithmName="SHA-512" hashValue="ilm5bouP78Dd8qr50JFvNAIU1fDP23ENvhatSEHm5Zknhz32NJ6546EIy2QIMXPKv+ZTtINkiOVK1gJy1PwbyA==" saltValue="7t4Aj22wQdpGKlSEMIZGhA==" spinCount="100000" sheet="1" objects="1" scenarios="1" selectLockedCells="1"/>
  <mergeCells count="2">
    <mergeCell ref="D6:I6"/>
    <mergeCell ref="B12:B16"/>
  </mergeCells>
  <conditionalFormatting sqref="L5">
    <cfRule type="cellIs" dxfId="1474" priority="161" operator="equal">
      <formula>0</formula>
    </cfRule>
    <cfRule type="cellIs" dxfId="1473" priority="162" operator="lessThanOrEqual">
      <formula>1</formula>
    </cfRule>
    <cfRule type="cellIs" dxfId="1472" priority="163" operator="lessThanOrEqual">
      <formula>2</formula>
    </cfRule>
    <cfRule type="cellIs" dxfId="1471" priority="164" operator="lessThanOrEqual">
      <formula>3</formula>
    </cfRule>
    <cfRule type="cellIs" dxfId="1470" priority="165" operator="lessThanOrEqual">
      <formula>4</formula>
    </cfRule>
    <cfRule type="cellIs" dxfId="1469" priority="166" operator="lessThanOrEqual">
      <formula>5</formula>
    </cfRule>
  </conditionalFormatting>
  <conditionalFormatting sqref="M5">
    <cfRule type="cellIs" dxfId="1468" priority="155" operator="equal">
      <formula>0</formula>
    </cfRule>
    <cfRule type="cellIs" dxfId="1467" priority="156" operator="lessThanOrEqual">
      <formula>0.2</formula>
    </cfRule>
    <cfRule type="cellIs" dxfId="1466" priority="157" operator="lessThanOrEqual">
      <formula>0.4</formula>
    </cfRule>
    <cfRule type="cellIs" dxfId="1465" priority="158" operator="lessThanOrEqual">
      <formula>0.6</formula>
    </cfRule>
    <cfRule type="cellIs" dxfId="1464" priority="159" operator="lessThanOrEqual">
      <formula>0.8</formula>
    </cfRule>
    <cfRule type="cellIs" dxfId="1463" priority="160" operator="lessThanOrEqual">
      <formula>1</formula>
    </cfRule>
  </conditionalFormatting>
  <conditionalFormatting sqref="L8:L11 L18:L23">
    <cfRule type="cellIs" dxfId="1462" priority="92" operator="equal">
      <formula>0</formula>
    </cfRule>
    <cfRule type="cellIs" dxfId="1461" priority="93" operator="lessThanOrEqual">
      <formula>1</formula>
    </cfRule>
    <cfRule type="cellIs" dxfId="1460" priority="94" operator="lessThanOrEqual">
      <formula>2</formula>
    </cfRule>
    <cfRule type="cellIs" dxfId="1459" priority="95" operator="lessThanOrEqual">
      <formula>3</formula>
    </cfRule>
    <cfRule type="cellIs" dxfId="1458" priority="96" operator="lessThanOrEqual">
      <formula>4</formula>
    </cfRule>
    <cfRule type="cellIs" dxfId="1457" priority="97" operator="lessThanOrEqual">
      <formula>5</formula>
    </cfRule>
    <cfRule type="cellIs" dxfId="1456" priority="98" operator="greaterThan">
      <formula>5</formula>
    </cfRule>
  </conditionalFormatting>
  <conditionalFormatting sqref="D8:D23">
    <cfRule type="expression" dxfId="1455" priority="85">
      <formula>IF($K8=0,TRUE)</formula>
    </cfRule>
  </conditionalFormatting>
  <conditionalFormatting sqref="E8:E23">
    <cfRule type="expression" dxfId="1454" priority="84">
      <formula>IF($K8=1,TRUE)</formula>
    </cfRule>
  </conditionalFormatting>
  <conditionalFormatting sqref="F8:F23">
    <cfRule type="expression" dxfId="1453" priority="83">
      <formula>IF($K8=2,TRUE)</formula>
    </cfRule>
  </conditionalFormatting>
  <conditionalFormatting sqref="G8:G16 G18:G23">
    <cfRule type="expression" dxfId="1452" priority="82">
      <formula>IF($K8=3,TRUE)</formula>
    </cfRule>
  </conditionalFormatting>
  <conditionalFormatting sqref="H8:H23">
    <cfRule type="expression" dxfId="1451" priority="81">
      <formula>IF($K8=4,TRUE)</formula>
    </cfRule>
  </conditionalFormatting>
  <conditionalFormatting sqref="I8:I16 I18:I23">
    <cfRule type="expression" dxfId="1450" priority="80">
      <formula>IF($K8=5,TRUE)</formula>
    </cfRule>
  </conditionalFormatting>
  <conditionalFormatting sqref="K8:K11">
    <cfRule type="cellIs" dxfId="1449" priority="79" operator="greaterThan">
      <formula>5</formula>
    </cfRule>
  </conditionalFormatting>
  <conditionalFormatting sqref="K8:K11">
    <cfRule type="cellIs" dxfId="1448" priority="73" operator="equal">
      <formula>0</formula>
    </cfRule>
    <cfRule type="cellIs" dxfId="1447" priority="74" operator="lessThanOrEqual">
      <formula>1</formula>
    </cfRule>
    <cfRule type="cellIs" dxfId="1446" priority="75" operator="lessThanOrEqual">
      <formula>2</formula>
    </cfRule>
    <cfRule type="cellIs" dxfId="1445" priority="76" operator="lessThanOrEqual">
      <formula>3</formula>
    </cfRule>
    <cfRule type="cellIs" dxfId="1444" priority="77" operator="lessThanOrEqual">
      <formula>4</formula>
    </cfRule>
    <cfRule type="cellIs" dxfId="1443" priority="78" operator="lessThanOrEqual">
      <formula>5</formula>
    </cfRule>
  </conditionalFormatting>
  <conditionalFormatting sqref="I17">
    <cfRule type="expression" dxfId="1442" priority="65">
      <formula>IF($K17=3,TRUE)</formula>
    </cfRule>
  </conditionalFormatting>
  <conditionalFormatting sqref="K18:K23">
    <cfRule type="cellIs" dxfId="1441" priority="57" operator="greaterThan">
      <formula>5</formula>
    </cfRule>
  </conditionalFormatting>
  <conditionalFormatting sqref="K18:K23">
    <cfRule type="cellIs" dxfId="1440" priority="51" operator="equal">
      <formula>0</formula>
    </cfRule>
    <cfRule type="cellIs" dxfId="1439" priority="52" operator="lessThanOrEqual">
      <formula>1</formula>
    </cfRule>
    <cfRule type="cellIs" dxfId="1438" priority="53" operator="lessThanOrEqual">
      <formula>2</formula>
    </cfRule>
    <cfRule type="cellIs" dxfId="1437" priority="54" operator="lessThanOrEqual">
      <formula>3</formula>
    </cfRule>
    <cfRule type="cellIs" dxfId="1436" priority="55" operator="lessThanOrEqual">
      <formula>4</formula>
    </cfRule>
    <cfRule type="cellIs" dxfId="1435" priority="56" operator="lessThanOrEqual">
      <formula>5</formula>
    </cfRule>
  </conditionalFormatting>
  <conditionalFormatting sqref="G17">
    <cfRule type="expression" dxfId="1434" priority="50">
      <formula>IF($K17=3,TRUE)</formula>
    </cfRule>
  </conditionalFormatting>
  <conditionalFormatting sqref="K12:L16 L17">
    <cfRule type="cellIs" dxfId="1433" priority="29" operator="equal">
      <formula>0</formula>
    </cfRule>
    <cfRule type="cellIs" dxfId="1432" priority="30" operator="lessThanOrEqual">
      <formula>1</formula>
    </cfRule>
    <cfRule type="cellIs" dxfId="1431" priority="31" operator="lessThanOrEqual">
      <formula>2</formula>
    </cfRule>
    <cfRule type="cellIs" dxfId="1430" priority="32" operator="lessThanOrEqual">
      <formula>3</formula>
    </cfRule>
    <cfRule type="cellIs" dxfId="1429" priority="33" operator="lessThanOrEqual">
      <formula>4</formula>
    </cfRule>
    <cfRule type="cellIs" dxfId="1428" priority="34" operator="lessThanOrEqual">
      <formula>5</formula>
    </cfRule>
    <cfRule type="cellIs" dxfId="1427" priority="35" operator="greaterThan">
      <formula>5</formula>
    </cfRule>
  </conditionalFormatting>
  <conditionalFormatting sqref="K17">
    <cfRule type="cellIs" dxfId="1426" priority="22" operator="equal">
      <formula>0</formula>
    </cfRule>
    <cfRule type="cellIs" dxfId="1425" priority="23" operator="lessThanOrEqual">
      <formula>1</formula>
    </cfRule>
    <cfRule type="cellIs" dxfId="1424" priority="24" operator="lessThanOrEqual">
      <formula>2</formula>
    </cfRule>
    <cfRule type="cellIs" dxfId="1423" priority="25" operator="lessThanOrEqual">
      <formula>3</formula>
    </cfRule>
    <cfRule type="cellIs" dxfId="1422" priority="26" operator="lessThanOrEqual">
      <formula>4</formula>
    </cfRule>
    <cfRule type="cellIs" dxfId="1421" priority="27" operator="lessThanOrEqual">
      <formula>5</formula>
    </cfRule>
    <cfRule type="cellIs" dxfId="1420" priority="28" operator="greaterThan">
      <formula>5</formula>
    </cfRule>
  </conditionalFormatting>
  <conditionalFormatting sqref="J8:J11">
    <cfRule type="cellIs" dxfId="1419" priority="21" operator="greaterThan">
      <formula>5</formula>
    </cfRule>
  </conditionalFormatting>
  <conditionalFormatting sqref="J8:J11">
    <cfRule type="cellIs" dxfId="1418" priority="15" operator="equal">
      <formula>0</formula>
    </cfRule>
    <cfRule type="cellIs" dxfId="1417" priority="16" operator="lessThanOrEqual">
      <formula>1</formula>
    </cfRule>
    <cfRule type="cellIs" dxfId="1416" priority="17" operator="lessThanOrEqual">
      <formula>2</formula>
    </cfRule>
    <cfRule type="cellIs" dxfId="1415" priority="18" operator="lessThanOrEqual">
      <formula>3</formula>
    </cfRule>
    <cfRule type="cellIs" dxfId="1414" priority="19" operator="lessThanOrEqual">
      <formula>4</formula>
    </cfRule>
    <cfRule type="cellIs" dxfId="1413" priority="20" operator="lessThanOrEqual">
      <formula>5</formula>
    </cfRule>
  </conditionalFormatting>
  <conditionalFormatting sqref="J18:J23">
    <cfRule type="cellIs" dxfId="1412" priority="14" operator="greaterThan">
      <formula>5</formula>
    </cfRule>
  </conditionalFormatting>
  <conditionalFormatting sqref="J18:J23">
    <cfRule type="cellIs" dxfId="1411" priority="8" operator="equal">
      <formula>0</formula>
    </cfRule>
    <cfRule type="cellIs" dxfId="1410" priority="9" operator="lessThanOrEqual">
      <formula>1</formula>
    </cfRule>
    <cfRule type="cellIs" dxfId="1409" priority="10" operator="lessThanOrEqual">
      <formula>2</formula>
    </cfRule>
    <cfRule type="cellIs" dxfId="1408" priority="11" operator="lessThanOrEqual">
      <formula>3</formula>
    </cfRule>
    <cfRule type="cellIs" dxfId="1407" priority="12" operator="lessThanOrEqual">
      <formula>4</formula>
    </cfRule>
    <cfRule type="cellIs" dxfId="1406" priority="13" operator="lessThanOrEqual">
      <formula>5</formula>
    </cfRule>
  </conditionalFormatting>
  <conditionalFormatting sqref="J12:J17">
    <cfRule type="cellIs" dxfId="1405" priority="1" operator="equal">
      <formula>0</formula>
    </cfRule>
    <cfRule type="cellIs" dxfId="1404" priority="2" operator="lessThanOrEqual">
      <formula>1</formula>
    </cfRule>
    <cfRule type="cellIs" dxfId="1403" priority="3" operator="lessThanOrEqual">
      <formula>2</formula>
    </cfRule>
    <cfRule type="cellIs" dxfId="1402" priority="4" operator="lessThanOrEqual">
      <formula>3</formula>
    </cfRule>
    <cfRule type="cellIs" dxfId="1401" priority="5" operator="lessThanOrEqual">
      <formula>4</formula>
    </cfRule>
    <cfRule type="cellIs" dxfId="1400" priority="6" operator="lessThanOrEqual">
      <formula>5</formula>
    </cfRule>
    <cfRule type="cellIs" dxfId="1399" priority="7" operator="greaterThan">
      <formula>5</formula>
    </cfRule>
  </conditionalFormatting>
  <dataValidations count="1">
    <dataValidation type="list" allowBlank="1" showInputMessage="1" showErrorMessage="1" sqref="K18:K23 K11:K16 K17:L17 J8:K10 J11:J23" xr:uid="{00000000-0002-0000-14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Cost Mgmt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9"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30"/>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30"/>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30"/>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31"/>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hZief35/GNPNhXfYeCCNFTyiSi0V8IQaZjaeRHHKKxtvSmlqO8kpKs4PMcGeTW5azcLvqobBryigCQ48fwvQGA==" saltValue="YtYAuiGmIifidSkmsHvCGw==" spinCount="100000" sheet="1" objects="1" scenarios="1" selectLockedCells="1"/>
  <mergeCells count="2">
    <mergeCell ref="D6:I6"/>
    <mergeCell ref="B12:B16"/>
  </mergeCells>
  <conditionalFormatting sqref="L5">
    <cfRule type="cellIs" dxfId="1398" priority="182" operator="equal">
      <formula>0</formula>
    </cfRule>
    <cfRule type="cellIs" dxfId="1397" priority="183" operator="lessThanOrEqual">
      <formula>1</formula>
    </cfRule>
    <cfRule type="cellIs" dxfId="1396" priority="184" operator="lessThanOrEqual">
      <formula>2</formula>
    </cfRule>
    <cfRule type="cellIs" dxfId="1395" priority="185" operator="lessThanOrEqual">
      <formula>3</formula>
    </cfRule>
    <cfRule type="cellIs" dxfId="1394" priority="186" operator="lessThanOrEqual">
      <formula>4</formula>
    </cfRule>
    <cfRule type="cellIs" dxfId="1393" priority="187" operator="lessThanOrEqual">
      <formula>5</formula>
    </cfRule>
  </conditionalFormatting>
  <conditionalFormatting sqref="M5">
    <cfRule type="cellIs" dxfId="1392" priority="176" operator="equal">
      <formula>0</formula>
    </cfRule>
    <cfRule type="cellIs" dxfId="1391" priority="177" operator="lessThanOrEqual">
      <formula>0.2</formula>
    </cfRule>
    <cfRule type="cellIs" dxfId="1390" priority="178" operator="lessThanOrEqual">
      <formula>0.4</formula>
    </cfRule>
    <cfRule type="cellIs" dxfId="1389" priority="179" operator="lessThanOrEqual">
      <formula>0.6</formula>
    </cfRule>
    <cfRule type="cellIs" dxfId="1388" priority="180" operator="lessThanOrEqual">
      <formula>0.8</formula>
    </cfRule>
    <cfRule type="cellIs" dxfId="1387" priority="181" operator="lessThanOrEqual">
      <formula>1</formula>
    </cfRule>
  </conditionalFormatting>
  <conditionalFormatting sqref="L8:L11 L18:L23">
    <cfRule type="cellIs" dxfId="1386" priority="119" operator="equal">
      <formula>0</formula>
    </cfRule>
    <cfRule type="cellIs" dxfId="1385" priority="120" operator="lessThanOrEqual">
      <formula>1</formula>
    </cfRule>
    <cfRule type="cellIs" dxfId="1384" priority="121" operator="lessThanOrEqual">
      <formula>2</formula>
    </cfRule>
    <cfRule type="cellIs" dxfId="1383" priority="122" operator="lessThanOrEqual">
      <formula>3</formula>
    </cfRule>
    <cfRule type="cellIs" dxfId="1382" priority="123" operator="lessThanOrEqual">
      <formula>4</formula>
    </cfRule>
    <cfRule type="cellIs" dxfId="1381" priority="124" operator="lessThanOrEqual">
      <formula>5</formula>
    </cfRule>
    <cfRule type="cellIs" dxfId="1380" priority="125" operator="greaterThan">
      <formula>5</formula>
    </cfRule>
  </conditionalFormatting>
  <conditionalFormatting sqref="D8:D23">
    <cfRule type="expression" dxfId="1379" priority="118">
      <formula>IF($K8=0,TRUE)</formula>
    </cfRule>
  </conditionalFormatting>
  <conditionalFormatting sqref="E8:E23">
    <cfRule type="expression" dxfId="1378" priority="117">
      <formula>IF($K8=1,TRUE)</formula>
    </cfRule>
  </conditionalFormatting>
  <conditionalFormatting sqref="F8:F23">
    <cfRule type="expression" dxfId="1377" priority="116">
      <formula>IF($K8=2,TRUE)</formula>
    </cfRule>
  </conditionalFormatting>
  <conditionalFormatting sqref="G8:G23">
    <cfRule type="expression" dxfId="1376" priority="115">
      <formula>IF($K8=3,TRUE)</formula>
    </cfRule>
  </conditionalFormatting>
  <conditionalFormatting sqref="H8:H23">
    <cfRule type="expression" dxfId="1375" priority="114">
      <formula>IF($K8=4,TRUE)</formula>
    </cfRule>
  </conditionalFormatting>
  <conditionalFormatting sqref="I8:I23">
    <cfRule type="expression" dxfId="1374" priority="113">
      <formula>IF($K8=5,TRUE)</formula>
    </cfRule>
  </conditionalFormatting>
  <conditionalFormatting sqref="K18:K23">
    <cfRule type="cellIs" dxfId="1373" priority="56" operator="greaterThan">
      <formula>5</formula>
    </cfRule>
  </conditionalFormatting>
  <conditionalFormatting sqref="K18:K23">
    <cfRule type="cellIs" dxfId="1372" priority="50" operator="equal">
      <formula>0</formula>
    </cfRule>
    <cfRule type="cellIs" dxfId="1371" priority="51" operator="lessThanOrEqual">
      <formula>1</formula>
    </cfRule>
    <cfRule type="cellIs" dxfId="1370" priority="52" operator="lessThanOrEqual">
      <formula>2</formula>
    </cfRule>
    <cfRule type="cellIs" dxfId="1369" priority="53" operator="lessThanOrEqual">
      <formula>3</formula>
    </cfRule>
    <cfRule type="cellIs" dxfId="1368" priority="54" operator="lessThanOrEqual">
      <formula>4</formula>
    </cfRule>
    <cfRule type="cellIs" dxfId="1367" priority="55" operator="lessThanOrEqual">
      <formula>5</formula>
    </cfRule>
  </conditionalFormatting>
  <conditionalFormatting sqref="K8:K11">
    <cfRule type="cellIs" dxfId="1366" priority="70" operator="greaterThan">
      <formula>5</formula>
    </cfRule>
  </conditionalFormatting>
  <conditionalFormatting sqref="K8:K11">
    <cfRule type="cellIs" dxfId="1365" priority="64" operator="equal">
      <formula>0</formula>
    </cfRule>
    <cfRule type="cellIs" dxfId="1364" priority="65" operator="lessThanOrEqual">
      <formula>1</formula>
    </cfRule>
    <cfRule type="cellIs" dxfId="1363" priority="66" operator="lessThanOrEqual">
      <formula>2</formula>
    </cfRule>
    <cfRule type="cellIs" dxfId="1362" priority="67" operator="lessThanOrEqual">
      <formula>3</formula>
    </cfRule>
    <cfRule type="cellIs" dxfId="1361" priority="68" operator="lessThanOrEqual">
      <formula>4</formula>
    </cfRule>
    <cfRule type="cellIs" dxfId="1360" priority="69" operator="lessThanOrEqual">
      <formula>5</formula>
    </cfRule>
  </conditionalFormatting>
  <conditionalFormatting sqref="K12:L16 L17">
    <cfRule type="cellIs" dxfId="1359" priority="29" operator="equal">
      <formula>0</formula>
    </cfRule>
    <cfRule type="cellIs" dxfId="1358" priority="30" operator="lessThanOrEqual">
      <formula>1</formula>
    </cfRule>
    <cfRule type="cellIs" dxfId="1357" priority="31" operator="lessThanOrEqual">
      <formula>2</formula>
    </cfRule>
    <cfRule type="cellIs" dxfId="1356" priority="32" operator="lessThanOrEqual">
      <formula>3</formula>
    </cfRule>
    <cfRule type="cellIs" dxfId="1355" priority="33" operator="lessThanOrEqual">
      <formula>4</formula>
    </cfRule>
    <cfRule type="cellIs" dxfId="1354" priority="34" operator="lessThanOrEqual">
      <formula>5</formula>
    </cfRule>
    <cfRule type="cellIs" dxfId="1353" priority="35" operator="greaterThan">
      <formula>5</formula>
    </cfRule>
  </conditionalFormatting>
  <conditionalFormatting sqref="K17">
    <cfRule type="cellIs" dxfId="1352" priority="22" operator="equal">
      <formula>0</formula>
    </cfRule>
    <cfRule type="cellIs" dxfId="1351" priority="23" operator="lessThanOrEqual">
      <formula>1</formula>
    </cfRule>
    <cfRule type="cellIs" dxfId="1350" priority="24" operator="lessThanOrEqual">
      <formula>2</formula>
    </cfRule>
    <cfRule type="cellIs" dxfId="1349" priority="25" operator="lessThanOrEqual">
      <formula>3</formula>
    </cfRule>
    <cfRule type="cellIs" dxfId="1348" priority="26" operator="lessThanOrEqual">
      <formula>4</formula>
    </cfRule>
    <cfRule type="cellIs" dxfId="1347" priority="27" operator="lessThanOrEqual">
      <formula>5</formula>
    </cfRule>
    <cfRule type="cellIs" dxfId="1346" priority="28" operator="greaterThan">
      <formula>5</formula>
    </cfRule>
  </conditionalFormatting>
  <conditionalFormatting sqref="J8:J11">
    <cfRule type="cellIs" dxfId="1345" priority="21" operator="greaterThan">
      <formula>5</formula>
    </cfRule>
  </conditionalFormatting>
  <conditionalFormatting sqref="J8:J11">
    <cfRule type="cellIs" dxfId="1344" priority="15" operator="equal">
      <formula>0</formula>
    </cfRule>
    <cfRule type="cellIs" dxfId="1343" priority="16" operator="lessThanOrEqual">
      <formula>1</formula>
    </cfRule>
    <cfRule type="cellIs" dxfId="1342" priority="17" operator="lessThanOrEqual">
      <formula>2</formula>
    </cfRule>
    <cfRule type="cellIs" dxfId="1341" priority="18" operator="lessThanOrEqual">
      <formula>3</formula>
    </cfRule>
    <cfRule type="cellIs" dxfId="1340" priority="19" operator="lessThanOrEqual">
      <formula>4</formula>
    </cfRule>
    <cfRule type="cellIs" dxfId="1339" priority="20" operator="lessThanOrEqual">
      <formula>5</formula>
    </cfRule>
  </conditionalFormatting>
  <conditionalFormatting sqref="J18:J23">
    <cfRule type="cellIs" dxfId="1338" priority="14" operator="greaterThan">
      <formula>5</formula>
    </cfRule>
  </conditionalFormatting>
  <conditionalFormatting sqref="J18:J23">
    <cfRule type="cellIs" dxfId="1337" priority="8" operator="equal">
      <formula>0</formula>
    </cfRule>
    <cfRule type="cellIs" dxfId="1336" priority="9" operator="lessThanOrEqual">
      <formula>1</formula>
    </cfRule>
    <cfRule type="cellIs" dxfId="1335" priority="10" operator="lessThanOrEqual">
      <formula>2</formula>
    </cfRule>
    <cfRule type="cellIs" dxfId="1334" priority="11" operator="lessThanOrEqual">
      <formula>3</formula>
    </cfRule>
    <cfRule type="cellIs" dxfId="1333" priority="12" operator="lessThanOrEqual">
      <formula>4</formula>
    </cfRule>
    <cfRule type="cellIs" dxfId="1332" priority="13" operator="lessThanOrEqual">
      <formula>5</formula>
    </cfRule>
  </conditionalFormatting>
  <conditionalFormatting sqref="J12:J17">
    <cfRule type="cellIs" dxfId="1331" priority="1" operator="equal">
      <formula>0</formula>
    </cfRule>
    <cfRule type="cellIs" dxfId="1330" priority="2" operator="lessThanOrEqual">
      <formula>1</formula>
    </cfRule>
    <cfRule type="cellIs" dxfId="1329" priority="3" operator="lessThanOrEqual">
      <formula>2</formula>
    </cfRule>
    <cfRule type="cellIs" dxfId="1328" priority="4" operator="lessThanOrEqual">
      <formula>3</formula>
    </cfRule>
    <cfRule type="cellIs" dxfId="1327" priority="5" operator="lessThanOrEqual">
      <formula>4</formula>
    </cfRule>
    <cfRule type="cellIs" dxfId="1326" priority="6" operator="lessThanOrEqual">
      <formula>5</formula>
    </cfRule>
    <cfRule type="cellIs" dxfId="1325" priority="7" operator="greaterThan">
      <formula>5</formula>
    </cfRule>
  </conditionalFormatting>
  <dataValidations count="1">
    <dataValidation type="list" allowBlank="1" showInputMessage="1" showErrorMessage="1" sqref="K18:K23 K11:K16 K17:L17 J8:K10 J11:J23" xr:uid="{00000000-0002-0000-15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Energy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9X5tYG+tLxMzwZrwPllNP0tkkLT5vNmOn2A0e0/fzsTOH1SIlAcNZdNbEHYXoEsreBWaCqxZH52iJB9e7DqYng==" saltValue="Hv32M6YKN8ySHSeqGbV0MA==" spinCount="100000" sheet="1" objects="1" scenarios="1" selectLockedCells="1"/>
  <mergeCells count="2">
    <mergeCell ref="D6:I6"/>
    <mergeCell ref="B12:B16"/>
  </mergeCells>
  <conditionalFormatting sqref="L5">
    <cfRule type="cellIs" dxfId="1324" priority="154" operator="equal">
      <formula>0</formula>
    </cfRule>
    <cfRule type="cellIs" dxfId="1323" priority="155" operator="lessThanOrEqual">
      <formula>1</formula>
    </cfRule>
    <cfRule type="cellIs" dxfId="1322" priority="156" operator="lessThanOrEqual">
      <formula>2</formula>
    </cfRule>
    <cfRule type="cellIs" dxfId="1321" priority="157" operator="lessThanOrEqual">
      <formula>3</formula>
    </cfRule>
    <cfRule type="cellIs" dxfId="1320" priority="158" operator="lessThanOrEqual">
      <formula>4</formula>
    </cfRule>
    <cfRule type="cellIs" dxfId="1319" priority="159" operator="lessThanOrEqual">
      <formula>5</formula>
    </cfRule>
  </conditionalFormatting>
  <conditionalFormatting sqref="M5">
    <cfRule type="cellIs" dxfId="1318" priority="148" operator="equal">
      <formula>0</formula>
    </cfRule>
    <cfRule type="cellIs" dxfId="1317" priority="149" operator="lessThanOrEqual">
      <formula>0.2</formula>
    </cfRule>
    <cfRule type="cellIs" dxfId="1316" priority="150" operator="lessThanOrEqual">
      <formula>0.4</formula>
    </cfRule>
    <cfRule type="cellIs" dxfId="1315" priority="151" operator="lessThanOrEqual">
      <formula>0.6</formula>
    </cfRule>
    <cfRule type="cellIs" dxfId="1314" priority="152" operator="lessThanOrEqual">
      <formula>0.8</formula>
    </cfRule>
    <cfRule type="cellIs" dxfId="1313" priority="153" operator="lessThanOrEqual">
      <formula>1</formula>
    </cfRule>
  </conditionalFormatting>
  <conditionalFormatting sqref="L8:L11 L18:L23">
    <cfRule type="cellIs" dxfId="1312" priority="91" operator="equal">
      <formula>0</formula>
    </cfRule>
    <cfRule type="cellIs" dxfId="1311" priority="92" operator="lessThanOrEqual">
      <formula>1</formula>
    </cfRule>
    <cfRule type="cellIs" dxfId="1310" priority="93" operator="lessThanOrEqual">
      <formula>2</formula>
    </cfRule>
    <cfRule type="cellIs" dxfId="1309" priority="94" operator="lessThanOrEqual">
      <formula>3</formula>
    </cfRule>
    <cfRule type="cellIs" dxfId="1308" priority="95" operator="lessThanOrEqual">
      <formula>4</formula>
    </cfRule>
    <cfRule type="cellIs" dxfId="1307" priority="96" operator="lessThanOrEqual">
      <formula>5</formula>
    </cfRule>
    <cfRule type="cellIs" dxfId="1306" priority="97" operator="greaterThan">
      <formula>5</formula>
    </cfRule>
  </conditionalFormatting>
  <conditionalFormatting sqref="D8:D23">
    <cfRule type="expression" dxfId="1305" priority="90">
      <formula>IF($K8=0,TRUE)</formula>
    </cfRule>
  </conditionalFormatting>
  <conditionalFormatting sqref="E8:E23">
    <cfRule type="expression" dxfId="1304" priority="89">
      <formula>IF($K8=1,TRUE)</formula>
    </cfRule>
  </conditionalFormatting>
  <conditionalFormatting sqref="F8:F23">
    <cfRule type="expression" dxfId="1303" priority="88">
      <formula>IF($K8=2,TRUE)</formula>
    </cfRule>
  </conditionalFormatting>
  <conditionalFormatting sqref="G8:G23">
    <cfRule type="expression" dxfId="1302" priority="87">
      <formula>IF($K8=3,TRUE)</formula>
    </cfRule>
  </conditionalFormatting>
  <conditionalFormatting sqref="H8:H23">
    <cfRule type="expression" dxfId="1301" priority="86">
      <formula>IF($K8=4,TRUE)</formula>
    </cfRule>
  </conditionalFormatting>
  <conditionalFormatting sqref="I8:I23">
    <cfRule type="expression" dxfId="1300" priority="85">
      <formula>IF($K8=5,TRUE)</formula>
    </cfRule>
  </conditionalFormatting>
  <conditionalFormatting sqref="K18:K23">
    <cfRule type="cellIs" dxfId="1299" priority="56" operator="greaterThan">
      <formula>5</formula>
    </cfRule>
  </conditionalFormatting>
  <conditionalFormatting sqref="K18:K23">
    <cfRule type="cellIs" dxfId="1298" priority="50" operator="equal">
      <formula>0</formula>
    </cfRule>
    <cfRule type="cellIs" dxfId="1297" priority="51" operator="lessThanOrEqual">
      <formula>1</formula>
    </cfRule>
    <cfRule type="cellIs" dxfId="1296" priority="52" operator="lessThanOrEqual">
      <formula>2</formula>
    </cfRule>
    <cfRule type="cellIs" dxfId="1295" priority="53" operator="lessThanOrEqual">
      <formula>3</formula>
    </cfRule>
    <cfRule type="cellIs" dxfId="1294" priority="54" operator="lessThanOrEqual">
      <formula>4</formula>
    </cfRule>
    <cfRule type="cellIs" dxfId="1293" priority="55" operator="lessThanOrEqual">
      <formula>5</formula>
    </cfRule>
  </conditionalFormatting>
  <conditionalFormatting sqref="K8:K11">
    <cfRule type="cellIs" dxfId="1292" priority="70" operator="greaterThan">
      <formula>5</formula>
    </cfRule>
  </conditionalFormatting>
  <conditionalFormatting sqref="K8:K11">
    <cfRule type="cellIs" dxfId="1291" priority="64" operator="equal">
      <formula>0</formula>
    </cfRule>
    <cfRule type="cellIs" dxfId="1290" priority="65" operator="lessThanOrEqual">
      <formula>1</formula>
    </cfRule>
    <cfRule type="cellIs" dxfId="1289" priority="66" operator="lessThanOrEqual">
      <formula>2</formula>
    </cfRule>
    <cfRule type="cellIs" dxfId="1288" priority="67" operator="lessThanOrEqual">
      <formula>3</formula>
    </cfRule>
    <cfRule type="cellIs" dxfId="1287" priority="68" operator="lessThanOrEqual">
      <formula>4</formula>
    </cfRule>
    <cfRule type="cellIs" dxfId="1286" priority="69" operator="lessThanOrEqual">
      <formula>5</formula>
    </cfRule>
  </conditionalFormatting>
  <conditionalFormatting sqref="K12:L16 L17">
    <cfRule type="cellIs" dxfId="1285" priority="29" operator="equal">
      <formula>0</formula>
    </cfRule>
    <cfRule type="cellIs" dxfId="1284" priority="30" operator="lessThanOrEqual">
      <formula>1</formula>
    </cfRule>
    <cfRule type="cellIs" dxfId="1283" priority="31" operator="lessThanOrEqual">
      <formula>2</formula>
    </cfRule>
    <cfRule type="cellIs" dxfId="1282" priority="32" operator="lessThanOrEqual">
      <formula>3</formula>
    </cfRule>
    <cfRule type="cellIs" dxfId="1281" priority="33" operator="lessThanOrEqual">
      <formula>4</formula>
    </cfRule>
    <cfRule type="cellIs" dxfId="1280" priority="34" operator="lessThanOrEqual">
      <formula>5</formula>
    </cfRule>
    <cfRule type="cellIs" dxfId="1279" priority="35" operator="greaterThan">
      <formula>5</formula>
    </cfRule>
  </conditionalFormatting>
  <conditionalFormatting sqref="K17">
    <cfRule type="cellIs" dxfId="1278" priority="22" operator="equal">
      <formula>0</formula>
    </cfRule>
    <cfRule type="cellIs" dxfId="1277" priority="23" operator="lessThanOrEqual">
      <formula>1</formula>
    </cfRule>
    <cfRule type="cellIs" dxfId="1276" priority="24" operator="lessThanOrEqual">
      <formula>2</formula>
    </cfRule>
    <cfRule type="cellIs" dxfId="1275" priority="25" operator="lessThanOrEqual">
      <formula>3</formula>
    </cfRule>
    <cfRule type="cellIs" dxfId="1274" priority="26" operator="lessThanOrEqual">
      <formula>4</formula>
    </cfRule>
    <cfRule type="cellIs" dxfId="1273" priority="27" operator="lessThanOrEqual">
      <formula>5</formula>
    </cfRule>
    <cfRule type="cellIs" dxfId="1272" priority="28" operator="greaterThan">
      <formula>5</formula>
    </cfRule>
  </conditionalFormatting>
  <conditionalFormatting sqref="J8:J11">
    <cfRule type="cellIs" dxfId="1271" priority="21" operator="greaterThan">
      <formula>5</formula>
    </cfRule>
  </conditionalFormatting>
  <conditionalFormatting sqref="J8:J11">
    <cfRule type="cellIs" dxfId="1270" priority="15" operator="equal">
      <formula>0</formula>
    </cfRule>
    <cfRule type="cellIs" dxfId="1269" priority="16" operator="lessThanOrEqual">
      <formula>1</formula>
    </cfRule>
    <cfRule type="cellIs" dxfId="1268" priority="17" operator="lessThanOrEqual">
      <formula>2</formula>
    </cfRule>
    <cfRule type="cellIs" dxfId="1267" priority="18" operator="lessThanOrEqual">
      <formula>3</formula>
    </cfRule>
    <cfRule type="cellIs" dxfId="1266" priority="19" operator="lessThanOrEqual">
      <formula>4</formula>
    </cfRule>
    <cfRule type="cellIs" dxfId="1265" priority="20" operator="lessThanOrEqual">
      <formula>5</formula>
    </cfRule>
  </conditionalFormatting>
  <conditionalFormatting sqref="J18:J23">
    <cfRule type="cellIs" dxfId="1264" priority="14" operator="greaterThan">
      <formula>5</formula>
    </cfRule>
  </conditionalFormatting>
  <conditionalFormatting sqref="J18:J23">
    <cfRule type="cellIs" dxfId="1263" priority="8" operator="equal">
      <formula>0</formula>
    </cfRule>
    <cfRule type="cellIs" dxfId="1262" priority="9" operator="lessThanOrEqual">
      <formula>1</formula>
    </cfRule>
    <cfRule type="cellIs" dxfId="1261" priority="10" operator="lessThanOrEqual">
      <formula>2</formula>
    </cfRule>
    <cfRule type="cellIs" dxfId="1260" priority="11" operator="lessThanOrEqual">
      <formula>3</formula>
    </cfRule>
    <cfRule type="cellIs" dxfId="1259" priority="12" operator="lessThanOrEqual">
      <formula>4</formula>
    </cfRule>
    <cfRule type="cellIs" dxfId="1258" priority="13" operator="lessThanOrEqual">
      <formula>5</formula>
    </cfRule>
  </conditionalFormatting>
  <conditionalFormatting sqref="J12:J17">
    <cfRule type="cellIs" dxfId="1257" priority="1" operator="equal">
      <formula>0</formula>
    </cfRule>
    <cfRule type="cellIs" dxfId="1256" priority="2" operator="lessThanOrEqual">
      <formula>1</formula>
    </cfRule>
    <cfRule type="cellIs" dxfId="1255" priority="3" operator="lessThanOrEqual">
      <formula>2</formula>
    </cfRule>
    <cfRule type="cellIs" dxfId="1254" priority="4" operator="lessThanOrEqual">
      <formula>3</formula>
    </cfRule>
    <cfRule type="cellIs" dxfId="1253" priority="5" operator="lessThanOrEqual">
      <formula>4</formula>
    </cfRule>
    <cfRule type="cellIs" dxfId="1252" priority="6" operator="lessThanOrEqual">
      <formula>5</formula>
    </cfRule>
    <cfRule type="cellIs" dxfId="1251" priority="7" operator="greaterThan">
      <formula>5</formula>
    </cfRule>
  </conditionalFormatting>
  <dataValidations count="1">
    <dataValidation type="list" allowBlank="1" showInputMessage="1" showErrorMessage="1" sqref="K18:K23 K11:K16 K17:L17 J8:K10 J11:J23" xr:uid="{00000000-0002-0000-16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activeCell="I10" sqref="I10"/>
      <selection pane="topRight" activeCell="I10" sqref="I10"/>
      <selection pane="bottomLeft" activeCell="I10" sqref="I10"/>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Building Physics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TMttbNEYyHnX5QIovjoGAVrBeddHT3xEwiQAOqLv/G1FFan4AH9qHe9JMFuJq8T6Wv0QrqwuN/UKP29lIs42sQ==" saltValue="qaVNtsSAlOHHgr7Me46chg==" spinCount="100000" sheet="1" objects="1" scenarios="1" selectLockedCells="1"/>
  <mergeCells count="2">
    <mergeCell ref="D6:I6"/>
    <mergeCell ref="B12:B16"/>
  </mergeCells>
  <conditionalFormatting sqref="L5">
    <cfRule type="cellIs" dxfId="1250" priority="154" operator="equal">
      <formula>0</formula>
    </cfRule>
    <cfRule type="cellIs" dxfId="1249" priority="155" operator="lessThanOrEqual">
      <formula>1</formula>
    </cfRule>
    <cfRule type="cellIs" dxfId="1248" priority="156" operator="lessThanOrEqual">
      <formula>2</formula>
    </cfRule>
    <cfRule type="cellIs" dxfId="1247" priority="157" operator="lessThanOrEqual">
      <formula>3</formula>
    </cfRule>
    <cfRule type="cellIs" dxfId="1246" priority="158" operator="lessThanOrEqual">
      <formula>4</formula>
    </cfRule>
    <cfRule type="cellIs" dxfId="1245" priority="159" operator="lessThanOrEqual">
      <formula>5</formula>
    </cfRule>
  </conditionalFormatting>
  <conditionalFormatting sqref="M5">
    <cfRule type="cellIs" dxfId="1244" priority="148" operator="equal">
      <formula>0</formula>
    </cfRule>
    <cfRule type="cellIs" dxfId="1243" priority="149" operator="lessThanOrEqual">
      <formula>0.2</formula>
    </cfRule>
    <cfRule type="cellIs" dxfId="1242" priority="150" operator="lessThanOrEqual">
      <formula>0.4</formula>
    </cfRule>
    <cfRule type="cellIs" dxfId="1241" priority="151" operator="lessThanOrEqual">
      <formula>0.6</formula>
    </cfRule>
    <cfRule type="cellIs" dxfId="1240" priority="152" operator="lessThanOrEqual">
      <formula>0.8</formula>
    </cfRule>
    <cfRule type="cellIs" dxfId="1239" priority="153" operator="lessThanOrEqual">
      <formula>1</formula>
    </cfRule>
  </conditionalFormatting>
  <conditionalFormatting sqref="L8:L11 L18:L23">
    <cfRule type="cellIs" dxfId="1238" priority="91" operator="equal">
      <formula>0</formula>
    </cfRule>
    <cfRule type="cellIs" dxfId="1237" priority="92" operator="lessThanOrEqual">
      <formula>1</formula>
    </cfRule>
    <cfRule type="cellIs" dxfId="1236" priority="93" operator="lessThanOrEqual">
      <formula>2</formula>
    </cfRule>
    <cfRule type="cellIs" dxfId="1235" priority="94" operator="lessThanOrEqual">
      <formula>3</formula>
    </cfRule>
    <cfRule type="cellIs" dxfId="1234" priority="95" operator="lessThanOrEqual">
      <formula>4</formula>
    </cfRule>
    <cfRule type="cellIs" dxfId="1233" priority="96" operator="lessThanOrEqual">
      <formula>5</formula>
    </cfRule>
    <cfRule type="cellIs" dxfId="1232" priority="97" operator="greaterThan">
      <formula>5</formula>
    </cfRule>
  </conditionalFormatting>
  <conditionalFormatting sqref="D8:D23">
    <cfRule type="expression" dxfId="1231" priority="90">
      <formula>IF($K8=0,TRUE)</formula>
    </cfRule>
  </conditionalFormatting>
  <conditionalFormatting sqref="E8:E23">
    <cfRule type="expression" dxfId="1230" priority="89">
      <formula>IF($K8=1,TRUE)</formula>
    </cfRule>
  </conditionalFormatting>
  <conditionalFormatting sqref="F8:F23">
    <cfRule type="expression" dxfId="1229" priority="88">
      <formula>IF($K8=2,TRUE)</formula>
    </cfRule>
  </conditionalFormatting>
  <conditionalFormatting sqref="G8:G23">
    <cfRule type="expression" dxfId="1228" priority="87">
      <formula>IF($K8=3,TRUE)</formula>
    </cfRule>
  </conditionalFormatting>
  <conditionalFormatting sqref="H8:H23">
    <cfRule type="expression" dxfId="1227" priority="86">
      <formula>IF($K8=4,TRUE)</formula>
    </cfRule>
  </conditionalFormatting>
  <conditionalFormatting sqref="I8:I23">
    <cfRule type="expression" dxfId="1226" priority="85">
      <formula>IF($K8=5,TRUE)</formula>
    </cfRule>
  </conditionalFormatting>
  <conditionalFormatting sqref="K18:K23">
    <cfRule type="cellIs" dxfId="1225" priority="56" operator="greaterThan">
      <formula>5</formula>
    </cfRule>
  </conditionalFormatting>
  <conditionalFormatting sqref="K18:K23">
    <cfRule type="cellIs" dxfId="1224" priority="50" operator="equal">
      <formula>0</formula>
    </cfRule>
    <cfRule type="cellIs" dxfId="1223" priority="51" operator="lessThanOrEqual">
      <formula>1</formula>
    </cfRule>
    <cfRule type="cellIs" dxfId="1222" priority="52" operator="lessThanOrEqual">
      <formula>2</formula>
    </cfRule>
    <cfRule type="cellIs" dxfId="1221" priority="53" operator="lessThanOrEqual">
      <formula>3</formula>
    </cfRule>
    <cfRule type="cellIs" dxfId="1220" priority="54" operator="lessThanOrEqual">
      <formula>4</formula>
    </cfRule>
    <cfRule type="cellIs" dxfId="1219" priority="55" operator="lessThanOrEqual">
      <formula>5</formula>
    </cfRule>
  </conditionalFormatting>
  <conditionalFormatting sqref="K8:K11">
    <cfRule type="cellIs" dxfId="1218" priority="70" operator="greaterThan">
      <formula>5</formula>
    </cfRule>
  </conditionalFormatting>
  <conditionalFormatting sqref="K8:K11">
    <cfRule type="cellIs" dxfId="1217" priority="64" operator="equal">
      <formula>0</formula>
    </cfRule>
    <cfRule type="cellIs" dxfId="1216" priority="65" operator="lessThanOrEqual">
      <formula>1</formula>
    </cfRule>
    <cfRule type="cellIs" dxfId="1215" priority="66" operator="lessThanOrEqual">
      <formula>2</formula>
    </cfRule>
    <cfRule type="cellIs" dxfId="1214" priority="67" operator="lessThanOrEqual">
      <formula>3</formula>
    </cfRule>
    <cfRule type="cellIs" dxfId="1213" priority="68" operator="lessThanOrEqual">
      <formula>4</formula>
    </cfRule>
    <cfRule type="cellIs" dxfId="1212" priority="69" operator="lessThanOrEqual">
      <formula>5</formula>
    </cfRule>
  </conditionalFormatting>
  <conditionalFormatting sqref="K12:L16 L17">
    <cfRule type="cellIs" dxfId="1211" priority="29" operator="equal">
      <formula>0</formula>
    </cfRule>
    <cfRule type="cellIs" dxfId="1210" priority="30" operator="lessThanOrEqual">
      <formula>1</formula>
    </cfRule>
    <cfRule type="cellIs" dxfId="1209" priority="31" operator="lessThanOrEqual">
      <formula>2</formula>
    </cfRule>
    <cfRule type="cellIs" dxfId="1208" priority="32" operator="lessThanOrEqual">
      <formula>3</formula>
    </cfRule>
    <cfRule type="cellIs" dxfId="1207" priority="33" operator="lessThanOrEqual">
      <formula>4</formula>
    </cfRule>
    <cfRule type="cellIs" dxfId="1206" priority="34" operator="lessThanOrEqual">
      <formula>5</formula>
    </cfRule>
    <cfRule type="cellIs" dxfId="1205" priority="35" operator="greaterThan">
      <formula>5</formula>
    </cfRule>
  </conditionalFormatting>
  <conditionalFormatting sqref="K17">
    <cfRule type="cellIs" dxfId="1204" priority="22" operator="equal">
      <formula>0</formula>
    </cfRule>
    <cfRule type="cellIs" dxfId="1203" priority="23" operator="lessThanOrEqual">
      <formula>1</formula>
    </cfRule>
    <cfRule type="cellIs" dxfId="1202" priority="24" operator="lessThanOrEqual">
      <formula>2</formula>
    </cfRule>
    <cfRule type="cellIs" dxfId="1201" priority="25" operator="lessThanOrEqual">
      <formula>3</formula>
    </cfRule>
    <cfRule type="cellIs" dxfId="1200" priority="26" operator="lessThanOrEqual">
      <formula>4</formula>
    </cfRule>
    <cfRule type="cellIs" dxfId="1199" priority="27" operator="lessThanOrEqual">
      <formula>5</formula>
    </cfRule>
    <cfRule type="cellIs" dxfId="1198" priority="28" operator="greaterThan">
      <formula>5</formula>
    </cfRule>
  </conditionalFormatting>
  <conditionalFormatting sqref="J8:J11">
    <cfRule type="cellIs" dxfId="1197" priority="21" operator="greaterThan">
      <formula>5</formula>
    </cfRule>
  </conditionalFormatting>
  <conditionalFormatting sqref="J8:J11">
    <cfRule type="cellIs" dxfId="1196" priority="15" operator="equal">
      <formula>0</formula>
    </cfRule>
    <cfRule type="cellIs" dxfId="1195" priority="16" operator="lessThanOrEqual">
      <formula>1</formula>
    </cfRule>
    <cfRule type="cellIs" dxfId="1194" priority="17" operator="lessThanOrEqual">
      <formula>2</formula>
    </cfRule>
    <cfRule type="cellIs" dxfId="1193" priority="18" operator="lessThanOrEqual">
      <formula>3</formula>
    </cfRule>
    <cfRule type="cellIs" dxfId="1192" priority="19" operator="lessThanOrEqual">
      <formula>4</formula>
    </cfRule>
    <cfRule type="cellIs" dxfId="1191" priority="20" operator="lessThanOrEqual">
      <formula>5</formula>
    </cfRule>
  </conditionalFormatting>
  <conditionalFormatting sqref="J18:J23">
    <cfRule type="cellIs" dxfId="1190" priority="14" operator="greaterThan">
      <formula>5</formula>
    </cfRule>
  </conditionalFormatting>
  <conditionalFormatting sqref="J18:J23">
    <cfRule type="cellIs" dxfId="1189" priority="8" operator="equal">
      <formula>0</formula>
    </cfRule>
    <cfRule type="cellIs" dxfId="1188" priority="9" operator="lessThanOrEqual">
      <formula>1</formula>
    </cfRule>
    <cfRule type="cellIs" dxfId="1187" priority="10" operator="lessThanOrEqual">
      <formula>2</formula>
    </cfRule>
    <cfRule type="cellIs" dxfId="1186" priority="11" operator="lessThanOrEqual">
      <formula>3</formula>
    </cfRule>
    <cfRule type="cellIs" dxfId="1185" priority="12" operator="lessThanOrEqual">
      <formula>4</formula>
    </cfRule>
    <cfRule type="cellIs" dxfId="1184" priority="13" operator="lessThanOrEqual">
      <formula>5</formula>
    </cfRule>
  </conditionalFormatting>
  <conditionalFormatting sqref="J12:J17">
    <cfRule type="cellIs" dxfId="1183" priority="1" operator="equal">
      <formula>0</formula>
    </cfRule>
    <cfRule type="cellIs" dxfId="1182" priority="2" operator="lessThanOrEqual">
      <formula>1</formula>
    </cfRule>
    <cfRule type="cellIs" dxfId="1181" priority="3" operator="lessThanOrEqual">
      <formula>2</formula>
    </cfRule>
    <cfRule type="cellIs" dxfId="1180" priority="4" operator="lessThanOrEqual">
      <formula>3</formula>
    </cfRule>
    <cfRule type="cellIs" dxfId="1179" priority="5" operator="lessThanOrEqual">
      <formula>4</formula>
    </cfRule>
    <cfRule type="cellIs" dxfId="1178" priority="6" operator="lessThanOrEqual">
      <formula>5</formula>
    </cfRule>
    <cfRule type="cellIs" dxfId="1177" priority="7" operator="greaterThan">
      <formula>5</formula>
    </cfRule>
  </conditionalFormatting>
  <dataValidations count="1">
    <dataValidation type="list" allowBlank="1" showInputMessage="1" showErrorMessage="1" sqref="K18:K23 K11:K16 K17:L17 J8:K10 J11:J23" xr:uid="{00000000-0002-0000-17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3">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Facades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Ndp29mGz9ni7uCNtq5oYFBoo8Td4+Sf05TbAvtcWAhtpysfAMpoKv6BnisaObrGcvEYm/T6voGWVHX7xvK6NWA==" saltValue="zrK+tmsgsgOn/DyAsE+iuQ==" spinCount="100000" sheet="1" objects="1" scenarios="1" selectLockedCells="1"/>
  <mergeCells count="2">
    <mergeCell ref="D6:I6"/>
    <mergeCell ref="B12:B16"/>
  </mergeCells>
  <conditionalFormatting sqref="L5">
    <cfRule type="cellIs" dxfId="1176" priority="154" operator="equal">
      <formula>0</formula>
    </cfRule>
    <cfRule type="cellIs" dxfId="1175" priority="155" operator="lessThanOrEqual">
      <formula>1</formula>
    </cfRule>
    <cfRule type="cellIs" dxfId="1174" priority="156" operator="lessThanOrEqual">
      <formula>2</formula>
    </cfRule>
    <cfRule type="cellIs" dxfId="1173" priority="157" operator="lessThanOrEqual">
      <formula>3</formula>
    </cfRule>
    <cfRule type="cellIs" dxfId="1172" priority="158" operator="lessThanOrEqual">
      <formula>4</formula>
    </cfRule>
    <cfRule type="cellIs" dxfId="1171" priority="159" operator="lessThanOrEqual">
      <formula>5</formula>
    </cfRule>
  </conditionalFormatting>
  <conditionalFormatting sqref="M5">
    <cfRule type="cellIs" dxfId="1170" priority="148" operator="equal">
      <formula>0</formula>
    </cfRule>
    <cfRule type="cellIs" dxfId="1169" priority="149" operator="lessThanOrEqual">
      <formula>0.2</formula>
    </cfRule>
    <cfRule type="cellIs" dxfId="1168" priority="150" operator="lessThanOrEqual">
      <formula>0.4</formula>
    </cfRule>
    <cfRule type="cellIs" dxfId="1167" priority="151" operator="lessThanOrEqual">
      <formula>0.6</formula>
    </cfRule>
    <cfRule type="cellIs" dxfId="1166" priority="152" operator="lessThanOrEqual">
      <formula>0.8</formula>
    </cfRule>
    <cfRule type="cellIs" dxfId="1165" priority="153" operator="lessThanOrEqual">
      <formula>1</formula>
    </cfRule>
  </conditionalFormatting>
  <conditionalFormatting sqref="L8:L11 L18:L23">
    <cfRule type="cellIs" dxfId="1164" priority="91" operator="equal">
      <formula>0</formula>
    </cfRule>
    <cfRule type="cellIs" dxfId="1163" priority="92" operator="lessThanOrEqual">
      <formula>1</formula>
    </cfRule>
    <cfRule type="cellIs" dxfId="1162" priority="93" operator="lessThanOrEqual">
      <formula>2</formula>
    </cfRule>
    <cfRule type="cellIs" dxfId="1161" priority="94" operator="lessThanOrEqual">
      <formula>3</formula>
    </cfRule>
    <cfRule type="cellIs" dxfId="1160" priority="95" operator="lessThanOrEqual">
      <formula>4</formula>
    </cfRule>
    <cfRule type="cellIs" dxfId="1159" priority="96" operator="lessThanOrEqual">
      <formula>5</formula>
    </cfRule>
    <cfRule type="cellIs" dxfId="1158" priority="97" operator="greaterThan">
      <formula>5</formula>
    </cfRule>
  </conditionalFormatting>
  <conditionalFormatting sqref="D8:D23">
    <cfRule type="expression" dxfId="1157" priority="90">
      <formula>IF($K8=0,TRUE)</formula>
    </cfRule>
  </conditionalFormatting>
  <conditionalFormatting sqref="E8:E23">
    <cfRule type="expression" dxfId="1156" priority="89">
      <formula>IF($K8=1,TRUE)</formula>
    </cfRule>
  </conditionalFormatting>
  <conditionalFormatting sqref="F8:F23">
    <cfRule type="expression" dxfId="1155" priority="88">
      <formula>IF($K8=2,TRUE)</formula>
    </cfRule>
  </conditionalFormatting>
  <conditionalFormatting sqref="G8:G23">
    <cfRule type="expression" dxfId="1154" priority="87">
      <formula>IF($K8=3,TRUE)</formula>
    </cfRule>
  </conditionalFormatting>
  <conditionalFormatting sqref="H8:H23">
    <cfRule type="expression" dxfId="1153" priority="86">
      <formula>IF($K8=4,TRUE)</formula>
    </cfRule>
  </conditionalFormatting>
  <conditionalFormatting sqref="I8:I23">
    <cfRule type="expression" dxfId="1152" priority="85">
      <formula>IF($K8=5,TRUE)</formula>
    </cfRule>
  </conditionalFormatting>
  <conditionalFormatting sqref="K18:K23">
    <cfRule type="cellIs" dxfId="1151" priority="56" operator="greaterThan">
      <formula>5</formula>
    </cfRule>
  </conditionalFormatting>
  <conditionalFormatting sqref="K18:K23">
    <cfRule type="cellIs" dxfId="1150" priority="50" operator="equal">
      <formula>0</formula>
    </cfRule>
    <cfRule type="cellIs" dxfId="1149" priority="51" operator="lessThanOrEqual">
      <formula>1</formula>
    </cfRule>
    <cfRule type="cellIs" dxfId="1148" priority="52" operator="lessThanOrEqual">
      <formula>2</formula>
    </cfRule>
    <cfRule type="cellIs" dxfId="1147" priority="53" operator="lessThanOrEqual">
      <formula>3</formula>
    </cfRule>
    <cfRule type="cellIs" dxfId="1146" priority="54" operator="lessThanOrEqual">
      <formula>4</formula>
    </cfRule>
    <cfRule type="cellIs" dxfId="1145" priority="55" operator="lessThanOrEqual">
      <formula>5</formula>
    </cfRule>
  </conditionalFormatting>
  <conditionalFormatting sqref="K8:K11">
    <cfRule type="cellIs" dxfId="1144" priority="70" operator="greaterThan">
      <formula>5</formula>
    </cfRule>
  </conditionalFormatting>
  <conditionalFormatting sqref="K8:K11">
    <cfRule type="cellIs" dxfId="1143" priority="64" operator="equal">
      <formula>0</formula>
    </cfRule>
    <cfRule type="cellIs" dxfId="1142" priority="65" operator="lessThanOrEqual">
      <formula>1</formula>
    </cfRule>
    <cfRule type="cellIs" dxfId="1141" priority="66" operator="lessThanOrEqual">
      <formula>2</formula>
    </cfRule>
    <cfRule type="cellIs" dxfId="1140" priority="67" operator="lessThanOrEqual">
      <formula>3</formula>
    </cfRule>
    <cfRule type="cellIs" dxfId="1139" priority="68" operator="lessThanOrEqual">
      <formula>4</formula>
    </cfRule>
    <cfRule type="cellIs" dxfId="1138" priority="69" operator="lessThanOrEqual">
      <formula>5</formula>
    </cfRule>
  </conditionalFormatting>
  <conditionalFormatting sqref="K12:L16 L17">
    <cfRule type="cellIs" dxfId="1137" priority="29" operator="equal">
      <formula>0</formula>
    </cfRule>
    <cfRule type="cellIs" dxfId="1136" priority="30" operator="lessThanOrEqual">
      <formula>1</formula>
    </cfRule>
    <cfRule type="cellIs" dxfId="1135" priority="31" operator="lessThanOrEqual">
      <formula>2</formula>
    </cfRule>
    <cfRule type="cellIs" dxfId="1134" priority="32" operator="lessThanOrEqual">
      <formula>3</formula>
    </cfRule>
    <cfRule type="cellIs" dxfId="1133" priority="33" operator="lessThanOrEqual">
      <formula>4</formula>
    </cfRule>
    <cfRule type="cellIs" dxfId="1132" priority="34" operator="lessThanOrEqual">
      <formula>5</formula>
    </cfRule>
    <cfRule type="cellIs" dxfId="1131" priority="35" operator="greaterThan">
      <formula>5</formula>
    </cfRule>
  </conditionalFormatting>
  <conditionalFormatting sqref="K17">
    <cfRule type="cellIs" dxfId="1130" priority="22" operator="equal">
      <formula>0</formula>
    </cfRule>
    <cfRule type="cellIs" dxfId="1129" priority="23" operator="lessThanOrEqual">
      <formula>1</formula>
    </cfRule>
    <cfRule type="cellIs" dxfId="1128" priority="24" operator="lessThanOrEqual">
      <formula>2</formula>
    </cfRule>
    <cfRule type="cellIs" dxfId="1127" priority="25" operator="lessThanOrEqual">
      <formula>3</formula>
    </cfRule>
    <cfRule type="cellIs" dxfId="1126" priority="26" operator="lessThanOrEqual">
      <formula>4</formula>
    </cfRule>
    <cfRule type="cellIs" dxfId="1125" priority="27" operator="lessThanOrEqual">
      <formula>5</formula>
    </cfRule>
    <cfRule type="cellIs" dxfId="1124" priority="28" operator="greaterThan">
      <formula>5</formula>
    </cfRule>
  </conditionalFormatting>
  <conditionalFormatting sqref="J8:J11">
    <cfRule type="cellIs" dxfId="1123" priority="21" operator="greaterThan">
      <formula>5</formula>
    </cfRule>
  </conditionalFormatting>
  <conditionalFormatting sqref="J8:J11">
    <cfRule type="cellIs" dxfId="1122" priority="15" operator="equal">
      <formula>0</formula>
    </cfRule>
    <cfRule type="cellIs" dxfId="1121" priority="16" operator="lessThanOrEqual">
      <formula>1</formula>
    </cfRule>
    <cfRule type="cellIs" dxfId="1120" priority="17" operator="lessThanOrEqual">
      <formula>2</formula>
    </cfRule>
    <cfRule type="cellIs" dxfId="1119" priority="18" operator="lessThanOrEqual">
      <formula>3</formula>
    </cfRule>
    <cfRule type="cellIs" dxfId="1118" priority="19" operator="lessThanOrEqual">
      <formula>4</formula>
    </cfRule>
    <cfRule type="cellIs" dxfId="1117" priority="20" operator="lessThanOrEqual">
      <formula>5</formula>
    </cfRule>
  </conditionalFormatting>
  <conditionalFormatting sqref="J18:J23">
    <cfRule type="cellIs" dxfId="1116" priority="14" operator="greaterThan">
      <formula>5</formula>
    </cfRule>
  </conditionalFormatting>
  <conditionalFormatting sqref="J18:J23">
    <cfRule type="cellIs" dxfId="1115" priority="8" operator="equal">
      <formula>0</formula>
    </cfRule>
    <cfRule type="cellIs" dxfId="1114" priority="9" operator="lessThanOrEqual">
      <formula>1</formula>
    </cfRule>
    <cfRule type="cellIs" dxfId="1113" priority="10" operator="lessThanOrEqual">
      <formula>2</formula>
    </cfRule>
    <cfRule type="cellIs" dxfId="1112" priority="11" operator="lessThanOrEqual">
      <formula>3</formula>
    </cfRule>
    <cfRule type="cellIs" dxfId="1111" priority="12" operator="lessThanOrEqual">
      <formula>4</formula>
    </cfRule>
    <cfRule type="cellIs" dxfId="1110" priority="13" operator="lessThanOrEqual">
      <formula>5</formula>
    </cfRule>
  </conditionalFormatting>
  <conditionalFormatting sqref="J12:J17">
    <cfRule type="cellIs" dxfId="1109" priority="1" operator="equal">
      <formula>0</formula>
    </cfRule>
    <cfRule type="cellIs" dxfId="1108" priority="2" operator="lessThanOrEqual">
      <formula>1</formula>
    </cfRule>
    <cfRule type="cellIs" dxfId="1107" priority="3" operator="lessThanOrEqual">
      <formula>2</formula>
    </cfRule>
    <cfRule type="cellIs" dxfId="1106" priority="4" operator="lessThanOrEqual">
      <formula>3</formula>
    </cfRule>
    <cfRule type="cellIs" dxfId="1105" priority="5" operator="lessThanOrEqual">
      <formula>4</formula>
    </cfRule>
    <cfRule type="cellIs" dxfId="1104" priority="6" operator="lessThanOrEqual">
      <formula>5</formula>
    </cfRule>
    <cfRule type="cellIs" dxfId="1103" priority="7" operator="greaterThan">
      <formula>5</formula>
    </cfRule>
  </conditionalFormatting>
  <dataValidations count="1">
    <dataValidation type="list" allowBlank="1" showInputMessage="1" showErrorMessage="1" sqref="K18:K23 K11:K16 K17:L17 J8:K10 J11:J23" xr:uid="{00000000-0002-0000-18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FM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iJTXe2j3siwJBm2hkv9QQrU4+engwgWoLiZGMhmTDiZ+FGJt0wxf1ceZSI8vEUsUbprJN4UZ87HKQnng1owAkQ==" saltValue="+YJ8A4W0Jn0yArAbzgTFuw==" spinCount="100000" sheet="1" objects="1" scenarios="1" selectLockedCells="1"/>
  <mergeCells count="2">
    <mergeCell ref="D6:I6"/>
    <mergeCell ref="B12:B16"/>
  </mergeCells>
  <conditionalFormatting sqref="L5">
    <cfRule type="cellIs" dxfId="1102" priority="154" operator="equal">
      <formula>0</formula>
    </cfRule>
    <cfRule type="cellIs" dxfId="1101" priority="155" operator="lessThanOrEqual">
      <formula>1</formula>
    </cfRule>
    <cfRule type="cellIs" dxfId="1100" priority="156" operator="lessThanOrEqual">
      <formula>2</formula>
    </cfRule>
    <cfRule type="cellIs" dxfId="1099" priority="157" operator="lessThanOrEqual">
      <formula>3</formula>
    </cfRule>
    <cfRule type="cellIs" dxfId="1098" priority="158" operator="lessThanOrEqual">
      <formula>4</formula>
    </cfRule>
    <cfRule type="cellIs" dxfId="1097" priority="159" operator="lessThanOrEqual">
      <formula>5</formula>
    </cfRule>
  </conditionalFormatting>
  <conditionalFormatting sqref="M5">
    <cfRule type="cellIs" dxfId="1096" priority="148" operator="equal">
      <formula>0</formula>
    </cfRule>
    <cfRule type="cellIs" dxfId="1095" priority="149" operator="lessThanOrEqual">
      <formula>0.2</formula>
    </cfRule>
    <cfRule type="cellIs" dxfId="1094" priority="150" operator="lessThanOrEqual">
      <formula>0.4</formula>
    </cfRule>
    <cfRule type="cellIs" dxfId="1093" priority="151" operator="lessThanOrEqual">
      <formula>0.6</formula>
    </cfRule>
    <cfRule type="cellIs" dxfId="1092" priority="152" operator="lessThanOrEqual">
      <formula>0.8</formula>
    </cfRule>
    <cfRule type="cellIs" dxfId="1091" priority="153" operator="lessThanOrEqual">
      <formula>1</formula>
    </cfRule>
  </conditionalFormatting>
  <conditionalFormatting sqref="L8:L11 L18:L23">
    <cfRule type="cellIs" dxfId="1090" priority="91" operator="equal">
      <formula>0</formula>
    </cfRule>
    <cfRule type="cellIs" dxfId="1089" priority="92" operator="lessThanOrEqual">
      <formula>1</formula>
    </cfRule>
    <cfRule type="cellIs" dxfId="1088" priority="93" operator="lessThanOrEqual">
      <formula>2</formula>
    </cfRule>
    <cfRule type="cellIs" dxfId="1087" priority="94" operator="lessThanOrEqual">
      <formula>3</formula>
    </cfRule>
    <cfRule type="cellIs" dxfId="1086" priority="95" operator="lessThanOrEqual">
      <formula>4</formula>
    </cfRule>
    <cfRule type="cellIs" dxfId="1085" priority="96" operator="lessThanOrEqual">
      <formula>5</formula>
    </cfRule>
    <cfRule type="cellIs" dxfId="1084" priority="97" operator="greaterThan">
      <formula>5</formula>
    </cfRule>
  </conditionalFormatting>
  <conditionalFormatting sqref="D8:D23">
    <cfRule type="expression" dxfId="1083" priority="90">
      <formula>IF($K8=0,TRUE)</formula>
    </cfRule>
  </conditionalFormatting>
  <conditionalFormatting sqref="E8:E23">
    <cfRule type="expression" dxfId="1082" priority="89">
      <formula>IF($K8=1,TRUE)</formula>
    </cfRule>
  </conditionalFormatting>
  <conditionalFormatting sqref="F8:F23">
    <cfRule type="expression" dxfId="1081" priority="88">
      <formula>IF($K8=2,TRUE)</formula>
    </cfRule>
  </conditionalFormatting>
  <conditionalFormatting sqref="G8:G23">
    <cfRule type="expression" dxfId="1080" priority="87">
      <formula>IF($K8=3,TRUE)</formula>
    </cfRule>
  </conditionalFormatting>
  <conditionalFormatting sqref="H8:H23">
    <cfRule type="expression" dxfId="1079" priority="86">
      <formula>IF($K8=4,TRUE)</formula>
    </cfRule>
  </conditionalFormatting>
  <conditionalFormatting sqref="I8:I23">
    <cfRule type="expression" dxfId="1078" priority="85">
      <formula>IF($K8=5,TRUE)</formula>
    </cfRule>
  </conditionalFormatting>
  <conditionalFormatting sqref="K18:K23">
    <cfRule type="cellIs" dxfId="1077" priority="56" operator="greaterThan">
      <formula>5</formula>
    </cfRule>
  </conditionalFormatting>
  <conditionalFormatting sqref="K18:K23">
    <cfRule type="cellIs" dxfId="1076" priority="50" operator="equal">
      <formula>0</formula>
    </cfRule>
    <cfRule type="cellIs" dxfId="1075" priority="51" operator="lessThanOrEqual">
      <formula>1</formula>
    </cfRule>
    <cfRule type="cellIs" dxfId="1074" priority="52" operator="lessThanOrEqual">
      <formula>2</formula>
    </cfRule>
    <cfRule type="cellIs" dxfId="1073" priority="53" operator="lessThanOrEqual">
      <formula>3</formula>
    </cfRule>
    <cfRule type="cellIs" dxfId="1072" priority="54" operator="lessThanOrEqual">
      <formula>4</formula>
    </cfRule>
    <cfRule type="cellIs" dxfId="1071" priority="55" operator="lessThanOrEqual">
      <formula>5</formula>
    </cfRule>
  </conditionalFormatting>
  <conditionalFormatting sqref="K8:K11">
    <cfRule type="cellIs" dxfId="1070" priority="70" operator="greaterThan">
      <formula>5</formula>
    </cfRule>
  </conditionalFormatting>
  <conditionalFormatting sqref="K8:K11">
    <cfRule type="cellIs" dxfId="1069" priority="64" operator="equal">
      <formula>0</formula>
    </cfRule>
    <cfRule type="cellIs" dxfId="1068" priority="65" operator="lessThanOrEqual">
      <formula>1</formula>
    </cfRule>
    <cfRule type="cellIs" dxfId="1067" priority="66" operator="lessThanOrEqual">
      <formula>2</formula>
    </cfRule>
    <cfRule type="cellIs" dxfId="1066" priority="67" operator="lessThanOrEqual">
      <formula>3</formula>
    </cfRule>
    <cfRule type="cellIs" dxfId="1065" priority="68" operator="lessThanOrEqual">
      <formula>4</formula>
    </cfRule>
    <cfRule type="cellIs" dxfId="1064" priority="69" operator="lessThanOrEqual">
      <formula>5</formula>
    </cfRule>
  </conditionalFormatting>
  <conditionalFormatting sqref="K12:L16 L17">
    <cfRule type="cellIs" dxfId="1063" priority="29" operator="equal">
      <formula>0</formula>
    </cfRule>
    <cfRule type="cellIs" dxfId="1062" priority="30" operator="lessThanOrEqual">
      <formula>1</formula>
    </cfRule>
    <cfRule type="cellIs" dxfId="1061" priority="31" operator="lessThanOrEqual">
      <formula>2</formula>
    </cfRule>
    <cfRule type="cellIs" dxfId="1060" priority="32" operator="lessThanOrEqual">
      <formula>3</formula>
    </cfRule>
    <cfRule type="cellIs" dxfId="1059" priority="33" operator="lessThanOrEqual">
      <formula>4</formula>
    </cfRule>
    <cfRule type="cellIs" dxfId="1058" priority="34" operator="lessThanOrEqual">
      <formula>5</formula>
    </cfRule>
    <cfRule type="cellIs" dxfId="1057" priority="35" operator="greaterThan">
      <formula>5</formula>
    </cfRule>
  </conditionalFormatting>
  <conditionalFormatting sqref="K17">
    <cfRule type="cellIs" dxfId="1056" priority="22" operator="equal">
      <formula>0</formula>
    </cfRule>
    <cfRule type="cellIs" dxfId="1055" priority="23" operator="lessThanOrEqual">
      <formula>1</formula>
    </cfRule>
    <cfRule type="cellIs" dxfId="1054" priority="24" operator="lessThanOrEqual">
      <formula>2</formula>
    </cfRule>
    <cfRule type="cellIs" dxfId="1053" priority="25" operator="lessThanOrEqual">
      <formula>3</formula>
    </cfRule>
    <cfRule type="cellIs" dxfId="1052" priority="26" operator="lessThanOrEqual">
      <formula>4</formula>
    </cfRule>
    <cfRule type="cellIs" dxfId="1051" priority="27" operator="lessThanOrEqual">
      <formula>5</formula>
    </cfRule>
    <cfRule type="cellIs" dxfId="1050" priority="28" operator="greaterThan">
      <formula>5</formula>
    </cfRule>
  </conditionalFormatting>
  <conditionalFormatting sqref="J8:J11">
    <cfRule type="cellIs" dxfId="1049" priority="21" operator="greaterThan">
      <formula>5</formula>
    </cfRule>
  </conditionalFormatting>
  <conditionalFormatting sqref="J8:J11">
    <cfRule type="cellIs" dxfId="1048" priority="15" operator="equal">
      <formula>0</formula>
    </cfRule>
    <cfRule type="cellIs" dxfId="1047" priority="16" operator="lessThanOrEqual">
      <formula>1</formula>
    </cfRule>
    <cfRule type="cellIs" dxfId="1046" priority="17" operator="lessThanOrEqual">
      <formula>2</formula>
    </cfRule>
    <cfRule type="cellIs" dxfId="1045" priority="18" operator="lessThanOrEqual">
      <formula>3</formula>
    </cfRule>
    <cfRule type="cellIs" dxfId="1044" priority="19" operator="lessThanOrEqual">
      <formula>4</formula>
    </cfRule>
    <cfRule type="cellIs" dxfId="1043" priority="20" operator="lessThanOrEqual">
      <formula>5</formula>
    </cfRule>
  </conditionalFormatting>
  <conditionalFormatting sqref="J18:J23">
    <cfRule type="cellIs" dxfId="1042" priority="14" operator="greaterThan">
      <formula>5</formula>
    </cfRule>
  </conditionalFormatting>
  <conditionalFormatting sqref="J18:J23">
    <cfRule type="cellIs" dxfId="1041" priority="8" operator="equal">
      <formula>0</formula>
    </cfRule>
    <cfRule type="cellIs" dxfId="1040" priority="9" operator="lessThanOrEqual">
      <formula>1</formula>
    </cfRule>
    <cfRule type="cellIs" dxfId="1039" priority="10" operator="lessThanOrEqual">
      <formula>2</formula>
    </cfRule>
    <cfRule type="cellIs" dxfId="1038" priority="11" operator="lessThanOrEqual">
      <formula>3</formula>
    </cfRule>
    <cfRule type="cellIs" dxfId="1037" priority="12" operator="lessThanOrEqual">
      <formula>4</formula>
    </cfRule>
    <cfRule type="cellIs" dxfId="1036" priority="13" operator="lessThanOrEqual">
      <formula>5</formula>
    </cfRule>
  </conditionalFormatting>
  <conditionalFormatting sqref="J12:J17">
    <cfRule type="cellIs" dxfId="1035" priority="1" operator="equal">
      <formula>0</formula>
    </cfRule>
    <cfRule type="cellIs" dxfId="1034" priority="2" operator="lessThanOrEqual">
      <formula>1</formula>
    </cfRule>
    <cfRule type="cellIs" dxfId="1033" priority="3" operator="lessThanOrEqual">
      <formula>2</formula>
    </cfRule>
    <cfRule type="cellIs" dxfId="1032" priority="4" operator="lessThanOrEqual">
      <formula>3</formula>
    </cfRule>
    <cfRule type="cellIs" dxfId="1031" priority="5" operator="lessThanOrEqual">
      <formula>4</formula>
    </cfRule>
    <cfRule type="cellIs" dxfId="1030" priority="6" operator="lessThanOrEqual">
      <formula>5</formula>
    </cfRule>
    <cfRule type="cellIs" dxfId="1029" priority="7" operator="greaterThan">
      <formula>5</formula>
    </cfRule>
  </conditionalFormatting>
  <dataValidations count="1">
    <dataValidation type="list" allowBlank="1" showInputMessage="1" showErrorMessage="1" sqref="K18:K23 K11:K16 K17:L17 J8:K10 J11:J23" xr:uid="{00000000-0002-0000-19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5">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Fire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GoSsnT4TunFmvqlXtjjnL6whEdoTCuKs5gtHTBhKa73lURJ6ncbfdwLN1yaDa3oWHs7SD4FG9CoNAvCyps4vHA==" saltValue="0ovQCfnIlV+84L9L9sbqVw==" spinCount="100000" sheet="1" objects="1" scenarios="1" selectLockedCells="1"/>
  <mergeCells count="2">
    <mergeCell ref="D6:I6"/>
    <mergeCell ref="B12:B16"/>
  </mergeCells>
  <conditionalFormatting sqref="L5">
    <cfRule type="cellIs" dxfId="1028" priority="154" operator="equal">
      <formula>0</formula>
    </cfRule>
    <cfRule type="cellIs" dxfId="1027" priority="155" operator="lessThanOrEqual">
      <formula>1</formula>
    </cfRule>
    <cfRule type="cellIs" dxfId="1026" priority="156" operator="lessThanOrEqual">
      <formula>2</formula>
    </cfRule>
    <cfRule type="cellIs" dxfId="1025" priority="157" operator="lessThanOrEqual">
      <formula>3</formula>
    </cfRule>
    <cfRule type="cellIs" dxfId="1024" priority="158" operator="lessThanOrEqual">
      <formula>4</formula>
    </cfRule>
    <cfRule type="cellIs" dxfId="1023" priority="159" operator="lessThanOrEqual">
      <formula>5</formula>
    </cfRule>
  </conditionalFormatting>
  <conditionalFormatting sqref="M5">
    <cfRule type="cellIs" dxfId="1022" priority="148" operator="equal">
      <formula>0</formula>
    </cfRule>
    <cfRule type="cellIs" dxfId="1021" priority="149" operator="lessThanOrEqual">
      <formula>0.2</formula>
    </cfRule>
    <cfRule type="cellIs" dxfId="1020" priority="150" operator="lessThanOrEqual">
      <formula>0.4</formula>
    </cfRule>
    <cfRule type="cellIs" dxfId="1019" priority="151" operator="lessThanOrEqual">
      <formula>0.6</formula>
    </cfRule>
    <cfRule type="cellIs" dxfId="1018" priority="152" operator="lessThanOrEqual">
      <formula>0.8</formula>
    </cfRule>
    <cfRule type="cellIs" dxfId="1017" priority="153" operator="lessThanOrEqual">
      <formula>1</formula>
    </cfRule>
  </conditionalFormatting>
  <conditionalFormatting sqref="L8:L11 L18:L23">
    <cfRule type="cellIs" dxfId="1016" priority="91" operator="equal">
      <formula>0</formula>
    </cfRule>
    <cfRule type="cellIs" dxfId="1015" priority="92" operator="lessThanOrEqual">
      <formula>1</formula>
    </cfRule>
    <cfRule type="cellIs" dxfId="1014" priority="93" operator="lessThanOrEqual">
      <formula>2</formula>
    </cfRule>
    <cfRule type="cellIs" dxfId="1013" priority="94" operator="lessThanOrEqual">
      <formula>3</formula>
    </cfRule>
    <cfRule type="cellIs" dxfId="1012" priority="95" operator="lessThanOrEqual">
      <formula>4</formula>
    </cfRule>
    <cfRule type="cellIs" dxfId="1011" priority="96" operator="lessThanOrEqual">
      <formula>5</formula>
    </cfRule>
    <cfRule type="cellIs" dxfId="1010" priority="97" operator="greaterThan">
      <formula>5</formula>
    </cfRule>
  </conditionalFormatting>
  <conditionalFormatting sqref="D8:D23">
    <cfRule type="expression" dxfId="1009" priority="90">
      <formula>IF($K8=0,TRUE)</formula>
    </cfRule>
  </conditionalFormatting>
  <conditionalFormatting sqref="E8:E23">
    <cfRule type="expression" dxfId="1008" priority="89">
      <formula>IF($K8=1,TRUE)</formula>
    </cfRule>
  </conditionalFormatting>
  <conditionalFormatting sqref="F8:F23">
    <cfRule type="expression" dxfId="1007" priority="88">
      <formula>IF($K8=2,TRUE)</formula>
    </cfRule>
  </conditionalFormatting>
  <conditionalFormatting sqref="G8:G23">
    <cfRule type="expression" dxfId="1006" priority="87">
      <formula>IF($K8=3,TRUE)</formula>
    </cfRule>
  </conditionalFormatting>
  <conditionalFormatting sqref="H8:H23">
    <cfRule type="expression" dxfId="1005" priority="86">
      <formula>IF($K8=4,TRUE)</formula>
    </cfRule>
  </conditionalFormatting>
  <conditionalFormatting sqref="I8:I23">
    <cfRule type="expression" dxfId="1004" priority="85">
      <formula>IF($K8=5,TRUE)</formula>
    </cfRule>
  </conditionalFormatting>
  <conditionalFormatting sqref="K18:K23">
    <cfRule type="cellIs" dxfId="1003" priority="56" operator="greaterThan">
      <formula>5</formula>
    </cfRule>
  </conditionalFormatting>
  <conditionalFormatting sqref="K18:K23">
    <cfRule type="cellIs" dxfId="1002" priority="50" operator="equal">
      <formula>0</formula>
    </cfRule>
    <cfRule type="cellIs" dxfId="1001" priority="51" operator="lessThanOrEqual">
      <formula>1</formula>
    </cfRule>
    <cfRule type="cellIs" dxfId="1000" priority="52" operator="lessThanOrEqual">
      <formula>2</formula>
    </cfRule>
    <cfRule type="cellIs" dxfId="999" priority="53" operator="lessThanOrEqual">
      <formula>3</formula>
    </cfRule>
    <cfRule type="cellIs" dxfId="998" priority="54" operator="lessThanOrEqual">
      <formula>4</formula>
    </cfRule>
    <cfRule type="cellIs" dxfId="997" priority="55" operator="lessThanOrEqual">
      <formula>5</formula>
    </cfRule>
  </conditionalFormatting>
  <conditionalFormatting sqref="K8:K11">
    <cfRule type="cellIs" dxfId="996" priority="70" operator="greaterThan">
      <formula>5</formula>
    </cfRule>
  </conditionalFormatting>
  <conditionalFormatting sqref="K8:K11">
    <cfRule type="cellIs" dxfId="995" priority="64" operator="equal">
      <formula>0</formula>
    </cfRule>
    <cfRule type="cellIs" dxfId="994" priority="65" operator="lessThanOrEqual">
      <formula>1</formula>
    </cfRule>
    <cfRule type="cellIs" dxfId="993" priority="66" operator="lessThanOrEqual">
      <formula>2</formula>
    </cfRule>
    <cfRule type="cellIs" dxfId="992" priority="67" operator="lessThanOrEqual">
      <formula>3</formula>
    </cfRule>
    <cfRule type="cellIs" dxfId="991" priority="68" operator="lessThanOrEqual">
      <formula>4</formula>
    </cfRule>
    <cfRule type="cellIs" dxfId="990" priority="69" operator="lessThanOrEqual">
      <formula>5</formula>
    </cfRule>
  </conditionalFormatting>
  <conditionalFormatting sqref="K12:L16 L17">
    <cfRule type="cellIs" dxfId="989" priority="29" operator="equal">
      <formula>0</formula>
    </cfRule>
    <cfRule type="cellIs" dxfId="988" priority="30" operator="lessThanOrEqual">
      <formula>1</formula>
    </cfRule>
    <cfRule type="cellIs" dxfId="987" priority="31" operator="lessThanOrEqual">
      <formula>2</formula>
    </cfRule>
    <cfRule type="cellIs" dxfId="986" priority="32" operator="lessThanOrEqual">
      <formula>3</formula>
    </cfRule>
    <cfRule type="cellIs" dxfId="985" priority="33" operator="lessThanOrEqual">
      <formula>4</formula>
    </cfRule>
    <cfRule type="cellIs" dxfId="984" priority="34" operator="lessThanOrEqual">
      <formula>5</formula>
    </cfRule>
    <cfRule type="cellIs" dxfId="983" priority="35" operator="greaterThan">
      <formula>5</formula>
    </cfRule>
  </conditionalFormatting>
  <conditionalFormatting sqref="K17">
    <cfRule type="cellIs" dxfId="982" priority="22" operator="equal">
      <formula>0</formula>
    </cfRule>
    <cfRule type="cellIs" dxfId="981" priority="23" operator="lessThanOrEqual">
      <formula>1</formula>
    </cfRule>
    <cfRule type="cellIs" dxfId="980" priority="24" operator="lessThanOrEqual">
      <formula>2</formula>
    </cfRule>
    <cfRule type="cellIs" dxfId="979" priority="25" operator="lessThanOrEqual">
      <formula>3</formula>
    </cfRule>
    <cfRule type="cellIs" dxfId="978" priority="26" operator="lessThanOrEqual">
      <formula>4</formula>
    </cfRule>
    <cfRule type="cellIs" dxfId="977" priority="27" operator="lessThanOrEqual">
      <formula>5</formula>
    </cfRule>
    <cfRule type="cellIs" dxfId="976" priority="28" operator="greaterThan">
      <formula>5</formula>
    </cfRule>
  </conditionalFormatting>
  <conditionalFormatting sqref="J8:J11">
    <cfRule type="cellIs" dxfId="975" priority="21" operator="greaterThan">
      <formula>5</formula>
    </cfRule>
  </conditionalFormatting>
  <conditionalFormatting sqref="J8:J11">
    <cfRule type="cellIs" dxfId="974" priority="15" operator="equal">
      <formula>0</formula>
    </cfRule>
    <cfRule type="cellIs" dxfId="973" priority="16" operator="lessThanOrEqual">
      <formula>1</formula>
    </cfRule>
    <cfRule type="cellIs" dxfId="972" priority="17" operator="lessThanOrEqual">
      <formula>2</formula>
    </cfRule>
    <cfRule type="cellIs" dxfId="971" priority="18" operator="lessThanOrEqual">
      <formula>3</formula>
    </cfRule>
    <cfRule type="cellIs" dxfId="970" priority="19" operator="lessThanOrEqual">
      <formula>4</formula>
    </cfRule>
    <cfRule type="cellIs" dxfId="969" priority="20" operator="lessThanOrEqual">
      <formula>5</formula>
    </cfRule>
  </conditionalFormatting>
  <conditionalFormatting sqref="J18:J23">
    <cfRule type="cellIs" dxfId="968" priority="14" operator="greaterThan">
      <formula>5</formula>
    </cfRule>
  </conditionalFormatting>
  <conditionalFormatting sqref="J18:J23">
    <cfRule type="cellIs" dxfId="967" priority="8" operator="equal">
      <formula>0</formula>
    </cfRule>
    <cfRule type="cellIs" dxfId="966" priority="9" operator="lessThanOrEqual">
      <formula>1</formula>
    </cfRule>
    <cfRule type="cellIs" dxfId="965" priority="10" operator="lessThanOrEqual">
      <formula>2</formula>
    </cfRule>
    <cfRule type="cellIs" dxfId="964" priority="11" operator="lessThanOrEqual">
      <formula>3</formula>
    </cfRule>
    <cfRule type="cellIs" dxfId="963" priority="12" operator="lessThanOrEqual">
      <formula>4</formula>
    </cfRule>
    <cfRule type="cellIs" dxfId="962" priority="13" operator="lessThanOrEqual">
      <formula>5</formula>
    </cfRule>
  </conditionalFormatting>
  <conditionalFormatting sqref="J12:J17">
    <cfRule type="cellIs" dxfId="961" priority="1" operator="equal">
      <formula>0</formula>
    </cfRule>
    <cfRule type="cellIs" dxfId="960" priority="2" operator="lessThanOrEqual">
      <formula>1</formula>
    </cfRule>
    <cfRule type="cellIs" dxfId="959" priority="3" operator="lessThanOrEqual">
      <formula>2</formula>
    </cfRule>
    <cfRule type="cellIs" dxfId="958" priority="4" operator="lessThanOrEqual">
      <formula>3</formula>
    </cfRule>
    <cfRule type="cellIs" dxfId="957" priority="5" operator="lessThanOrEqual">
      <formula>4</formula>
    </cfRule>
    <cfRule type="cellIs" dxfId="956" priority="6" operator="lessThanOrEqual">
      <formula>5</formula>
    </cfRule>
    <cfRule type="cellIs" dxfId="955" priority="7" operator="greaterThan">
      <formula>5</formula>
    </cfRule>
  </conditionalFormatting>
  <dataValidations count="1">
    <dataValidation type="list" allowBlank="1" showInputMessage="1" showErrorMessage="1" sqref="K18:K23 K11:K16 K17:L17 J8:K10 J11:J23" xr:uid="{00000000-0002-0000-1A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Geotechnics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p/lPZhib8rzATLZeKhA/iHl0MtGvU6WU+8ugw8QMM/dVt9jb/VKegfcHAXIIgH/fuVHv1cUb6fJVWvhK9icIrg==" saltValue="T1HkH37C39MMVnbCGJGk6Q==" spinCount="100000" sheet="1" objects="1" scenarios="1" selectLockedCells="1"/>
  <mergeCells count="2">
    <mergeCell ref="D6:I6"/>
    <mergeCell ref="B12:B16"/>
  </mergeCells>
  <conditionalFormatting sqref="L5">
    <cfRule type="cellIs" dxfId="954" priority="179" operator="equal">
      <formula>0</formula>
    </cfRule>
    <cfRule type="cellIs" dxfId="953" priority="180" operator="lessThanOrEqual">
      <formula>1</formula>
    </cfRule>
    <cfRule type="cellIs" dxfId="952" priority="181" operator="lessThanOrEqual">
      <formula>2</formula>
    </cfRule>
    <cfRule type="cellIs" dxfId="951" priority="182" operator="lessThanOrEqual">
      <formula>3</formula>
    </cfRule>
    <cfRule type="cellIs" dxfId="950" priority="183" operator="lessThanOrEqual">
      <formula>4</formula>
    </cfRule>
    <cfRule type="cellIs" dxfId="949" priority="184" operator="lessThanOrEqual">
      <formula>5</formula>
    </cfRule>
  </conditionalFormatting>
  <conditionalFormatting sqref="M5">
    <cfRule type="cellIs" dxfId="948" priority="173" operator="equal">
      <formula>0</formula>
    </cfRule>
    <cfRule type="cellIs" dxfId="947" priority="174" operator="lessThanOrEqual">
      <formula>0.2</formula>
    </cfRule>
    <cfRule type="cellIs" dxfId="946" priority="175" operator="lessThanOrEqual">
      <formula>0.4</formula>
    </cfRule>
    <cfRule type="cellIs" dxfId="945" priority="176" operator="lessThanOrEqual">
      <formula>0.6</formula>
    </cfRule>
    <cfRule type="cellIs" dxfId="944" priority="177" operator="lessThanOrEqual">
      <formula>0.8</formula>
    </cfRule>
    <cfRule type="cellIs" dxfId="943" priority="178" operator="lessThanOrEqual">
      <formula>1</formula>
    </cfRule>
  </conditionalFormatting>
  <conditionalFormatting sqref="L8:L11 L18:L23">
    <cfRule type="cellIs" dxfId="942" priority="98" operator="equal">
      <formula>0</formula>
    </cfRule>
    <cfRule type="cellIs" dxfId="941" priority="99" operator="lessThanOrEqual">
      <formula>1</formula>
    </cfRule>
    <cfRule type="cellIs" dxfId="940" priority="100" operator="lessThanOrEqual">
      <formula>2</formula>
    </cfRule>
    <cfRule type="cellIs" dxfId="939" priority="101" operator="lessThanOrEqual">
      <formula>3</formula>
    </cfRule>
    <cfRule type="cellIs" dxfId="938" priority="102" operator="lessThanOrEqual">
      <formula>4</formula>
    </cfRule>
    <cfRule type="cellIs" dxfId="937" priority="103" operator="lessThanOrEqual">
      <formula>5</formula>
    </cfRule>
    <cfRule type="cellIs" dxfId="936" priority="104" operator="greaterThan">
      <formula>5</formula>
    </cfRule>
  </conditionalFormatting>
  <conditionalFormatting sqref="D8:D23">
    <cfRule type="expression" dxfId="935" priority="97">
      <formula>IF($K8=0,TRUE)</formula>
    </cfRule>
  </conditionalFormatting>
  <conditionalFormatting sqref="E8:E23">
    <cfRule type="expression" dxfId="934" priority="96">
      <formula>IF($K8=1,TRUE)</formula>
    </cfRule>
  </conditionalFormatting>
  <conditionalFormatting sqref="F8:F23">
    <cfRule type="expression" dxfId="933" priority="95">
      <formula>IF($K8=2,TRUE)</formula>
    </cfRule>
  </conditionalFormatting>
  <conditionalFormatting sqref="G8:G23">
    <cfRule type="expression" dxfId="932" priority="94">
      <formula>IF($K8=3,TRUE)</formula>
    </cfRule>
  </conditionalFormatting>
  <conditionalFormatting sqref="H8:H23">
    <cfRule type="expression" dxfId="931" priority="93">
      <formula>IF($K8=4,TRUE)</formula>
    </cfRule>
  </conditionalFormatting>
  <conditionalFormatting sqref="I8:I23">
    <cfRule type="expression" dxfId="930" priority="92">
      <formula>IF($K8=5,TRUE)</formula>
    </cfRule>
  </conditionalFormatting>
  <conditionalFormatting sqref="K18:K23">
    <cfRule type="cellIs" dxfId="929" priority="63" operator="greaterThan">
      <formula>5</formula>
    </cfRule>
  </conditionalFormatting>
  <conditionalFormatting sqref="K18:K23">
    <cfRule type="cellIs" dxfId="928" priority="57" operator="equal">
      <formula>0</formula>
    </cfRule>
    <cfRule type="cellIs" dxfId="927" priority="58" operator="lessThanOrEqual">
      <formula>1</formula>
    </cfRule>
    <cfRule type="cellIs" dxfId="926" priority="59" operator="lessThanOrEqual">
      <formula>2</formula>
    </cfRule>
    <cfRule type="cellIs" dxfId="925" priority="60" operator="lessThanOrEqual">
      <formula>3</formula>
    </cfRule>
    <cfRule type="cellIs" dxfId="924" priority="61" operator="lessThanOrEqual">
      <formula>4</formula>
    </cfRule>
    <cfRule type="cellIs" dxfId="923" priority="62" operator="lessThanOrEqual">
      <formula>5</formula>
    </cfRule>
  </conditionalFormatting>
  <conditionalFormatting sqref="K8:K11">
    <cfRule type="cellIs" dxfId="922" priority="77" operator="greaterThan">
      <formula>5</formula>
    </cfRule>
  </conditionalFormatting>
  <conditionalFormatting sqref="K8:K11">
    <cfRule type="cellIs" dxfId="921" priority="71" operator="equal">
      <formula>0</formula>
    </cfRule>
    <cfRule type="cellIs" dxfId="920" priority="72" operator="lessThanOrEqual">
      <formula>1</formula>
    </cfRule>
    <cfRule type="cellIs" dxfId="919" priority="73" operator="lessThanOrEqual">
      <formula>2</formula>
    </cfRule>
    <cfRule type="cellIs" dxfId="918" priority="74" operator="lessThanOrEqual">
      <formula>3</formula>
    </cfRule>
    <cfRule type="cellIs" dxfId="917" priority="75" operator="lessThanOrEqual">
      <formula>4</formula>
    </cfRule>
    <cfRule type="cellIs" dxfId="916" priority="76" operator="lessThanOrEqual">
      <formula>5</formula>
    </cfRule>
  </conditionalFormatting>
  <conditionalFormatting sqref="K12:L16 L17">
    <cfRule type="cellIs" dxfId="915" priority="29" operator="equal">
      <formula>0</formula>
    </cfRule>
    <cfRule type="cellIs" dxfId="914" priority="30" operator="lessThanOrEqual">
      <formula>1</formula>
    </cfRule>
    <cfRule type="cellIs" dxfId="913" priority="31" operator="lessThanOrEqual">
      <formula>2</formula>
    </cfRule>
    <cfRule type="cellIs" dxfId="912" priority="32" operator="lessThanOrEqual">
      <formula>3</formula>
    </cfRule>
    <cfRule type="cellIs" dxfId="911" priority="33" operator="lessThanOrEqual">
      <formula>4</formula>
    </cfRule>
    <cfRule type="cellIs" dxfId="910" priority="34" operator="lessThanOrEqual">
      <formula>5</formula>
    </cfRule>
    <cfRule type="cellIs" dxfId="909" priority="35" operator="greaterThan">
      <formula>5</formula>
    </cfRule>
  </conditionalFormatting>
  <conditionalFormatting sqref="K17">
    <cfRule type="cellIs" dxfId="908" priority="22" operator="equal">
      <formula>0</formula>
    </cfRule>
    <cfRule type="cellIs" dxfId="907" priority="23" operator="lessThanOrEqual">
      <formula>1</formula>
    </cfRule>
    <cfRule type="cellIs" dxfId="906" priority="24" operator="lessThanOrEqual">
      <formula>2</formula>
    </cfRule>
    <cfRule type="cellIs" dxfId="905" priority="25" operator="lessThanOrEqual">
      <formula>3</formula>
    </cfRule>
    <cfRule type="cellIs" dxfId="904" priority="26" operator="lessThanOrEqual">
      <formula>4</formula>
    </cfRule>
    <cfRule type="cellIs" dxfId="903" priority="27" operator="lessThanOrEqual">
      <formula>5</formula>
    </cfRule>
    <cfRule type="cellIs" dxfId="902" priority="28" operator="greaterThan">
      <formula>5</formula>
    </cfRule>
  </conditionalFormatting>
  <conditionalFormatting sqref="J8:J11">
    <cfRule type="cellIs" dxfId="901" priority="21" operator="greaterThan">
      <formula>5</formula>
    </cfRule>
  </conditionalFormatting>
  <conditionalFormatting sqref="J8:J11">
    <cfRule type="cellIs" dxfId="900" priority="15" operator="equal">
      <formula>0</formula>
    </cfRule>
    <cfRule type="cellIs" dxfId="899" priority="16" operator="lessThanOrEqual">
      <formula>1</formula>
    </cfRule>
    <cfRule type="cellIs" dxfId="898" priority="17" operator="lessThanOrEqual">
      <formula>2</formula>
    </cfRule>
    <cfRule type="cellIs" dxfId="897" priority="18" operator="lessThanOrEqual">
      <formula>3</formula>
    </cfRule>
    <cfRule type="cellIs" dxfId="896" priority="19" operator="lessThanOrEqual">
      <formula>4</formula>
    </cfRule>
    <cfRule type="cellIs" dxfId="895" priority="20" operator="lessThanOrEqual">
      <formula>5</formula>
    </cfRule>
  </conditionalFormatting>
  <conditionalFormatting sqref="J18:J23">
    <cfRule type="cellIs" dxfId="894" priority="14" operator="greaterThan">
      <formula>5</formula>
    </cfRule>
  </conditionalFormatting>
  <conditionalFormatting sqref="J18:J23">
    <cfRule type="cellIs" dxfId="893" priority="8" operator="equal">
      <formula>0</formula>
    </cfRule>
    <cfRule type="cellIs" dxfId="892" priority="9" operator="lessThanOrEqual">
      <formula>1</formula>
    </cfRule>
    <cfRule type="cellIs" dxfId="891" priority="10" operator="lessThanOrEqual">
      <formula>2</formula>
    </cfRule>
    <cfRule type="cellIs" dxfId="890" priority="11" operator="lessThanOrEqual">
      <formula>3</formula>
    </cfRule>
    <cfRule type="cellIs" dxfId="889" priority="12" operator="lessThanOrEqual">
      <formula>4</formula>
    </cfRule>
    <cfRule type="cellIs" dxfId="888" priority="13" operator="lessThanOrEqual">
      <formula>5</formula>
    </cfRule>
  </conditionalFormatting>
  <conditionalFormatting sqref="J12:J17">
    <cfRule type="cellIs" dxfId="887" priority="1" operator="equal">
      <formula>0</formula>
    </cfRule>
    <cfRule type="cellIs" dxfId="886" priority="2" operator="lessThanOrEqual">
      <formula>1</formula>
    </cfRule>
    <cfRule type="cellIs" dxfId="885" priority="3" operator="lessThanOrEqual">
      <formula>2</formula>
    </cfRule>
    <cfRule type="cellIs" dxfId="884" priority="4" operator="lessThanOrEqual">
      <formula>3</formula>
    </cfRule>
    <cfRule type="cellIs" dxfId="883" priority="5" operator="lessThanOrEqual">
      <formula>4</formula>
    </cfRule>
    <cfRule type="cellIs" dxfId="882" priority="6" operator="lessThanOrEqual">
      <formula>5</formula>
    </cfRule>
    <cfRule type="cellIs" dxfId="881" priority="7" operator="greaterThan">
      <formula>5</formula>
    </cfRule>
  </conditionalFormatting>
  <dataValidations count="1">
    <dataValidation type="list" allowBlank="1" showInputMessage="1" showErrorMessage="1" sqref="K18:K23 K11:K16 K17:L17 J8:K10 J11:J23" xr:uid="{00000000-0002-0000-1B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Highways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a4amWA33Opnai1Lgfdg5lIwlHCT6BH88nr5IU1X5ALsnT2jXQuFECobh97FiEqVmJ3wqfdm34qRpxRg3K0exPg==" saltValue="fxUudE2v/FVNnVpWx1Aelw==" spinCount="100000" sheet="1" objects="1" scenarios="1" selectLockedCells="1"/>
  <mergeCells count="2">
    <mergeCell ref="D6:I6"/>
    <mergeCell ref="B12:B16"/>
  </mergeCells>
  <conditionalFormatting sqref="L5">
    <cfRule type="cellIs" dxfId="880" priority="172" operator="equal">
      <formula>0</formula>
    </cfRule>
    <cfRule type="cellIs" dxfId="879" priority="173" operator="lessThanOrEqual">
      <formula>1</formula>
    </cfRule>
    <cfRule type="cellIs" dxfId="878" priority="174" operator="lessThanOrEqual">
      <formula>2</formula>
    </cfRule>
    <cfRule type="cellIs" dxfId="877" priority="175" operator="lessThanOrEqual">
      <formula>3</formula>
    </cfRule>
    <cfRule type="cellIs" dxfId="876" priority="176" operator="lessThanOrEqual">
      <formula>4</formula>
    </cfRule>
    <cfRule type="cellIs" dxfId="875" priority="177" operator="lessThanOrEqual">
      <formula>5</formula>
    </cfRule>
  </conditionalFormatting>
  <conditionalFormatting sqref="M5">
    <cfRule type="cellIs" dxfId="874" priority="166" operator="equal">
      <formula>0</formula>
    </cfRule>
    <cfRule type="cellIs" dxfId="873" priority="167" operator="lessThanOrEqual">
      <formula>0.2</formula>
    </cfRule>
    <cfRule type="cellIs" dxfId="872" priority="168" operator="lessThanOrEqual">
      <formula>0.4</formula>
    </cfRule>
    <cfRule type="cellIs" dxfId="871" priority="169" operator="lessThanOrEqual">
      <formula>0.6</formula>
    </cfRule>
    <cfRule type="cellIs" dxfId="870" priority="170" operator="lessThanOrEqual">
      <formula>0.8</formula>
    </cfRule>
    <cfRule type="cellIs" dxfId="869" priority="171" operator="lessThanOrEqual">
      <formula>1</formula>
    </cfRule>
  </conditionalFormatting>
  <conditionalFormatting sqref="L8:L11 L18:L23">
    <cfRule type="cellIs" dxfId="868" priority="91" operator="equal">
      <formula>0</formula>
    </cfRule>
    <cfRule type="cellIs" dxfId="867" priority="92" operator="lessThanOrEqual">
      <formula>1</formula>
    </cfRule>
    <cfRule type="cellIs" dxfId="866" priority="93" operator="lessThanOrEqual">
      <formula>2</formula>
    </cfRule>
    <cfRule type="cellIs" dxfId="865" priority="94" operator="lessThanOrEqual">
      <formula>3</formula>
    </cfRule>
    <cfRule type="cellIs" dxfId="864" priority="95" operator="lessThanOrEqual">
      <formula>4</formula>
    </cfRule>
    <cfRule type="cellIs" dxfId="863" priority="96" operator="lessThanOrEqual">
      <formula>5</formula>
    </cfRule>
    <cfRule type="cellIs" dxfId="862" priority="97" operator="greaterThan">
      <formula>5</formula>
    </cfRule>
  </conditionalFormatting>
  <conditionalFormatting sqref="D8:D23">
    <cfRule type="expression" dxfId="861" priority="90">
      <formula>IF($K8=0,TRUE)</formula>
    </cfRule>
  </conditionalFormatting>
  <conditionalFormatting sqref="E8:E23">
    <cfRule type="expression" dxfId="860" priority="89">
      <formula>IF($K8=1,TRUE)</formula>
    </cfRule>
  </conditionalFormatting>
  <conditionalFormatting sqref="F8:F23">
    <cfRule type="expression" dxfId="859" priority="88">
      <formula>IF($K8=2,TRUE)</formula>
    </cfRule>
  </conditionalFormatting>
  <conditionalFormatting sqref="G8:G23">
    <cfRule type="expression" dxfId="858" priority="87">
      <formula>IF($K8=3,TRUE)</formula>
    </cfRule>
  </conditionalFormatting>
  <conditionalFormatting sqref="H8:H23">
    <cfRule type="expression" dxfId="857" priority="86">
      <formula>IF($K8=4,TRUE)</formula>
    </cfRule>
  </conditionalFormatting>
  <conditionalFormatting sqref="I8:I23">
    <cfRule type="expression" dxfId="856" priority="85">
      <formula>IF($K8=5,TRUE)</formula>
    </cfRule>
  </conditionalFormatting>
  <conditionalFormatting sqref="K18:K23">
    <cfRule type="cellIs" dxfId="855" priority="56" operator="greaterThan">
      <formula>5</formula>
    </cfRule>
  </conditionalFormatting>
  <conditionalFormatting sqref="K18:K23">
    <cfRule type="cellIs" dxfId="854" priority="50" operator="equal">
      <formula>0</formula>
    </cfRule>
    <cfRule type="cellIs" dxfId="853" priority="51" operator="lessThanOrEqual">
      <formula>1</formula>
    </cfRule>
    <cfRule type="cellIs" dxfId="852" priority="52" operator="lessThanOrEqual">
      <formula>2</formula>
    </cfRule>
    <cfRule type="cellIs" dxfId="851" priority="53" operator="lessThanOrEqual">
      <formula>3</formula>
    </cfRule>
    <cfRule type="cellIs" dxfId="850" priority="54" operator="lessThanOrEqual">
      <formula>4</formula>
    </cfRule>
    <cfRule type="cellIs" dxfId="849" priority="55" operator="lessThanOrEqual">
      <formula>5</formula>
    </cfRule>
  </conditionalFormatting>
  <conditionalFormatting sqref="K8:K11">
    <cfRule type="cellIs" dxfId="848" priority="70" operator="greaterThan">
      <formula>5</formula>
    </cfRule>
  </conditionalFormatting>
  <conditionalFormatting sqref="K8:K11">
    <cfRule type="cellIs" dxfId="847" priority="64" operator="equal">
      <formula>0</formula>
    </cfRule>
    <cfRule type="cellIs" dxfId="846" priority="65" operator="lessThanOrEqual">
      <formula>1</formula>
    </cfRule>
    <cfRule type="cellIs" dxfId="845" priority="66" operator="lessThanOrEqual">
      <formula>2</formula>
    </cfRule>
    <cfRule type="cellIs" dxfId="844" priority="67" operator="lessThanOrEqual">
      <formula>3</formula>
    </cfRule>
    <cfRule type="cellIs" dxfId="843" priority="68" operator="lessThanOrEqual">
      <formula>4</formula>
    </cfRule>
    <cfRule type="cellIs" dxfId="842" priority="69" operator="lessThanOrEqual">
      <formula>5</formula>
    </cfRule>
  </conditionalFormatting>
  <conditionalFormatting sqref="K12:L16 L17">
    <cfRule type="cellIs" dxfId="841" priority="29" operator="equal">
      <formula>0</formula>
    </cfRule>
    <cfRule type="cellIs" dxfId="840" priority="30" operator="lessThanOrEqual">
      <formula>1</formula>
    </cfRule>
    <cfRule type="cellIs" dxfId="839" priority="31" operator="lessThanOrEqual">
      <formula>2</formula>
    </cfRule>
    <cfRule type="cellIs" dxfId="838" priority="32" operator="lessThanOrEqual">
      <formula>3</formula>
    </cfRule>
    <cfRule type="cellIs" dxfId="837" priority="33" operator="lessThanOrEqual">
      <formula>4</formula>
    </cfRule>
    <cfRule type="cellIs" dxfId="836" priority="34" operator="lessThanOrEqual">
      <formula>5</formula>
    </cfRule>
    <cfRule type="cellIs" dxfId="835" priority="35" operator="greaterThan">
      <formula>5</formula>
    </cfRule>
  </conditionalFormatting>
  <conditionalFormatting sqref="K17">
    <cfRule type="cellIs" dxfId="834" priority="22" operator="equal">
      <formula>0</formula>
    </cfRule>
    <cfRule type="cellIs" dxfId="833" priority="23" operator="lessThanOrEqual">
      <formula>1</formula>
    </cfRule>
    <cfRule type="cellIs" dxfId="832" priority="24" operator="lessThanOrEqual">
      <formula>2</formula>
    </cfRule>
    <cfRule type="cellIs" dxfId="831" priority="25" operator="lessThanOrEqual">
      <formula>3</formula>
    </cfRule>
    <cfRule type="cellIs" dxfId="830" priority="26" operator="lessThanOrEqual">
      <formula>4</formula>
    </cfRule>
    <cfRule type="cellIs" dxfId="829" priority="27" operator="lessThanOrEqual">
      <formula>5</formula>
    </cfRule>
    <cfRule type="cellIs" dxfId="828" priority="28" operator="greaterThan">
      <formula>5</formula>
    </cfRule>
  </conditionalFormatting>
  <conditionalFormatting sqref="J8:J11">
    <cfRule type="cellIs" dxfId="827" priority="21" operator="greaterThan">
      <formula>5</formula>
    </cfRule>
  </conditionalFormatting>
  <conditionalFormatting sqref="J8:J11">
    <cfRule type="cellIs" dxfId="826" priority="15" operator="equal">
      <formula>0</formula>
    </cfRule>
    <cfRule type="cellIs" dxfId="825" priority="16" operator="lessThanOrEqual">
      <formula>1</formula>
    </cfRule>
    <cfRule type="cellIs" dxfId="824" priority="17" operator="lessThanOrEqual">
      <formula>2</formula>
    </cfRule>
    <cfRule type="cellIs" dxfId="823" priority="18" operator="lessThanOrEqual">
      <formula>3</formula>
    </cfRule>
    <cfRule type="cellIs" dxfId="822" priority="19" operator="lessThanOrEqual">
      <formula>4</formula>
    </cfRule>
    <cfRule type="cellIs" dxfId="821" priority="20" operator="lessThanOrEqual">
      <formula>5</formula>
    </cfRule>
  </conditionalFormatting>
  <conditionalFormatting sqref="J18:J23">
    <cfRule type="cellIs" dxfId="820" priority="14" operator="greaterThan">
      <formula>5</formula>
    </cfRule>
  </conditionalFormatting>
  <conditionalFormatting sqref="J18:J23">
    <cfRule type="cellIs" dxfId="819" priority="8" operator="equal">
      <formula>0</formula>
    </cfRule>
    <cfRule type="cellIs" dxfId="818" priority="9" operator="lessThanOrEqual">
      <formula>1</formula>
    </cfRule>
    <cfRule type="cellIs" dxfId="817" priority="10" operator="lessThanOrEqual">
      <formula>2</formula>
    </cfRule>
    <cfRule type="cellIs" dxfId="816" priority="11" operator="lessThanOrEqual">
      <formula>3</formula>
    </cfRule>
    <cfRule type="cellIs" dxfId="815" priority="12" operator="lessThanOrEqual">
      <formula>4</formula>
    </cfRule>
    <cfRule type="cellIs" dxfId="814" priority="13" operator="lessThanOrEqual">
      <formula>5</formula>
    </cfRule>
  </conditionalFormatting>
  <conditionalFormatting sqref="J12:J17">
    <cfRule type="cellIs" dxfId="813" priority="1" operator="equal">
      <formula>0</formula>
    </cfRule>
    <cfRule type="cellIs" dxfId="812" priority="2" operator="lessThanOrEqual">
      <formula>1</formula>
    </cfRule>
    <cfRule type="cellIs" dxfId="811" priority="3" operator="lessThanOrEqual">
      <formula>2</formula>
    </cfRule>
    <cfRule type="cellIs" dxfId="810" priority="4" operator="lessThanOrEqual">
      <formula>3</formula>
    </cfRule>
    <cfRule type="cellIs" dxfId="809" priority="5" operator="lessThanOrEqual">
      <formula>4</formula>
    </cfRule>
    <cfRule type="cellIs" dxfId="808" priority="6" operator="lessThanOrEqual">
      <formula>5</formula>
    </cfRule>
    <cfRule type="cellIs" dxfId="807" priority="7" operator="greaterThan">
      <formula>5</formula>
    </cfRule>
  </conditionalFormatting>
  <dataValidations count="1">
    <dataValidation type="list" allowBlank="1" showInputMessage="1" showErrorMessage="1" sqref="K18:K23 K11:K16 K17:L17 J8:K10 J11:J23" xr:uid="{00000000-0002-0000-1C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8">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Lighting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DBu7Yq8DOxzQy1DIoXrzAl7XvCeUjNVoqByIGI6z/UT4+aD0/sr2+jhy7aNEtirSKQff9v/5u2Kup2enMtSP0A==" saltValue="bQ9nrrNPgB0OZLpbTxqdOQ==" spinCount="100000" sheet="1" objects="1" scenarios="1" selectLockedCells="1"/>
  <mergeCells count="2">
    <mergeCell ref="D6:I6"/>
    <mergeCell ref="B12:B16"/>
  </mergeCells>
  <conditionalFormatting sqref="L5">
    <cfRule type="cellIs" dxfId="806" priority="154" operator="equal">
      <formula>0</formula>
    </cfRule>
    <cfRule type="cellIs" dxfId="805" priority="155" operator="lessThanOrEqual">
      <formula>1</formula>
    </cfRule>
    <cfRule type="cellIs" dxfId="804" priority="156" operator="lessThanOrEqual">
      <formula>2</formula>
    </cfRule>
    <cfRule type="cellIs" dxfId="803" priority="157" operator="lessThanOrEqual">
      <formula>3</formula>
    </cfRule>
    <cfRule type="cellIs" dxfId="802" priority="158" operator="lessThanOrEqual">
      <formula>4</formula>
    </cfRule>
    <cfRule type="cellIs" dxfId="801" priority="159" operator="lessThanOrEqual">
      <formula>5</formula>
    </cfRule>
  </conditionalFormatting>
  <conditionalFormatting sqref="M5">
    <cfRule type="cellIs" dxfId="800" priority="148" operator="equal">
      <formula>0</formula>
    </cfRule>
    <cfRule type="cellIs" dxfId="799" priority="149" operator="lessThanOrEqual">
      <formula>0.2</formula>
    </cfRule>
    <cfRule type="cellIs" dxfId="798" priority="150" operator="lessThanOrEqual">
      <formula>0.4</formula>
    </cfRule>
    <cfRule type="cellIs" dxfId="797" priority="151" operator="lessThanOrEqual">
      <formula>0.6</formula>
    </cfRule>
    <cfRule type="cellIs" dxfId="796" priority="152" operator="lessThanOrEqual">
      <formula>0.8</formula>
    </cfRule>
    <cfRule type="cellIs" dxfId="795" priority="153" operator="lessThanOrEqual">
      <formula>1</formula>
    </cfRule>
  </conditionalFormatting>
  <conditionalFormatting sqref="L8:L11 L18:L23">
    <cfRule type="cellIs" dxfId="794" priority="91" operator="equal">
      <formula>0</formula>
    </cfRule>
    <cfRule type="cellIs" dxfId="793" priority="92" operator="lessThanOrEqual">
      <formula>1</formula>
    </cfRule>
    <cfRule type="cellIs" dxfId="792" priority="93" operator="lessThanOrEqual">
      <formula>2</formula>
    </cfRule>
    <cfRule type="cellIs" dxfId="791" priority="94" operator="lessThanOrEqual">
      <formula>3</formula>
    </cfRule>
    <cfRule type="cellIs" dxfId="790" priority="95" operator="lessThanOrEqual">
      <formula>4</formula>
    </cfRule>
    <cfRule type="cellIs" dxfId="789" priority="96" operator="lessThanOrEqual">
      <formula>5</formula>
    </cfRule>
    <cfRule type="cellIs" dxfId="788" priority="97" operator="greaterThan">
      <formula>5</formula>
    </cfRule>
  </conditionalFormatting>
  <conditionalFormatting sqref="D8:D23">
    <cfRule type="expression" dxfId="787" priority="90">
      <formula>IF($K8=0,TRUE)</formula>
    </cfRule>
  </conditionalFormatting>
  <conditionalFormatting sqref="E8:E23">
    <cfRule type="expression" dxfId="786" priority="89">
      <formula>IF($K8=1,TRUE)</formula>
    </cfRule>
  </conditionalFormatting>
  <conditionalFormatting sqref="F8:F23">
    <cfRule type="expression" dxfId="785" priority="88">
      <formula>IF($K8=2,TRUE)</formula>
    </cfRule>
  </conditionalFormatting>
  <conditionalFormatting sqref="G8:G23">
    <cfRule type="expression" dxfId="784" priority="87">
      <formula>IF($K8=3,TRUE)</formula>
    </cfRule>
  </conditionalFormatting>
  <conditionalFormatting sqref="H8:H23">
    <cfRule type="expression" dxfId="783" priority="86">
      <formula>IF($K8=4,TRUE)</formula>
    </cfRule>
  </conditionalFormatting>
  <conditionalFormatting sqref="I8:I23">
    <cfRule type="expression" dxfId="782" priority="85">
      <formula>IF($K8=5,TRUE)</formula>
    </cfRule>
  </conditionalFormatting>
  <conditionalFormatting sqref="K18:K23">
    <cfRule type="cellIs" dxfId="781" priority="56" operator="greaterThan">
      <formula>5</formula>
    </cfRule>
  </conditionalFormatting>
  <conditionalFormatting sqref="K18:K23">
    <cfRule type="cellIs" dxfId="780" priority="50" operator="equal">
      <formula>0</formula>
    </cfRule>
    <cfRule type="cellIs" dxfId="779" priority="51" operator="lessThanOrEqual">
      <formula>1</formula>
    </cfRule>
    <cfRule type="cellIs" dxfId="778" priority="52" operator="lessThanOrEqual">
      <formula>2</formula>
    </cfRule>
    <cfRule type="cellIs" dxfId="777" priority="53" operator="lessThanOrEqual">
      <formula>3</formula>
    </cfRule>
    <cfRule type="cellIs" dxfId="776" priority="54" operator="lessThanOrEqual">
      <formula>4</formula>
    </cfRule>
    <cfRule type="cellIs" dxfId="775" priority="55" operator="lessThanOrEqual">
      <formula>5</formula>
    </cfRule>
  </conditionalFormatting>
  <conditionalFormatting sqref="K8:K11">
    <cfRule type="cellIs" dxfId="774" priority="70" operator="greaterThan">
      <formula>5</formula>
    </cfRule>
  </conditionalFormatting>
  <conditionalFormatting sqref="K8:K11">
    <cfRule type="cellIs" dxfId="773" priority="64" operator="equal">
      <formula>0</formula>
    </cfRule>
    <cfRule type="cellIs" dxfId="772" priority="65" operator="lessThanOrEqual">
      <formula>1</formula>
    </cfRule>
    <cfRule type="cellIs" dxfId="771" priority="66" operator="lessThanOrEqual">
      <formula>2</formula>
    </cfRule>
    <cfRule type="cellIs" dxfId="770" priority="67" operator="lessThanOrEqual">
      <formula>3</formula>
    </cfRule>
    <cfRule type="cellIs" dxfId="769" priority="68" operator="lessThanOrEqual">
      <formula>4</formula>
    </cfRule>
    <cfRule type="cellIs" dxfId="768" priority="69" operator="lessThanOrEqual">
      <formula>5</formula>
    </cfRule>
  </conditionalFormatting>
  <conditionalFormatting sqref="K12:L16 L17">
    <cfRule type="cellIs" dxfId="767" priority="29" operator="equal">
      <formula>0</formula>
    </cfRule>
    <cfRule type="cellIs" dxfId="766" priority="30" operator="lessThanOrEqual">
      <formula>1</formula>
    </cfRule>
    <cfRule type="cellIs" dxfId="765" priority="31" operator="lessThanOrEqual">
      <formula>2</formula>
    </cfRule>
    <cfRule type="cellIs" dxfId="764" priority="32" operator="lessThanOrEqual">
      <formula>3</formula>
    </cfRule>
    <cfRule type="cellIs" dxfId="763" priority="33" operator="lessThanOrEqual">
      <formula>4</formula>
    </cfRule>
    <cfRule type="cellIs" dxfId="762" priority="34" operator="lessThanOrEqual">
      <formula>5</formula>
    </cfRule>
    <cfRule type="cellIs" dxfId="761" priority="35" operator="greaterThan">
      <formula>5</formula>
    </cfRule>
  </conditionalFormatting>
  <conditionalFormatting sqref="K17">
    <cfRule type="cellIs" dxfId="760" priority="22" operator="equal">
      <formula>0</formula>
    </cfRule>
    <cfRule type="cellIs" dxfId="759" priority="23" operator="lessThanOrEqual">
      <formula>1</formula>
    </cfRule>
    <cfRule type="cellIs" dxfId="758" priority="24" operator="lessThanOrEqual">
      <formula>2</formula>
    </cfRule>
    <cfRule type="cellIs" dxfId="757" priority="25" operator="lessThanOrEqual">
      <formula>3</formula>
    </cfRule>
    <cfRule type="cellIs" dxfId="756" priority="26" operator="lessThanOrEqual">
      <formula>4</formula>
    </cfRule>
    <cfRule type="cellIs" dxfId="755" priority="27" operator="lessThanOrEqual">
      <formula>5</formula>
    </cfRule>
    <cfRule type="cellIs" dxfId="754" priority="28" operator="greaterThan">
      <formula>5</formula>
    </cfRule>
  </conditionalFormatting>
  <conditionalFormatting sqref="J8:J11">
    <cfRule type="cellIs" dxfId="753" priority="21" operator="greaterThan">
      <formula>5</formula>
    </cfRule>
  </conditionalFormatting>
  <conditionalFormatting sqref="J8:J11">
    <cfRule type="cellIs" dxfId="752" priority="15" operator="equal">
      <formula>0</formula>
    </cfRule>
    <cfRule type="cellIs" dxfId="751" priority="16" operator="lessThanOrEqual">
      <formula>1</formula>
    </cfRule>
    <cfRule type="cellIs" dxfId="750" priority="17" operator="lessThanOrEqual">
      <formula>2</formula>
    </cfRule>
    <cfRule type="cellIs" dxfId="749" priority="18" operator="lessThanOrEqual">
      <formula>3</formula>
    </cfRule>
    <cfRule type="cellIs" dxfId="748" priority="19" operator="lessThanOrEqual">
      <formula>4</formula>
    </cfRule>
    <cfRule type="cellIs" dxfId="747" priority="20" operator="lessThanOrEqual">
      <formula>5</formula>
    </cfRule>
  </conditionalFormatting>
  <conditionalFormatting sqref="J18:J23">
    <cfRule type="cellIs" dxfId="746" priority="14" operator="greaterThan">
      <formula>5</formula>
    </cfRule>
  </conditionalFormatting>
  <conditionalFormatting sqref="J18:J23">
    <cfRule type="cellIs" dxfId="745" priority="8" operator="equal">
      <formula>0</formula>
    </cfRule>
    <cfRule type="cellIs" dxfId="744" priority="9" operator="lessThanOrEqual">
      <formula>1</formula>
    </cfRule>
    <cfRule type="cellIs" dxfId="743" priority="10" operator="lessThanOrEqual">
      <formula>2</formula>
    </cfRule>
    <cfRule type="cellIs" dxfId="742" priority="11" operator="lessThanOrEqual">
      <formula>3</formula>
    </cfRule>
    <cfRule type="cellIs" dxfId="741" priority="12" operator="lessThanOrEqual">
      <formula>4</formula>
    </cfRule>
    <cfRule type="cellIs" dxfId="740" priority="13" operator="lessThanOrEqual">
      <formula>5</formula>
    </cfRule>
  </conditionalFormatting>
  <conditionalFormatting sqref="J12:J17">
    <cfRule type="cellIs" dxfId="739" priority="1" operator="equal">
      <formula>0</formula>
    </cfRule>
    <cfRule type="cellIs" dxfId="738" priority="2" operator="lessThanOrEqual">
      <formula>1</formula>
    </cfRule>
    <cfRule type="cellIs" dxfId="737" priority="3" operator="lessThanOrEqual">
      <formula>2</formula>
    </cfRule>
    <cfRule type="cellIs" dxfId="736" priority="4" operator="lessThanOrEqual">
      <formula>3</formula>
    </cfRule>
    <cfRule type="cellIs" dxfId="735" priority="5" operator="lessThanOrEqual">
      <formula>4</formula>
    </cfRule>
    <cfRule type="cellIs" dxfId="734" priority="6" operator="lessThanOrEqual">
      <formula>5</formula>
    </cfRule>
    <cfRule type="cellIs" dxfId="733" priority="7" operator="greaterThan">
      <formula>5</formula>
    </cfRule>
  </conditionalFormatting>
  <dataValidations count="1">
    <dataValidation type="list" allowBlank="1" showInputMessage="1" showErrorMessage="1" sqref="K18:K23 K11:K16 K17:L17 J8:K10 J11:J23" xr:uid="{00000000-0002-0000-1D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9">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Logistics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MJYNB89o+okSXIG3RDQa7c6WNaKzk2cQ6VgmkRusx5A7VtfzC2n+Gwlf5j1YeiZhz/GhDmHe2HLKMAoiydQHOw==" saltValue="chKUK1hsViA7Pl1pmYaqEg==" spinCount="100000" sheet="1" objects="1" scenarios="1" selectLockedCells="1"/>
  <mergeCells count="2">
    <mergeCell ref="D6:I6"/>
    <mergeCell ref="B12:B16"/>
  </mergeCells>
  <conditionalFormatting sqref="L5">
    <cfRule type="cellIs" dxfId="732" priority="168" operator="equal">
      <formula>0</formula>
    </cfRule>
    <cfRule type="cellIs" dxfId="731" priority="169" operator="lessThanOrEqual">
      <formula>1</formula>
    </cfRule>
    <cfRule type="cellIs" dxfId="730" priority="170" operator="lessThanOrEqual">
      <formula>2</formula>
    </cfRule>
    <cfRule type="cellIs" dxfId="729" priority="171" operator="lessThanOrEqual">
      <formula>3</formula>
    </cfRule>
    <cfRule type="cellIs" dxfId="728" priority="172" operator="lessThanOrEqual">
      <formula>4</formula>
    </cfRule>
    <cfRule type="cellIs" dxfId="727" priority="173" operator="lessThanOrEqual">
      <formula>5</formula>
    </cfRule>
  </conditionalFormatting>
  <conditionalFormatting sqref="M5">
    <cfRule type="cellIs" dxfId="726" priority="162" operator="equal">
      <formula>0</formula>
    </cfRule>
    <cfRule type="cellIs" dxfId="725" priority="163" operator="lessThanOrEqual">
      <formula>0.2</formula>
    </cfRule>
    <cfRule type="cellIs" dxfId="724" priority="164" operator="lessThanOrEqual">
      <formula>0.4</formula>
    </cfRule>
    <cfRule type="cellIs" dxfId="723" priority="165" operator="lessThanOrEqual">
      <formula>0.6</formula>
    </cfRule>
    <cfRule type="cellIs" dxfId="722" priority="166" operator="lessThanOrEqual">
      <formula>0.8</formula>
    </cfRule>
    <cfRule type="cellIs" dxfId="721" priority="167" operator="lessThanOrEqual">
      <formula>1</formula>
    </cfRule>
  </conditionalFormatting>
  <conditionalFormatting sqref="L8:L11 L18:L23">
    <cfRule type="cellIs" dxfId="720" priority="105" operator="equal">
      <formula>0</formula>
    </cfRule>
    <cfRule type="cellIs" dxfId="719" priority="106" operator="lessThanOrEqual">
      <formula>1</formula>
    </cfRule>
    <cfRule type="cellIs" dxfId="718" priority="107" operator="lessThanOrEqual">
      <formula>2</formula>
    </cfRule>
    <cfRule type="cellIs" dxfId="717" priority="108" operator="lessThanOrEqual">
      <formula>3</formula>
    </cfRule>
    <cfRule type="cellIs" dxfId="716" priority="109" operator="lessThanOrEqual">
      <formula>4</formula>
    </cfRule>
    <cfRule type="cellIs" dxfId="715" priority="110" operator="lessThanOrEqual">
      <formula>5</formula>
    </cfRule>
    <cfRule type="cellIs" dxfId="714" priority="111" operator="greaterThan">
      <formula>5</formula>
    </cfRule>
  </conditionalFormatting>
  <conditionalFormatting sqref="D8:D23">
    <cfRule type="expression" dxfId="713" priority="104">
      <formula>IF($K8=0,TRUE)</formula>
    </cfRule>
  </conditionalFormatting>
  <conditionalFormatting sqref="E8:E23">
    <cfRule type="expression" dxfId="712" priority="103">
      <formula>IF($K8=1,TRUE)</formula>
    </cfRule>
  </conditionalFormatting>
  <conditionalFormatting sqref="F8:F23">
    <cfRule type="expression" dxfId="711" priority="102">
      <formula>IF($K8=2,TRUE)</formula>
    </cfRule>
  </conditionalFormatting>
  <conditionalFormatting sqref="G8:G23">
    <cfRule type="expression" dxfId="710" priority="101">
      <formula>IF($K8=3,TRUE)</formula>
    </cfRule>
  </conditionalFormatting>
  <conditionalFormatting sqref="H8:H23">
    <cfRule type="expression" dxfId="709" priority="100">
      <formula>IF($K8=4,TRUE)</formula>
    </cfRule>
  </conditionalFormatting>
  <conditionalFormatting sqref="I8:I23">
    <cfRule type="expression" dxfId="708" priority="99">
      <formula>IF($K8=5,TRUE)</formula>
    </cfRule>
  </conditionalFormatting>
  <conditionalFormatting sqref="K18:K23">
    <cfRule type="cellIs" dxfId="707" priority="56" operator="greaterThan">
      <formula>5</formula>
    </cfRule>
  </conditionalFormatting>
  <conditionalFormatting sqref="K18:K23">
    <cfRule type="cellIs" dxfId="706" priority="50" operator="equal">
      <formula>0</formula>
    </cfRule>
    <cfRule type="cellIs" dxfId="705" priority="51" operator="lessThanOrEqual">
      <formula>1</formula>
    </cfRule>
    <cfRule type="cellIs" dxfId="704" priority="52" operator="lessThanOrEqual">
      <formula>2</formula>
    </cfRule>
    <cfRule type="cellIs" dxfId="703" priority="53" operator="lessThanOrEqual">
      <formula>3</formula>
    </cfRule>
    <cfRule type="cellIs" dxfId="702" priority="54" operator="lessThanOrEqual">
      <formula>4</formula>
    </cfRule>
    <cfRule type="cellIs" dxfId="701" priority="55" operator="lessThanOrEqual">
      <formula>5</formula>
    </cfRule>
  </conditionalFormatting>
  <conditionalFormatting sqref="K8:K11">
    <cfRule type="cellIs" dxfId="700" priority="70" operator="greaterThan">
      <formula>5</formula>
    </cfRule>
  </conditionalFormatting>
  <conditionalFormatting sqref="K8:K11">
    <cfRule type="cellIs" dxfId="699" priority="64" operator="equal">
      <formula>0</formula>
    </cfRule>
    <cfRule type="cellIs" dxfId="698" priority="65" operator="lessThanOrEqual">
      <formula>1</formula>
    </cfRule>
    <cfRule type="cellIs" dxfId="697" priority="66" operator="lessThanOrEqual">
      <formula>2</formula>
    </cfRule>
    <cfRule type="cellIs" dxfId="696" priority="67" operator="lessThanOrEqual">
      <formula>3</formula>
    </cfRule>
    <cfRule type="cellIs" dxfId="695" priority="68" operator="lessThanOrEqual">
      <formula>4</formula>
    </cfRule>
    <cfRule type="cellIs" dxfId="694" priority="69" operator="lessThanOrEqual">
      <formula>5</formula>
    </cfRule>
  </conditionalFormatting>
  <conditionalFormatting sqref="K12:L16 L17">
    <cfRule type="cellIs" dxfId="693" priority="29" operator="equal">
      <formula>0</formula>
    </cfRule>
    <cfRule type="cellIs" dxfId="692" priority="30" operator="lessThanOrEqual">
      <formula>1</formula>
    </cfRule>
    <cfRule type="cellIs" dxfId="691" priority="31" operator="lessThanOrEqual">
      <formula>2</formula>
    </cfRule>
    <cfRule type="cellIs" dxfId="690" priority="32" operator="lessThanOrEqual">
      <formula>3</formula>
    </cfRule>
    <cfRule type="cellIs" dxfId="689" priority="33" operator="lessThanOrEqual">
      <formula>4</formula>
    </cfRule>
    <cfRule type="cellIs" dxfId="688" priority="34" operator="lessThanOrEqual">
      <formula>5</formula>
    </cfRule>
    <cfRule type="cellIs" dxfId="687" priority="35" operator="greaterThan">
      <formula>5</formula>
    </cfRule>
  </conditionalFormatting>
  <conditionalFormatting sqref="K17">
    <cfRule type="cellIs" dxfId="686" priority="22" operator="equal">
      <formula>0</formula>
    </cfRule>
    <cfRule type="cellIs" dxfId="685" priority="23" operator="lessThanOrEqual">
      <formula>1</formula>
    </cfRule>
    <cfRule type="cellIs" dxfId="684" priority="24" operator="lessThanOrEqual">
      <formula>2</formula>
    </cfRule>
    <cfRule type="cellIs" dxfId="683" priority="25" operator="lessThanOrEqual">
      <formula>3</formula>
    </cfRule>
    <cfRule type="cellIs" dxfId="682" priority="26" operator="lessThanOrEqual">
      <formula>4</formula>
    </cfRule>
    <cfRule type="cellIs" dxfId="681" priority="27" operator="lessThanOrEqual">
      <formula>5</formula>
    </cfRule>
    <cfRule type="cellIs" dxfId="680" priority="28" operator="greaterThan">
      <formula>5</formula>
    </cfRule>
  </conditionalFormatting>
  <conditionalFormatting sqref="J8:J11">
    <cfRule type="cellIs" dxfId="679" priority="21" operator="greaterThan">
      <formula>5</formula>
    </cfRule>
  </conditionalFormatting>
  <conditionalFormatting sqref="J8:J11">
    <cfRule type="cellIs" dxfId="678" priority="15" operator="equal">
      <formula>0</formula>
    </cfRule>
    <cfRule type="cellIs" dxfId="677" priority="16" operator="lessThanOrEqual">
      <formula>1</formula>
    </cfRule>
    <cfRule type="cellIs" dxfId="676" priority="17" operator="lessThanOrEqual">
      <formula>2</formula>
    </cfRule>
    <cfRule type="cellIs" dxfId="675" priority="18" operator="lessThanOrEqual">
      <formula>3</formula>
    </cfRule>
    <cfRule type="cellIs" dxfId="674" priority="19" operator="lessThanOrEqual">
      <formula>4</formula>
    </cfRule>
    <cfRule type="cellIs" dxfId="673" priority="20" operator="lessThanOrEqual">
      <formula>5</formula>
    </cfRule>
  </conditionalFormatting>
  <conditionalFormatting sqref="J18:J23">
    <cfRule type="cellIs" dxfId="672" priority="14" operator="greaterThan">
      <formula>5</formula>
    </cfRule>
  </conditionalFormatting>
  <conditionalFormatting sqref="J18:J23">
    <cfRule type="cellIs" dxfId="671" priority="8" operator="equal">
      <formula>0</formula>
    </cfRule>
    <cfRule type="cellIs" dxfId="670" priority="9" operator="lessThanOrEqual">
      <formula>1</formula>
    </cfRule>
    <cfRule type="cellIs" dxfId="669" priority="10" operator="lessThanOrEqual">
      <formula>2</formula>
    </cfRule>
    <cfRule type="cellIs" dxfId="668" priority="11" operator="lessThanOrEqual">
      <formula>3</formula>
    </cfRule>
    <cfRule type="cellIs" dxfId="667" priority="12" operator="lessThanOrEqual">
      <formula>4</formula>
    </cfRule>
    <cfRule type="cellIs" dxfId="666" priority="13" operator="lessThanOrEqual">
      <formula>5</formula>
    </cfRule>
  </conditionalFormatting>
  <conditionalFormatting sqref="J12:J17">
    <cfRule type="cellIs" dxfId="665" priority="1" operator="equal">
      <formula>0</formula>
    </cfRule>
    <cfRule type="cellIs" dxfId="664" priority="2" operator="lessThanOrEqual">
      <formula>1</formula>
    </cfRule>
    <cfRule type="cellIs" dxfId="663" priority="3" operator="lessThanOrEqual">
      <formula>2</formula>
    </cfRule>
    <cfRule type="cellIs" dxfId="662" priority="4" operator="lessThanOrEqual">
      <formula>3</formula>
    </cfRule>
    <cfRule type="cellIs" dxfId="661" priority="5" operator="lessThanOrEqual">
      <formula>4</formula>
    </cfRule>
    <cfRule type="cellIs" dxfId="660" priority="6" operator="lessThanOrEqual">
      <formula>5</formula>
    </cfRule>
    <cfRule type="cellIs" dxfId="659" priority="7" operator="greaterThan">
      <formula>5</formula>
    </cfRule>
  </conditionalFormatting>
  <dataValidations count="1">
    <dataValidation type="list" allowBlank="1" showInputMessage="1" showErrorMessage="1" sqref="K18:K23 K11:K16 K17:L17 J8:K10 J11:J23" xr:uid="{00000000-0002-0000-1E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Mgmt Consulting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b46fmoO3DbYOl9hXWcFEjC595GWdyh9TQrJ64cfnPSB9sHB8k9u3wERT8AYnhJiNO4BEkNoEr7zpa8pOQmMAtA==" saltValue="4mCdlNiBsR2v0/D7yCrqqw==" spinCount="100000" sheet="1" objects="1" scenarios="1" selectLockedCells="1"/>
  <mergeCells count="2">
    <mergeCell ref="D6:I6"/>
    <mergeCell ref="B12:B16"/>
  </mergeCells>
  <conditionalFormatting sqref="L5">
    <cfRule type="cellIs" dxfId="658" priority="161" operator="equal">
      <formula>0</formula>
    </cfRule>
    <cfRule type="cellIs" dxfId="657" priority="162" operator="lessThanOrEqual">
      <formula>1</formula>
    </cfRule>
    <cfRule type="cellIs" dxfId="656" priority="163" operator="lessThanOrEqual">
      <formula>2</formula>
    </cfRule>
    <cfRule type="cellIs" dxfId="655" priority="164" operator="lessThanOrEqual">
      <formula>3</formula>
    </cfRule>
    <cfRule type="cellIs" dxfId="654" priority="165" operator="lessThanOrEqual">
      <formula>4</formula>
    </cfRule>
    <cfRule type="cellIs" dxfId="653" priority="166" operator="lessThanOrEqual">
      <formula>5</formula>
    </cfRule>
  </conditionalFormatting>
  <conditionalFormatting sqref="M5">
    <cfRule type="cellIs" dxfId="652" priority="155" operator="equal">
      <formula>0</formula>
    </cfRule>
    <cfRule type="cellIs" dxfId="651" priority="156" operator="lessThanOrEqual">
      <formula>0.2</formula>
    </cfRule>
    <cfRule type="cellIs" dxfId="650" priority="157" operator="lessThanOrEqual">
      <formula>0.4</formula>
    </cfRule>
    <cfRule type="cellIs" dxfId="649" priority="158" operator="lessThanOrEqual">
      <formula>0.6</formula>
    </cfRule>
    <cfRule type="cellIs" dxfId="648" priority="159" operator="lessThanOrEqual">
      <formula>0.8</formula>
    </cfRule>
    <cfRule type="cellIs" dxfId="647" priority="160" operator="lessThanOrEqual">
      <formula>1</formula>
    </cfRule>
  </conditionalFormatting>
  <conditionalFormatting sqref="L8:L11 L18:L23">
    <cfRule type="cellIs" dxfId="646" priority="98" operator="equal">
      <formula>0</formula>
    </cfRule>
    <cfRule type="cellIs" dxfId="645" priority="99" operator="lessThanOrEqual">
      <formula>1</formula>
    </cfRule>
    <cfRule type="cellIs" dxfId="644" priority="100" operator="lessThanOrEqual">
      <formula>2</formula>
    </cfRule>
    <cfRule type="cellIs" dxfId="643" priority="101" operator="lessThanOrEqual">
      <formula>3</formula>
    </cfRule>
    <cfRule type="cellIs" dxfId="642" priority="102" operator="lessThanOrEqual">
      <formula>4</formula>
    </cfRule>
    <cfRule type="cellIs" dxfId="641" priority="103" operator="lessThanOrEqual">
      <formula>5</formula>
    </cfRule>
    <cfRule type="cellIs" dxfId="640" priority="104" operator="greaterThan">
      <formula>5</formula>
    </cfRule>
  </conditionalFormatting>
  <conditionalFormatting sqref="D8:D23">
    <cfRule type="expression" dxfId="639" priority="97">
      <formula>IF($K8=0,TRUE)</formula>
    </cfRule>
  </conditionalFormatting>
  <conditionalFormatting sqref="E8:E23">
    <cfRule type="expression" dxfId="638" priority="96">
      <formula>IF($K8=1,TRUE)</formula>
    </cfRule>
  </conditionalFormatting>
  <conditionalFormatting sqref="F8:F23">
    <cfRule type="expression" dxfId="637" priority="95">
      <formula>IF($K8=2,TRUE)</formula>
    </cfRule>
  </conditionalFormatting>
  <conditionalFormatting sqref="G8:G23">
    <cfRule type="expression" dxfId="636" priority="94">
      <formula>IF($K8=3,TRUE)</formula>
    </cfRule>
  </conditionalFormatting>
  <conditionalFormatting sqref="H8:H23">
    <cfRule type="expression" dxfId="635" priority="93">
      <formula>IF($K8=4,TRUE)</formula>
    </cfRule>
  </conditionalFormatting>
  <conditionalFormatting sqref="I8:I23">
    <cfRule type="expression" dxfId="634" priority="92">
      <formula>IF($K8=5,TRUE)</formula>
    </cfRule>
  </conditionalFormatting>
  <conditionalFormatting sqref="K18:K23">
    <cfRule type="cellIs" dxfId="633" priority="56" operator="greaterThan">
      <formula>5</formula>
    </cfRule>
  </conditionalFormatting>
  <conditionalFormatting sqref="K18:K23">
    <cfRule type="cellIs" dxfId="632" priority="50" operator="equal">
      <formula>0</formula>
    </cfRule>
    <cfRule type="cellIs" dxfId="631" priority="51" operator="lessThanOrEqual">
      <formula>1</formula>
    </cfRule>
    <cfRule type="cellIs" dxfId="630" priority="52" operator="lessThanOrEqual">
      <formula>2</formula>
    </cfRule>
    <cfRule type="cellIs" dxfId="629" priority="53" operator="lessThanOrEqual">
      <formula>3</formula>
    </cfRule>
    <cfRule type="cellIs" dxfId="628" priority="54" operator="lessThanOrEqual">
      <formula>4</formula>
    </cfRule>
    <cfRule type="cellIs" dxfId="627" priority="55" operator="lessThanOrEqual">
      <formula>5</formula>
    </cfRule>
  </conditionalFormatting>
  <conditionalFormatting sqref="K8:K11">
    <cfRule type="cellIs" dxfId="626" priority="70" operator="greaterThan">
      <formula>5</formula>
    </cfRule>
  </conditionalFormatting>
  <conditionalFormatting sqref="K8:K11">
    <cfRule type="cellIs" dxfId="625" priority="64" operator="equal">
      <formula>0</formula>
    </cfRule>
    <cfRule type="cellIs" dxfId="624" priority="65" operator="lessThanOrEqual">
      <formula>1</formula>
    </cfRule>
    <cfRule type="cellIs" dxfId="623" priority="66" operator="lessThanOrEqual">
      <formula>2</formula>
    </cfRule>
    <cfRule type="cellIs" dxfId="622" priority="67" operator="lessThanOrEqual">
      <formula>3</formula>
    </cfRule>
    <cfRule type="cellIs" dxfId="621" priority="68" operator="lessThanOrEqual">
      <formula>4</formula>
    </cfRule>
    <cfRule type="cellIs" dxfId="620" priority="69" operator="lessThanOrEqual">
      <formula>5</formula>
    </cfRule>
  </conditionalFormatting>
  <conditionalFormatting sqref="K12:L16 L17">
    <cfRule type="cellIs" dxfId="619" priority="29" operator="equal">
      <formula>0</formula>
    </cfRule>
    <cfRule type="cellIs" dxfId="618" priority="30" operator="lessThanOrEqual">
      <formula>1</formula>
    </cfRule>
    <cfRule type="cellIs" dxfId="617" priority="31" operator="lessThanOrEqual">
      <formula>2</formula>
    </cfRule>
    <cfRule type="cellIs" dxfId="616" priority="32" operator="lessThanOrEqual">
      <formula>3</formula>
    </cfRule>
    <cfRule type="cellIs" dxfId="615" priority="33" operator="lessThanOrEqual">
      <formula>4</formula>
    </cfRule>
    <cfRule type="cellIs" dxfId="614" priority="34" operator="lessThanOrEqual">
      <formula>5</formula>
    </cfRule>
    <cfRule type="cellIs" dxfId="613" priority="35" operator="greaterThan">
      <formula>5</formula>
    </cfRule>
  </conditionalFormatting>
  <conditionalFormatting sqref="K17">
    <cfRule type="cellIs" dxfId="612" priority="22" operator="equal">
      <formula>0</formula>
    </cfRule>
    <cfRule type="cellIs" dxfId="611" priority="23" operator="lessThanOrEqual">
      <formula>1</formula>
    </cfRule>
    <cfRule type="cellIs" dxfId="610" priority="24" operator="lessThanOrEqual">
      <formula>2</formula>
    </cfRule>
    <cfRule type="cellIs" dxfId="609" priority="25" operator="lessThanOrEqual">
      <formula>3</formula>
    </cfRule>
    <cfRule type="cellIs" dxfId="608" priority="26" operator="lessThanOrEqual">
      <formula>4</formula>
    </cfRule>
    <cfRule type="cellIs" dxfId="607" priority="27" operator="lessThanOrEqual">
      <formula>5</formula>
    </cfRule>
    <cfRule type="cellIs" dxfId="606" priority="28" operator="greaterThan">
      <formula>5</formula>
    </cfRule>
  </conditionalFormatting>
  <conditionalFormatting sqref="J12:J17">
    <cfRule type="cellIs" dxfId="605" priority="1" operator="equal">
      <formula>0</formula>
    </cfRule>
    <cfRule type="cellIs" dxfId="604" priority="2" operator="lessThanOrEqual">
      <formula>1</formula>
    </cfRule>
    <cfRule type="cellIs" dxfId="603" priority="3" operator="lessThanOrEqual">
      <formula>2</formula>
    </cfRule>
    <cfRule type="cellIs" dxfId="602" priority="4" operator="lessThanOrEqual">
      <formula>3</formula>
    </cfRule>
    <cfRule type="cellIs" dxfId="601" priority="5" operator="lessThanOrEqual">
      <formula>4</formula>
    </cfRule>
    <cfRule type="cellIs" dxfId="600" priority="6" operator="lessThanOrEqual">
      <formula>5</formula>
    </cfRule>
    <cfRule type="cellIs" dxfId="599" priority="7" operator="greaterThan">
      <formula>5</formula>
    </cfRule>
  </conditionalFormatting>
  <conditionalFormatting sqref="J8:J11">
    <cfRule type="cellIs" dxfId="598" priority="21" operator="greaterThan">
      <formula>5</formula>
    </cfRule>
  </conditionalFormatting>
  <conditionalFormatting sqref="J8:J11">
    <cfRule type="cellIs" dxfId="597" priority="15" operator="equal">
      <formula>0</formula>
    </cfRule>
    <cfRule type="cellIs" dxfId="596" priority="16" operator="lessThanOrEqual">
      <formula>1</formula>
    </cfRule>
    <cfRule type="cellIs" dxfId="595" priority="17" operator="lessThanOrEqual">
      <formula>2</formula>
    </cfRule>
    <cfRule type="cellIs" dxfId="594" priority="18" operator="lessThanOrEqual">
      <formula>3</formula>
    </cfRule>
    <cfRule type="cellIs" dxfId="593" priority="19" operator="lessThanOrEqual">
      <formula>4</formula>
    </cfRule>
    <cfRule type="cellIs" dxfId="592" priority="20" operator="lessThanOrEqual">
      <formula>5</formula>
    </cfRule>
  </conditionalFormatting>
  <conditionalFormatting sqref="J18:J23">
    <cfRule type="cellIs" dxfId="591" priority="14" operator="greaterThan">
      <formula>5</formula>
    </cfRule>
  </conditionalFormatting>
  <conditionalFormatting sqref="J18:J23">
    <cfRule type="cellIs" dxfId="590" priority="8" operator="equal">
      <formula>0</formula>
    </cfRule>
    <cfRule type="cellIs" dxfId="589" priority="9" operator="lessThanOrEqual">
      <formula>1</formula>
    </cfRule>
    <cfRule type="cellIs" dxfId="588" priority="10" operator="lessThanOrEqual">
      <formula>2</formula>
    </cfRule>
    <cfRule type="cellIs" dxfId="587" priority="11" operator="lessThanOrEqual">
      <formula>3</formula>
    </cfRule>
    <cfRule type="cellIs" dxfId="586" priority="12" operator="lessThanOrEqual">
      <formula>4</formula>
    </cfRule>
    <cfRule type="cellIs" dxfId="585" priority="13" operator="lessThanOrEqual">
      <formula>5</formula>
    </cfRule>
  </conditionalFormatting>
  <dataValidations count="1">
    <dataValidation type="list" allowBlank="1" showInputMessage="1" showErrorMessage="1" sqref="K18:K23 K11:K16 K17:L17 J8:K10 J11:J23" xr:uid="{00000000-0002-0000-1F00-000000000000}">
      <formula1>$K$28:$K$33</formula1>
    </dataValidation>
  </dataValidations>
  <pageMargins left="0.7" right="0.7" top="0.75" bottom="0.75" header="0.3" footer="0.3"/>
  <pageSetup paperSize="9" scale="28" orientation="landscape" horizontalDpi="300" verticalDpi="300" r:id="rId1"/>
  <headerFooter alignWithMargins="0"/>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1">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Maritime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XfI21zpGsNz2bEmp8/lcBCRdre5unbs4xLiblzCTm06a9dPRBfmXoYwhfywJLtja7OJVQ61zax7/MedPI3kz6Q==" saltValue="3tisG+tOIXxm6tUtkj8Xvw==" spinCount="100000" sheet="1" objects="1" scenarios="1" selectLockedCells="1"/>
  <mergeCells count="2">
    <mergeCell ref="D6:I6"/>
    <mergeCell ref="B12:B16"/>
  </mergeCells>
  <conditionalFormatting sqref="L5">
    <cfRule type="cellIs" dxfId="584" priority="161" operator="equal">
      <formula>0</formula>
    </cfRule>
    <cfRule type="cellIs" dxfId="583" priority="162" operator="lessThanOrEqual">
      <formula>1</formula>
    </cfRule>
    <cfRule type="cellIs" dxfId="582" priority="163" operator="lessThanOrEqual">
      <formula>2</formula>
    </cfRule>
    <cfRule type="cellIs" dxfId="581" priority="164" operator="lessThanOrEqual">
      <formula>3</formula>
    </cfRule>
    <cfRule type="cellIs" dxfId="580" priority="165" operator="lessThanOrEqual">
      <formula>4</formula>
    </cfRule>
    <cfRule type="cellIs" dxfId="579" priority="166" operator="lessThanOrEqual">
      <formula>5</formula>
    </cfRule>
  </conditionalFormatting>
  <conditionalFormatting sqref="M5">
    <cfRule type="cellIs" dxfId="578" priority="155" operator="equal">
      <formula>0</formula>
    </cfRule>
    <cfRule type="cellIs" dxfId="577" priority="156" operator="lessThanOrEqual">
      <formula>0.2</formula>
    </cfRule>
    <cfRule type="cellIs" dxfId="576" priority="157" operator="lessThanOrEqual">
      <formula>0.4</formula>
    </cfRule>
    <cfRule type="cellIs" dxfId="575" priority="158" operator="lessThanOrEqual">
      <formula>0.6</formula>
    </cfRule>
    <cfRule type="cellIs" dxfId="574" priority="159" operator="lessThanOrEqual">
      <formula>0.8</formula>
    </cfRule>
    <cfRule type="cellIs" dxfId="573" priority="160" operator="lessThanOrEqual">
      <formula>1</formula>
    </cfRule>
  </conditionalFormatting>
  <conditionalFormatting sqref="L8:L11 L18:L23">
    <cfRule type="cellIs" dxfId="572" priority="98" operator="equal">
      <formula>0</formula>
    </cfRule>
    <cfRule type="cellIs" dxfId="571" priority="99" operator="lessThanOrEqual">
      <formula>1</formula>
    </cfRule>
    <cfRule type="cellIs" dxfId="570" priority="100" operator="lessThanOrEqual">
      <formula>2</formula>
    </cfRule>
    <cfRule type="cellIs" dxfId="569" priority="101" operator="lessThanOrEqual">
      <formula>3</formula>
    </cfRule>
    <cfRule type="cellIs" dxfId="568" priority="102" operator="lessThanOrEqual">
      <formula>4</formula>
    </cfRule>
    <cfRule type="cellIs" dxfId="567" priority="103" operator="lessThanOrEqual">
      <formula>5</formula>
    </cfRule>
    <cfRule type="cellIs" dxfId="566" priority="104" operator="greaterThan">
      <formula>5</formula>
    </cfRule>
  </conditionalFormatting>
  <conditionalFormatting sqref="D8:D23">
    <cfRule type="expression" dxfId="565" priority="97">
      <formula>IF($K8=0,TRUE)</formula>
    </cfRule>
  </conditionalFormatting>
  <conditionalFormatting sqref="E8:E23">
    <cfRule type="expression" dxfId="564" priority="96">
      <formula>IF($K8=1,TRUE)</formula>
    </cfRule>
  </conditionalFormatting>
  <conditionalFormatting sqref="F8:F23">
    <cfRule type="expression" dxfId="563" priority="95">
      <formula>IF($K8=2,TRUE)</formula>
    </cfRule>
  </conditionalFormatting>
  <conditionalFormatting sqref="G8:G23">
    <cfRule type="expression" dxfId="562" priority="94">
      <formula>IF($K8=3,TRUE)</formula>
    </cfRule>
  </conditionalFormatting>
  <conditionalFormatting sqref="H8:H23">
    <cfRule type="expression" dxfId="561" priority="93">
      <formula>IF($K8=4,TRUE)</formula>
    </cfRule>
  </conditionalFormatting>
  <conditionalFormatting sqref="I8:I23">
    <cfRule type="expression" dxfId="560" priority="92">
      <formula>IF($K8=5,TRUE)</formula>
    </cfRule>
  </conditionalFormatting>
  <conditionalFormatting sqref="K18:K23">
    <cfRule type="cellIs" dxfId="559" priority="56" operator="greaterThan">
      <formula>5</formula>
    </cfRule>
  </conditionalFormatting>
  <conditionalFormatting sqref="K18:K23">
    <cfRule type="cellIs" dxfId="558" priority="50" operator="equal">
      <formula>0</formula>
    </cfRule>
    <cfRule type="cellIs" dxfId="557" priority="51" operator="lessThanOrEqual">
      <formula>1</formula>
    </cfRule>
    <cfRule type="cellIs" dxfId="556" priority="52" operator="lessThanOrEqual">
      <formula>2</formula>
    </cfRule>
    <cfRule type="cellIs" dxfId="555" priority="53" operator="lessThanOrEqual">
      <formula>3</formula>
    </cfRule>
    <cfRule type="cellIs" dxfId="554" priority="54" operator="lessThanOrEqual">
      <formula>4</formula>
    </cfRule>
    <cfRule type="cellIs" dxfId="553" priority="55" operator="lessThanOrEqual">
      <formula>5</formula>
    </cfRule>
  </conditionalFormatting>
  <conditionalFormatting sqref="K8:K11">
    <cfRule type="cellIs" dxfId="552" priority="70" operator="greaterThan">
      <formula>5</formula>
    </cfRule>
  </conditionalFormatting>
  <conditionalFormatting sqref="K8:K11">
    <cfRule type="cellIs" dxfId="551" priority="64" operator="equal">
      <formula>0</formula>
    </cfRule>
    <cfRule type="cellIs" dxfId="550" priority="65" operator="lessThanOrEqual">
      <formula>1</formula>
    </cfRule>
    <cfRule type="cellIs" dxfId="549" priority="66" operator="lessThanOrEqual">
      <formula>2</formula>
    </cfRule>
    <cfRule type="cellIs" dxfId="548" priority="67" operator="lessThanOrEqual">
      <formula>3</formula>
    </cfRule>
    <cfRule type="cellIs" dxfId="547" priority="68" operator="lessThanOrEqual">
      <formula>4</formula>
    </cfRule>
    <cfRule type="cellIs" dxfId="546" priority="69" operator="lessThanOrEqual">
      <formula>5</formula>
    </cfRule>
  </conditionalFormatting>
  <conditionalFormatting sqref="K12:L16 L17">
    <cfRule type="cellIs" dxfId="545" priority="29" operator="equal">
      <formula>0</formula>
    </cfRule>
    <cfRule type="cellIs" dxfId="544" priority="30" operator="lessThanOrEqual">
      <formula>1</formula>
    </cfRule>
    <cfRule type="cellIs" dxfId="543" priority="31" operator="lessThanOrEqual">
      <formula>2</formula>
    </cfRule>
    <cfRule type="cellIs" dxfId="542" priority="32" operator="lessThanOrEqual">
      <formula>3</formula>
    </cfRule>
    <cfRule type="cellIs" dxfId="541" priority="33" operator="lessThanOrEqual">
      <formula>4</formula>
    </cfRule>
    <cfRule type="cellIs" dxfId="540" priority="34" operator="lessThanOrEqual">
      <formula>5</formula>
    </cfRule>
    <cfRule type="cellIs" dxfId="539" priority="35" operator="greaterThan">
      <formula>5</formula>
    </cfRule>
  </conditionalFormatting>
  <conditionalFormatting sqref="K17">
    <cfRule type="cellIs" dxfId="538" priority="22" operator="equal">
      <formula>0</formula>
    </cfRule>
    <cfRule type="cellIs" dxfId="537" priority="23" operator="lessThanOrEqual">
      <formula>1</formula>
    </cfRule>
    <cfRule type="cellIs" dxfId="536" priority="24" operator="lessThanOrEqual">
      <formula>2</formula>
    </cfRule>
    <cfRule type="cellIs" dxfId="535" priority="25" operator="lessThanOrEqual">
      <formula>3</formula>
    </cfRule>
    <cfRule type="cellIs" dxfId="534" priority="26" operator="lessThanOrEqual">
      <formula>4</formula>
    </cfRule>
    <cfRule type="cellIs" dxfId="533" priority="27" operator="lessThanOrEqual">
      <formula>5</formula>
    </cfRule>
    <cfRule type="cellIs" dxfId="532" priority="28" operator="greaterThan">
      <formula>5</formula>
    </cfRule>
  </conditionalFormatting>
  <conditionalFormatting sqref="J12:J17">
    <cfRule type="cellIs" dxfId="531" priority="1" operator="equal">
      <formula>0</formula>
    </cfRule>
    <cfRule type="cellIs" dxfId="530" priority="2" operator="lessThanOrEqual">
      <formula>1</formula>
    </cfRule>
    <cfRule type="cellIs" dxfId="529" priority="3" operator="lessThanOrEqual">
      <formula>2</formula>
    </cfRule>
    <cfRule type="cellIs" dxfId="528" priority="4" operator="lessThanOrEqual">
      <formula>3</formula>
    </cfRule>
    <cfRule type="cellIs" dxfId="527" priority="5" operator="lessThanOrEqual">
      <formula>4</formula>
    </cfRule>
    <cfRule type="cellIs" dxfId="526" priority="6" operator="lessThanOrEqual">
      <formula>5</formula>
    </cfRule>
    <cfRule type="cellIs" dxfId="525" priority="7" operator="greaterThan">
      <formula>5</formula>
    </cfRule>
  </conditionalFormatting>
  <conditionalFormatting sqref="J8:J11">
    <cfRule type="cellIs" dxfId="524" priority="21" operator="greaterThan">
      <formula>5</formula>
    </cfRule>
  </conditionalFormatting>
  <conditionalFormatting sqref="J8:J11">
    <cfRule type="cellIs" dxfId="523" priority="15" operator="equal">
      <formula>0</formula>
    </cfRule>
    <cfRule type="cellIs" dxfId="522" priority="16" operator="lessThanOrEqual">
      <formula>1</formula>
    </cfRule>
    <cfRule type="cellIs" dxfId="521" priority="17" operator="lessThanOrEqual">
      <formula>2</formula>
    </cfRule>
    <cfRule type="cellIs" dxfId="520" priority="18" operator="lessThanOrEqual">
      <formula>3</formula>
    </cfRule>
    <cfRule type="cellIs" dxfId="519" priority="19" operator="lessThanOrEqual">
      <formula>4</formula>
    </cfRule>
    <cfRule type="cellIs" dxfId="518" priority="20" operator="lessThanOrEqual">
      <formula>5</formula>
    </cfRule>
  </conditionalFormatting>
  <conditionalFormatting sqref="J18:J23">
    <cfRule type="cellIs" dxfId="517" priority="14" operator="greaterThan">
      <formula>5</formula>
    </cfRule>
  </conditionalFormatting>
  <conditionalFormatting sqref="J18:J23">
    <cfRule type="cellIs" dxfId="516" priority="8" operator="equal">
      <formula>0</formula>
    </cfRule>
    <cfRule type="cellIs" dxfId="515" priority="9" operator="lessThanOrEqual">
      <formula>1</formula>
    </cfRule>
    <cfRule type="cellIs" dxfId="514" priority="10" operator="lessThanOrEqual">
      <formula>2</formula>
    </cfRule>
    <cfRule type="cellIs" dxfId="513" priority="11" operator="lessThanOrEqual">
      <formula>3</formula>
    </cfRule>
    <cfRule type="cellIs" dxfId="512" priority="12" operator="lessThanOrEqual">
      <formula>4</formula>
    </cfRule>
    <cfRule type="cellIs" dxfId="511" priority="13" operator="lessThanOrEqual">
      <formula>5</formula>
    </cfRule>
  </conditionalFormatting>
  <dataValidations count="1">
    <dataValidation type="list" allowBlank="1" showInputMessage="1" showErrorMessage="1" sqref="K18:K23 K11:K16 K17:L17 J8:K10 J11:J23" xr:uid="{00000000-0002-0000-20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2">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Masterplanning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V/Wjf8D/bf0QuaqEuDP2lEDzmqFyeVPmzgu+dP3lVYhKvQg/QchQWNJ1iRF8J251TZN/Km7cyRguHVYy14rOig==" saltValue="0DZRXuunoGAuch+BGm+x8A==" spinCount="100000" sheet="1" objects="1" scenarios="1" selectLockedCells="1"/>
  <mergeCells count="2">
    <mergeCell ref="D6:I6"/>
    <mergeCell ref="B12:B16"/>
  </mergeCells>
  <conditionalFormatting sqref="L5">
    <cfRule type="cellIs" dxfId="510" priority="161" operator="equal">
      <formula>0</formula>
    </cfRule>
    <cfRule type="cellIs" dxfId="509" priority="162" operator="lessThanOrEqual">
      <formula>1</formula>
    </cfRule>
    <cfRule type="cellIs" dxfId="508" priority="163" operator="lessThanOrEqual">
      <formula>2</formula>
    </cfRule>
    <cfRule type="cellIs" dxfId="507" priority="164" operator="lessThanOrEqual">
      <formula>3</formula>
    </cfRule>
    <cfRule type="cellIs" dxfId="506" priority="165" operator="lessThanOrEqual">
      <formula>4</formula>
    </cfRule>
    <cfRule type="cellIs" dxfId="505" priority="166" operator="lessThanOrEqual">
      <formula>5</formula>
    </cfRule>
  </conditionalFormatting>
  <conditionalFormatting sqref="M5">
    <cfRule type="cellIs" dxfId="504" priority="155" operator="equal">
      <formula>0</formula>
    </cfRule>
    <cfRule type="cellIs" dxfId="503" priority="156" operator="lessThanOrEqual">
      <formula>0.2</formula>
    </cfRule>
    <cfRule type="cellIs" dxfId="502" priority="157" operator="lessThanOrEqual">
      <formula>0.4</formula>
    </cfRule>
    <cfRule type="cellIs" dxfId="501" priority="158" operator="lessThanOrEqual">
      <formula>0.6</formula>
    </cfRule>
    <cfRule type="cellIs" dxfId="500" priority="159" operator="lessThanOrEqual">
      <formula>0.8</formula>
    </cfRule>
    <cfRule type="cellIs" dxfId="499" priority="160" operator="lessThanOrEqual">
      <formula>1</formula>
    </cfRule>
  </conditionalFormatting>
  <conditionalFormatting sqref="L8:L11 L18:L23">
    <cfRule type="cellIs" dxfId="498" priority="98" operator="equal">
      <formula>0</formula>
    </cfRule>
    <cfRule type="cellIs" dxfId="497" priority="99" operator="lessThanOrEqual">
      <formula>1</formula>
    </cfRule>
    <cfRule type="cellIs" dxfId="496" priority="100" operator="lessThanOrEqual">
      <formula>2</formula>
    </cfRule>
    <cfRule type="cellIs" dxfId="495" priority="101" operator="lessThanOrEqual">
      <formula>3</formula>
    </cfRule>
    <cfRule type="cellIs" dxfId="494" priority="102" operator="lessThanOrEqual">
      <formula>4</formula>
    </cfRule>
    <cfRule type="cellIs" dxfId="493" priority="103" operator="lessThanOrEqual">
      <formula>5</formula>
    </cfRule>
    <cfRule type="cellIs" dxfId="492" priority="104" operator="greaterThan">
      <formula>5</formula>
    </cfRule>
  </conditionalFormatting>
  <conditionalFormatting sqref="D8:D23">
    <cfRule type="expression" dxfId="491" priority="97">
      <formula>IF($K8=0,TRUE)</formula>
    </cfRule>
  </conditionalFormatting>
  <conditionalFormatting sqref="E8:E23">
    <cfRule type="expression" dxfId="490" priority="96">
      <formula>IF($K8=1,TRUE)</formula>
    </cfRule>
  </conditionalFormatting>
  <conditionalFormatting sqref="F8:F23">
    <cfRule type="expression" dxfId="489" priority="95">
      <formula>IF($K8=2,TRUE)</formula>
    </cfRule>
  </conditionalFormatting>
  <conditionalFormatting sqref="G8:G23">
    <cfRule type="expression" dxfId="488" priority="94">
      <formula>IF($K8=3,TRUE)</formula>
    </cfRule>
  </conditionalFormatting>
  <conditionalFormatting sqref="H8:H23">
    <cfRule type="expression" dxfId="487" priority="93">
      <formula>IF($K8=4,TRUE)</formula>
    </cfRule>
  </conditionalFormatting>
  <conditionalFormatting sqref="I8:I23">
    <cfRule type="expression" dxfId="486" priority="92">
      <formula>IF($K8=5,TRUE)</formula>
    </cfRule>
  </conditionalFormatting>
  <conditionalFormatting sqref="K18:K23">
    <cfRule type="cellIs" dxfId="485" priority="56" operator="greaterThan">
      <formula>5</formula>
    </cfRule>
  </conditionalFormatting>
  <conditionalFormatting sqref="K18:K23">
    <cfRule type="cellIs" dxfId="484" priority="50" operator="equal">
      <formula>0</formula>
    </cfRule>
    <cfRule type="cellIs" dxfId="483" priority="51" operator="lessThanOrEqual">
      <formula>1</formula>
    </cfRule>
    <cfRule type="cellIs" dxfId="482" priority="52" operator="lessThanOrEqual">
      <formula>2</formula>
    </cfRule>
    <cfRule type="cellIs" dxfId="481" priority="53" operator="lessThanOrEqual">
      <formula>3</formula>
    </cfRule>
    <cfRule type="cellIs" dxfId="480" priority="54" operator="lessThanOrEqual">
      <formula>4</formula>
    </cfRule>
    <cfRule type="cellIs" dxfId="479" priority="55" operator="lessThanOrEqual">
      <formula>5</formula>
    </cfRule>
  </conditionalFormatting>
  <conditionalFormatting sqref="K8:K11">
    <cfRule type="cellIs" dxfId="478" priority="70" operator="greaterThan">
      <formula>5</formula>
    </cfRule>
  </conditionalFormatting>
  <conditionalFormatting sqref="K8:K11">
    <cfRule type="cellIs" dxfId="477" priority="64" operator="equal">
      <formula>0</formula>
    </cfRule>
    <cfRule type="cellIs" dxfId="476" priority="65" operator="lessThanOrEqual">
      <formula>1</formula>
    </cfRule>
    <cfRule type="cellIs" dxfId="475" priority="66" operator="lessThanOrEqual">
      <formula>2</formula>
    </cfRule>
    <cfRule type="cellIs" dxfId="474" priority="67" operator="lessThanOrEqual">
      <formula>3</formula>
    </cfRule>
    <cfRule type="cellIs" dxfId="473" priority="68" operator="lessThanOrEqual">
      <formula>4</formula>
    </cfRule>
    <cfRule type="cellIs" dxfId="472" priority="69" operator="lessThanOrEqual">
      <formula>5</formula>
    </cfRule>
  </conditionalFormatting>
  <conditionalFormatting sqref="K12:L16 L17">
    <cfRule type="cellIs" dxfId="471" priority="29" operator="equal">
      <formula>0</formula>
    </cfRule>
    <cfRule type="cellIs" dxfId="470" priority="30" operator="lessThanOrEqual">
      <formula>1</formula>
    </cfRule>
    <cfRule type="cellIs" dxfId="469" priority="31" operator="lessThanOrEqual">
      <formula>2</formula>
    </cfRule>
    <cfRule type="cellIs" dxfId="468" priority="32" operator="lessThanOrEqual">
      <formula>3</formula>
    </cfRule>
    <cfRule type="cellIs" dxfId="467" priority="33" operator="lessThanOrEqual">
      <formula>4</formula>
    </cfRule>
    <cfRule type="cellIs" dxfId="466" priority="34" operator="lessThanOrEqual">
      <formula>5</formula>
    </cfRule>
    <cfRule type="cellIs" dxfId="465" priority="35" operator="greaterThan">
      <formula>5</formula>
    </cfRule>
  </conditionalFormatting>
  <conditionalFormatting sqref="K17">
    <cfRule type="cellIs" dxfId="464" priority="22" operator="equal">
      <formula>0</formula>
    </cfRule>
    <cfRule type="cellIs" dxfId="463" priority="23" operator="lessThanOrEqual">
      <formula>1</formula>
    </cfRule>
    <cfRule type="cellIs" dxfId="462" priority="24" operator="lessThanOrEqual">
      <formula>2</formula>
    </cfRule>
    <cfRule type="cellIs" dxfId="461" priority="25" operator="lessThanOrEqual">
      <formula>3</formula>
    </cfRule>
    <cfRule type="cellIs" dxfId="460" priority="26" operator="lessThanOrEqual">
      <formula>4</formula>
    </cfRule>
    <cfRule type="cellIs" dxfId="459" priority="27" operator="lessThanOrEqual">
      <formula>5</formula>
    </cfRule>
    <cfRule type="cellIs" dxfId="458" priority="28" operator="greaterThan">
      <formula>5</formula>
    </cfRule>
  </conditionalFormatting>
  <conditionalFormatting sqref="J8:J11">
    <cfRule type="cellIs" dxfId="457" priority="21" operator="greaterThan">
      <formula>5</formula>
    </cfRule>
  </conditionalFormatting>
  <conditionalFormatting sqref="J8:J11">
    <cfRule type="cellIs" dxfId="456" priority="15" operator="equal">
      <formula>0</formula>
    </cfRule>
    <cfRule type="cellIs" dxfId="455" priority="16" operator="lessThanOrEqual">
      <formula>1</formula>
    </cfRule>
    <cfRule type="cellIs" dxfId="454" priority="17" operator="lessThanOrEqual">
      <formula>2</formula>
    </cfRule>
    <cfRule type="cellIs" dxfId="453" priority="18" operator="lessThanOrEqual">
      <formula>3</formula>
    </cfRule>
    <cfRule type="cellIs" dxfId="452" priority="19" operator="lessThanOrEqual">
      <formula>4</formula>
    </cfRule>
    <cfRule type="cellIs" dxfId="451" priority="20" operator="lessThanOrEqual">
      <formula>5</formula>
    </cfRule>
  </conditionalFormatting>
  <conditionalFormatting sqref="J18:J23">
    <cfRule type="cellIs" dxfId="450" priority="14" operator="greaterThan">
      <formula>5</formula>
    </cfRule>
  </conditionalFormatting>
  <conditionalFormatting sqref="J18:J23">
    <cfRule type="cellIs" dxfId="449" priority="8" operator="equal">
      <formula>0</formula>
    </cfRule>
    <cfRule type="cellIs" dxfId="448" priority="9" operator="lessThanOrEqual">
      <formula>1</formula>
    </cfRule>
    <cfRule type="cellIs" dxfId="447" priority="10" operator="lessThanOrEqual">
      <formula>2</formula>
    </cfRule>
    <cfRule type="cellIs" dxfId="446" priority="11" operator="lessThanOrEqual">
      <formula>3</formula>
    </cfRule>
    <cfRule type="cellIs" dxfId="445" priority="12" operator="lessThanOrEqual">
      <formula>4</formula>
    </cfRule>
    <cfRule type="cellIs" dxfId="444" priority="13" operator="lessThanOrEqual">
      <formula>5</formula>
    </cfRule>
  </conditionalFormatting>
  <conditionalFormatting sqref="J12:J17">
    <cfRule type="cellIs" dxfId="443" priority="1" operator="equal">
      <formula>0</formula>
    </cfRule>
    <cfRule type="cellIs" dxfId="442" priority="2" operator="lessThanOrEqual">
      <formula>1</formula>
    </cfRule>
    <cfRule type="cellIs" dxfId="441" priority="3" operator="lessThanOrEqual">
      <formula>2</formula>
    </cfRule>
    <cfRule type="cellIs" dxfId="440" priority="4" operator="lessThanOrEqual">
      <formula>3</formula>
    </cfRule>
    <cfRule type="cellIs" dxfId="439" priority="5" operator="lessThanOrEqual">
      <formula>4</formula>
    </cfRule>
    <cfRule type="cellIs" dxfId="438" priority="6" operator="lessThanOrEqual">
      <formula>5</formula>
    </cfRule>
    <cfRule type="cellIs" dxfId="437" priority="7" operator="greaterThan">
      <formula>5</formula>
    </cfRule>
  </conditionalFormatting>
  <dataValidations count="1">
    <dataValidation type="list" allowBlank="1" showInputMessage="1" showErrorMessage="1" sqref="K18:K23 K11:K16 K17:L17 J8:K10 J11:J23" xr:uid="{00000000-0002-0000-21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selection pane="bottomLeft"/>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Planning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zSSN4nicI4p15+Uyr9RgpeEj23b+LlHuEJMhPNLQPFuJBwfEu1H2XvAIW+O+PeWjLazzKkALyDEu36dDHdkCEQ==" saltValue="RhHMo8R+uSBEIdkWpoVoBw==" spinCount="100000" sheet="1" objects="1" scenarios="1" selectLockedCells="1"/>
  <mergeCells count="2">
    <mergeCell ref="D6:I6"/>
    <mergeCell ref="B12:B16"/>
  </mergeCells>
  <conditionalFormatting sqref="L5">
    <cfRule type="cellIs" dxfId="436" priority="140" operator="equal">
      <formula>0</formula>
    </cfRule>
    <cfRule type="cellIs" dxfId="435" priority="141" operator="lessThanOrEqual">
      <formula>1</formula>
    </cfRule>
    <cfRule type="cellIs" dxfId="434" priority="142" operator="lessThanOrEqual">
      <formula>2</formula>
    </cfRule>
    <cfRule type="cellIs" dxfId="433" priority="143" operator="lessThanOrEqual">
      <formula>3</formula>
    </cfRule>
    <cfRule type="cellIs" dxfId="432" priority="144" operator="lessThanOrEqual">
      <formula>4</formula>
    </cfRule>
    <cfRule type="cellIs" dxfId="431" priority="145" operator="lessThanOrEqual">
      <formula>5</formula>
    </cfRule>
  </conditionalFormatting>
  <conditionalFormatting sqref="M5">
    <cfRule type="cellIs" dxfId="430" priority="134" operator="equal">
      <formula>0</formula>
    </cfRule>
    <cfRule type="cellIs" dxfId="429" priority="135" operator="lessThanOrEqual">
      <formula>0.2</formula>
    </cfRule>
    <cfRule type="cellIs" dxfId="428" priority="136" operator="lessThanOrEqual">
      <formula>0.4</formula>
    </cfRule>
    <cfRule type="cellIs" dxfId="427" priority="137" operator="lessThanOrEqual">
      <formula>0.6</formula>
    </cfRule>
    <cfRule type="cellIs" dxfId="426" priority="138" operator="lessThanOrEqual">
      <formula>0.8</formula>
    </cfRule>
    <cfRule type="cellIs" dxfId="425" priority="139" operator="lessThanOrEqual">
      <formula>1</formula>
    </cfRule>
  </conditionalFormatting>
  <conditionalFormatting sqref="L8:L11 L18:L23">
    <cfRule type="cellIs" dxfId="424" priority="77" operator="equal">
      <formula>0</formula>
    </cfRule>
    <cfRule type="cellIs" dxfId="423" priority="78" operator="lessThanOrEqual">
      <formula>1</formula>
    </cfRule>
    <cfRule type="cellIs" dxfId="422" priority="79" operator="lessThanOrEqual">
      <formula>2</formula>
    </cfRule>
    <cfRule type="cellIs" dxfId="421" priority="80" operator="lessThanOrEqual">
      <formula>3</formula>
    </cfRule>
    <cfRule type="cellIs" dxfId="420" priority="81" operator="lessThanOrEqual">
      <formula>4</formula>
    </cfRule>
    <cfRule type="cellIs" dxfId="419" priority="82" operator="lessThanOrEqual">
      <formula>5</formula>
    </cfRule>
    <cfRule type="cellIs" dxfId="418" priority="83" operator="greaterThan">
      <formula>5</formula>
    </cfRule>
  </conditionalFormatting>
  <conditionalFormatting sqref="D8:D23">
    <cfRule type="expression" dxfId="417" priority="76">
      <formula>IF($K8=0,TRUE)</formula>
    </cfRule>
  </conditionalFormatting>
  <conditionalFormatting sqref="E8:E23">
    <cfRule type="expression" dxfId="416" priority="75">
      <formula>IF($K8=1,TRUE)</formula>
    </cfRule>
  </conditionalFormatting>
  <conditionalFormatting sqref="F8:F23">
    <cfRule type="expression" dxfId="415" priority="74">
      <formula>IF($K8=2,TRUE)</formula>
    </cfRule>
  </conditionalFormatting>
  <conditionalFormatting sqref="G8:G23">
    <cfRule type="expression" dxfId="414" priority="73">
      <formula>IF($K8=3,TRUE)</formula>
    </cfRule>
  </conditionalFormatting>
  <conditionalFormatting sqref="H8:H23">
    <cfRule type="expression" dxfId="413" priority="72">
      <formula>IF($K8=4,TRUE)</formula>
    </cfRule>
  </conditionalFormatting>
  <conditionalFormatting sqref="I8:I23">
    <cfRule type="expression" dxfId="412" priority="71">
      <formula>IF($K8=5,TRUE)</formula>
    </cfRule>
  </conditionalFormatting>
  <conditionalFormatting sqref="K18:K23">
    <cfRule type="cellIs" dxfId="411" priority="35" operator="greaterThan">
      <formula>5</formula>
    </cfRule>
  </conditionalFormatting>
  <conditionalFormatting sqref="K18:K23">
    <cfRule type="cellIs" dxfId="410" priority="29" operator="equal">
      <formula>0</formula>
    </cfRule>
    <cfRule type="cellIs" dxfId="409" priority="30" operator="lessThanOrEqual">
      <formula>1</formula>
    </cfRule>
    <cfRule type="cellIs" dxfId="408" priority="31" operator="lessThanOrEqual">
      <formula>2</formula>
    </cfRule>
    <cfRule type="cellIs" dxfId="407" priority="32" operator="lessThanOrEqual">
      <formula>3</formula>
    </cfRule>
    <cfRule type="cellIs" dxfId="406" priority="33" operator="lessThanOrEqual">
      <formula>4</formula>
    </cfRule>
    <cfRule type="cellIs" dxfId="405" priority="34" operator="lessThanOrEqual">
      <formula>5</formula>
    </cfRule>
  </conditionalFormatting>
  <conditionalFormatting sqref="J8:K11">
    <cfRule type="cellIs" dxfId="404" priority="49" operator="greaterThan">
      <formula>5</formula>
    </cfRule>
  </conditionalFormatting>
  <conditionalFormatting sqref="J8:K11">
    <cfRule type="cellIs" dxfId="403" priority="43" operator="equal">
      <formula>0</formula>
    </cfRule>
    <cfRule type="cellIs" dxfId="402" priority="44" operator="lessThanOrEqual">
      <formula>1</formula>
    </cfRule>
    <cfRule type="cellIs" dxfId="401" priority="45" operator="lessThanOrEqual">
      <formula>2</formula>
    </cfRule>
    <cfRule type="cellIs" dxfId="400" priority="46" operator="lessThanOrEqual">
      <formula>3</formula>
    </cfRule>
    <cfRule type="cellIs" dxfId="399" priority="47" operator="lessThanOrEqual">
      <formula>4</formula>
    </cfRule>
    <cfRule type="cellIs" dxfId="398" priority="48" operator="lessThanOrEqual">
      <formula>5</formula>
    </cfRule>
  </conditionalFormatting>
  <conditionalFormatting sqref="J18:J23">
    <cfRule type="cellIs" dxfId="397" priority="42" operator="greaterThan">
      <formula>5</formula>
    </cfRule>
  </conditionalFormatting>
  <conditionalFormatting sqref="J18:J23">
    <cfRule type="cellIs" dxfId="396" priority="36" operator="equal">
      <formula>0</formula>
    </cfRule>
    <cfRule type="cellIs" dxfId="395" priority="37" operator="lessThanOrEqual">
      <formula>1</formula>
    </cfRule>
    <cfRule type="cellIs" dxfId="394" priority="38" operator="lessThanOrEqual">
      <formula>2</formula>
    </cfRule>
    <cfRule type="cellIs" dxfId="393" priority="39" operator="lessThanOrEqual">
      <formula>3</formula>
    </cfRule>
    <cfRule type="cellIs" dxfId="392" priority="40" operator="lessThanOrEqual">
      <formula>4</formula>
    </cfRule>
    <cfRule type="cellIs" dxfId="391" priority="41" operator="lessThanOrEqual">
      <formula>5</formula>
    </cfRule>
  </conditionalFormatting>
  <conditionalFormatting sqref="J12:J17">
    <cfRule type="cellIs" dxfId="390" priority="15" operator="equal">
      <formula>0</formula>
    </cfRule>
    <cfRule type="cellIs" dxfId="389" priority="16" operator="lessThanOrEqual">
      <formula>1</formula>
    </cfRule>
    <cfRule type="cellIs" dxfId="388" priority="17" operator="lessThanOrEqual">
      <formula>2</formula>
    </cfRule>
    <cfRule type="cellIs" dxfId="387" priority="18" operator="lessThanOrEqual">
      <formula>3</formula>
    </cfRule>
    <cfRule type="cellIs" dxfId="386" priority="19" operator="lessThanOrEqual">
      <formula>4</formula>
    </cfRule>
    <cfRule type="cellIs" dxfId="385" priority="20" operator="lessThanOrEqual">
      <formula>5</formula>
    </cfRule>
    <cfRule type="cellIs" dxfId="384" priority="21" operator="greaterThan">
      <formula>5</formula>
    </cfRule>
  </conditionalFormatting>
  <conditionalFormatting sqref="K12:L16 L17">
    <cfRule type="cellIs" dxfId="383" priority="8" operator="equal">
      <formula>0</formula>
    </cfRule>
    <cfRule type="cellIs" dxfId="382" priority="9" operator="lessThanOrEqual">
      <formula>1</formula>
    </cfRule>
    <cfRule type="cellIs" dxfId="381" priority="10" operator="lessThanOrEqual">
      <formula>2</formula>
    </cfRule>
    <cfRule type="cellIs" dxfId="380" priority="11" operator="lessThanOrEqual">
      <formula>3</formula>
    </cfRule>
    <cfRule type="cellIs" dxfId="379" priority="12" operator="lessThanOrEqual">
      <formula>4</formula>
    </cfRule>
    <cfRule type="cellIs" dxfId="378" priority="13" operator="lessThanOrEqual">
      <formula>5</formula>
    </cfRule>
    <cfRule type="cellIs" dxfId="377" priority="14" operator="greaterThan">
      <formula>5</formula>
    </cfRule>
  </conditionalFormatting>
  <conditionalFormatting sqref="K17">
    <cfRule type="cellIs" dxfId="376" priority="1" operator="equal">
      <formula>0</formula>
    </cfRule>
    <cfRule type="cellIs" dxfId="375" priority="2" operator="lessThanOrEqual">
      <formula>1</formula>
    </cfRule>
    <cfRule type="cellIs" dxfId="374" priority="3" operator="lessThanOrEqual">
      <formula>2</formula>
    </cfRule>
    <cfRule type="cellIs" dxfId="373" priority="4" operator="lessThanOrEqual">
      <formula>3</formula>
    </cfRule>
    <cfRule type="cellIs" dxfId="372" priority="5" operator="lessThanOrEqual">
      <formula>4</formula>
    </cfRule>
    <cfRule type="cellIs" dxfId="371" priority="6" operator="lessThanOrEqual">
      <formula>5</formula>
    </cfRule>
    <cfRule type="cellIs" dxfId="370" priority="7" operator="greaterThan">
      <formula>5</formula>
    </cfRule>
  </conditionalFormatting>
  <dataValidations count="1">
    <dataValidation type="list" allowBlank="1" showInputMessage="1" showErrorMessage="1" sqref="K18:K23 K11:K16 J8:K10 J11:J23 K17:L17" xr:uid="{00000000-0002-0000-22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4">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activeCell="D1" sqref="D1"/>
      <selection pane="bottomLeft" activeCell="A8" sqref="A8"/>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Rail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1/+DAquBg8BgvWsnLWSlUeDT6fCzC+v9zUrt6R8QFYKDggMkbZm47jyf6kb3dhkLNMenpuchje2t2kHwE9DmHA==" saltValue="AD+QJJmwJz7E6Lh4BcmW0g==" spinCount="100000" sheet="1" objects="1" scenarios="1" selectLockedCells="1"/>
  <mergeCells count="2">
    <mergeCell ref="D6:I6"/>
    <mergeCell ref="B12:B16"/>
  </mergeCells>
  <conditionalFormatting sqref="L5">
    <cfRule type="cellIs" dxfId="369" priority="179" operator="equal">
      <formula>0</formula>
    </cfRule>
    <cfRule type="cellIs" dxfId="368" priority="180" operator="lessThanOrEqual">
      <formula>1</formula>
    </cfRule>
    <cfRule type="cellIs" dxfId="367" priority="181" operator="lessThanOrEqual">
      <formula>2</formula>
    </cfRule>
    <cfRule type="cellIs" dxfId="366" priority="182" operator="lessThanOrEqual">
      <formula>3</formula>
    </cfRule>
    <cfRule type="cellIs" dxfId="365" priority="183" operator="lessThanOrEqual">
      <formula>4</formula>
    </cfRule>
    <cfRule type="cellIs" dxfId="364" priority="184" operator="lessThanOrEqual">
      <formula>5</formula>
    </cfRule>
  </conditionalFormatting>
  <conditionalFormatting sqref="M5">
    <cfRule type="cellIs" dxfId="363" priority="173" operator="equal">
      <formula>0</formula>
    </cfRule>
    <cfRule type="cellIs" dxfId="362" priority="174" operator="lessThanOrEqual">
      <formula>0.2</formula>
    </cfRule>
    <cfRule type="cellIs" dxfId="361" priority="175" operator="lessThanOrEqual">
      <formula>0.4</formula>
    </cfRule>
    <cfRule type="cellIs" dxfId="360" priority="176" operator="lessThanOrEqual">
      <formula>0.6</formula>
    </cfRule>
    <cfRule type="cellIs" dxfId="359" priority="177" operator="lessThanOrEqual">
      <formula>0.8</formula>
    </cfRule>
    <cfRule type="cellIs" dxfId="358" priority="178" operator="lessThanOrEqual">
      <formula>1</formula>
    </cfRule>
  </conditionalFormatting>
  <conditionalFormatting sqref="L8:L11 L18:L23">
    <cfRule type="cellIs" dxfId="357" priority="98" operator="equal">
      <formula>0</formula>
    </cfRule>
    <cfRule type="cellIs" dxfId="356" priority="99" operator="lessThanOrEqual">
      <formula>1</formula>
    </cfRule>
    <cfRule type="cellIs" dxfId="355" priority="100" operator="lessThanOrEqual">
      <formula>2</formula>
    </cfRule>
    <cfRule type="cellIs" dxfId="354" priority="101" operator="lessThanOrEqual">
      <formula>3</formula>
    </cfRule>
    <cfRule type="cellIs" dxfId="353" priority="102" operator="lessThanOrEqual">
      <formula>4</formula>
    </cfRule>
    <cfRule type="cellIs" dxfId="352" priority="103" operator="lessThanOrEqual">
      <formula>5</formula>
    </cfRule>
    <cfRule type="cellIs" dxfId="351" priority="104" operator="greaterThan">
      <formula>5</formula>
    </cfRule>
  </conditionalFormatting>
  <conditionalFormatting sqref="D8:D23">
    <cfRule type="expression" dxfId="350" priority="97">
      <formula>IF($K8=0,TRUE)</formula>
    </cfRule>
  </conditionalFormatting>
  <conditionalFormatting sqref="E8:E23">
    <cfRule type="expression" dxfId="349" priority="96">
      <formula>IF($K8=1,TRUE)</formula>
    </cfRule>
  </conditionalFormatting>
  <conditionalFormatting sqref="F8:F23">
    <cfRule type="expression" dxfId="348" priority="95">
      <formula>IF($K8=2,TRUE)</formula>
    </cfRule>
  </conditionalFormatting>
  <conditionalFormatting sqref="G8:G23">
    <cfRule type="expression" dxfId="347" priority="94">
      <formula>IF($K8=3,TRUE)</formula>
    </cfRule>
  </conditionalFormatting>
  <conditionalFormatting sqref="H8:H23">
    <cfRule type="expression" dxfId="346" priority="93">
      <formula>IF($K8=4,TRUE)</formula>
    </cfRule>
  </conditionalFormatting>
  <conditionalFormatting sqref="I8:I23">
    <cfRule type="expression" dxfId="345" priority="92">
      <formula>IF($K8=5,TRUE)</formula>
    </cfRule>
  </conditionalFormatting>
  <conditionalFormatting sqref="K18:K23">
    <cfRule type="cellIs" dxfId="344" priority="56" operator="greaterThan">
      <formula>5</formula>
    </cfRule>
  </conditionalFormatting>
  <conditionalFormatting sqref="K18:K23">
    <cfRule type="cellIs" dxfId="343" priority="50" operator="equal">
      <formula>0</formula>
    </cfRule>
    <cfRule type="cellIs" dxfId="342" priority="51" operator="lessThanOrEqual">
      <formula>1</formula>
    </cfRule>
    <cfRule type="cellIs" dxfId="341" priority="52" operator="lessThanOrEqual">
      <formula>2</formula>
    </cfRule>
    <cfRule type="cellIs" dxfId="340" priority="53" operator="lessThanOrEqual">
      <formula>3</formula>
    </cfRule>
    <cfRule type="cellIs" dxfId="339" priority="54" operator="lessThanOrEqual">
      <formula>4</formula>
    </cfRule>
    <cfRule type="cellIs" dxfId="338" priority="55" operator="lessThanOrEqual">
      <formula>5</formula>
    </cfRule>
  </conditionalFormatting>
  <conditionalFormatting sqref="K8:K11">
    <cfRule type="cellIs" dxfId="337" priority="70" operator="greaterThan">
      <formula>5</formula>
    </cfRule>
  </conditionalFormatting>
  <conditionalFormatting sqref="K8:K11">
    <cfRule type="cellIs" dxfId="336" priority="64" operator="equal">
      <formula>0</formula>
    </cfRule>
    <cfRule type="cellIs" dxfId="335" priority="65" operator="lessThanOrEqual">
      <formula>1</formula>
    </cfRule>
    <cfRule type="cellIs" dxfId="334" priority="66" operator="lessThanOrEqual">
      <formula>2</formula>
    </cfRule>
    <cfRule type="cellIs" dxfId="333" priority="67" operator="lessThanOrEqual">
      <formula>3</formula>
    </cfRule>
    <cfRule type="cellIs" dxfId="332" priority="68" operator="lessThanOrEqual">
      <formula>4</formula>
    </cfRule>
    <cfRule type="cellIs" dxfId="331" priority="69" operator="lessThanOrEqual">
      <formula>5</formula>
    </cfRule>
  </conditionalFormatting>
  <conditionalFormatting sqref="K12:L16 L17">
    <cfRule type="cellIs" dxfId="330" priority="29" operator="equal">
      <formula>0</formula>
    </cfRule>
    <cfRule type="cellIs" dxfId="329" priority="30" operator="lessThanOrEqual">
      <formula>1</formula>
    </cfRule>
    <cfRule type="cellIs" dxfId="328" priority="31" operator="lessThanOrEqual">
      <formula>2</formula>
    </cfRule>
    <cfRule type="cellIs" dxfId="327" priority="32" operator="lessThanOrEqual">
      <formula>3</formula>
    </cfRule>
    <cfRule type="cellIs" dxfId="326" priority="33" operator="lessThanOrEqual">
      <formula>4</formula>
    </cfRule>
    <cfRule type="cellIs" dxfId="325" priority="34" operator="lessThanOrEqual">
      <formula>5</formula>
    </cfRule>
    <cfRule type="cellIs" dxfId="324" priority="35" operator="greaterThan">
      <formula>5</formula>
    </cfRule>
  </conditionalFormatting>
  <conditionalFormatting sqref="K17">
    <cfRule type="cellIs" dxfId="323" priority="22" operator="equal">
      <formula>0</formula>
    </cfRule>
    <cfRule type="cellIs" dxfId="322" priority="23" operator="lessThanOrEqual">
      <formula>1</formula>
    </cfRule>
    <cfRule type="cellIs" dxfId="321" priority="24" operator="lessThanOrEqual">
      <formula>2</formula>
    </cfRule>
    <cfRule type="cellIs" dxfId="320" priority="25" operator="lessThanOrEqual">
      <formula>3</formula>
    </cfRule>
    <cfRule type="cellIs" dxfId="319" priority="26" operator="lessThanOrEqual">
      <formula>4</formula>
    </cfRule>
    <cfRule type="cellIs" dxfId="318" priority="27" operator="lessThanOrEqual">
      <formula>5</formula>
    </cfRule>
    <cfRule type="cellIs" dxfId="317" priority="28" operator="greaterThan">
      <formula>5</formula>
    </cfRule>
  </conditionalFormatting>
  <conditionalFormatting sqref="J8:J11">
    <cfRule type="cellIs" dxfId="316" priority="21" operator="greaterThan">
      <formula>5</formula>
    </cfRule>
  </conditionalFormatting>
  <conditionalFormatting sqref="J8:J11">
    <cfRule type="cellIs" dxfId="315" priority="15" operator="equal">
      <formula>0</formula>
    </cfRule>
    <cfRule type="cellIs" dxfId="314" priority="16" operator="lessThanOrEqual">
      <formula>1</formula>
    </cfRule>
    <cfRule type="cellIs" dxfId="313" priority="17" operator="lessThanOrEqual">
      <formula>2</formula>
    </cfRule>
    <cfRule type="cellIs" dxfId="312" priority="18" operator="lessThanOrEqual">
      <formula>3</formula>
    </cfRule>
    <cfRule type="cellIs" dxfId="311" priority="19" operator="lessThanOrEqual">
      <formula>4</formula>
    </cfRule>
    <cfRule type="cellIs" dxfId="310" priority="20" operator="lessThanOrEqual">
      <formula>5</formula>
    </cfRule>
  </conditionalFormatting>
  <conditionalFormatting sqref="J18:J23">
    <cfRule type="cellIs" dxfId="309" priority="14" operator="greaterThan">
      <formula>5</formula>
    </cfRule>
  </conditionalFormatting>
  <conditionalFormatting sqref="J18:J23">
    <cfRule type="cellIs" dxfId="308" priority="8" operator="equal">
      <formula>0</formula>
    </cfRule>
    <cfRule type="cellIs" dxfId="307" priority="9" operator="lessThanOrEqual">
      <formula>1</formula>
    </cfRule>
    <cfRule type="cellIs" dxfId="306" priority="10" operator="lessThanOrEqual">
      <formula>2</formula>
    </cfRule>
    <cfRule type="cellIs" dxfId="305" priority="11" operator="lessThanOrEqual">
      <formula>3</formula>
    </cfRule>
    <cfRule type="cellIs" dxfId="304" priority="12" operator="lessThanOrEqual">
      <formula>4</formula>
    </cfRule>
    <cfRule type="cellIs" dxfId="303" priority="13" operator="lessThanOrEqual">
      <formula>5</formula>
    </cfRule>
  </conditionalFormatting>
  <conditionalFormatting sqref="J12:J17">
    <cfRule type="cellIs" dxfId="302" priority="1" operator="equal">
      <formula>0</formula>
    </cfRule>
    <cfRule type="cellIs" dxfId="301" priority="2" operator="lessThanOrEqual">
      <formula>1</formula>
    </cfRule>
    <cfRule type="cellIs" dxfId="300" priority="3" operator="lessThanOrEqual">
      <formula>2</formula>
    </cfRule>
    <cfRule type="cellIs" dxfId="299" priority="4" operator="lessThanOrEqual">
      <formula>3</formula>
    </cfRule>
    <cfRule type="cellIs" dxfId="298" priority="5" operator="lessThanOrEqual">
      <formula>4</formula>
    </cfRule>
    <cfRule type="cellIs" dxfId="297" priority="6" operator="lessThanOrEqual">
      <formula>5</formula>
    </cfRule>
    <cfRule type="cellIs" dxfId="296" priority="7" operator="greaterThan">
      <formula>5</formula>
    </cfRule>
  </conditionalFormatting>
  <dataValidations count="1">
    <dataValidation type="list" allowBlank="1" showInputMessage="1" showErrorMessage="1" sqref="K18:K23 K17:L17 K8:K16 J8:J23" xr:uid="{00000000-0002-0000-23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activeCell="D1" sqref="D1"/>
      <selection pane="bottomLeft" activeCell="A8" sqref="A8"/>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Security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BYrCpTcKkog+4MCH2mInCtyrPRcfJzUoRxJZSEIgOoC8eqaAuEdFyiHFgTvgDAIJ0XD+7UC1XrsqQydLUQnsDA==" saltValue="MSSbc4FrY7p6IEwf/HwuLw==" spinCount="100000" sheet="1" objects="1" scenarios="1" selectLockedCells="1"/>
  <mergeCells count="2">
    <mergeCell ref="D6:I6"/>
    <mergeCell ref="B12:B16"/>
  </mergeCells>
  <conditionalFormatting sqref="L5">
    <cfRule type="cellIs" dxfId="295" priority="161" operator="equal">
      <formula>0</formula>
    </cfRule>
    <cfRule type="cellIs" dxfId="294" priority="162" operator="lessThanOrEqual">
      <formula>1</formula>
    </cfRule>
    <cfRule type="cellIs" dxfId="293" priority="163" operator="lessThanOrEqual">
      <formula>2</formula>
    </cfRule>
    <cfRule type="cellIs" dxfId="292" priority="164" operator="lessThanOrEqual">
      <formula>3</formula>
    </cfRule>
    <cfRule type="cellIs" dxfId="291" priority="165" operator="lessThanOrEqual">
      <formula>4</formula>
    </cfRule>
    <cfRule type="cellIs" dxfId="290" priority="166" operator="lessThanOrEqual">
      <formula>5</formula>
    </cfRule>
  </conditionalFormatting>
  <conditionalFormatting sqref="M5">
    <cfRule type="cellIs" dxfId="289" priority="155" operator="equal">
      <formula>0</formula>
    </cfRule>
    <cfRule type="cellIs" dxfId="288" priority="156" operator="lessThanOrEqual">
      <formula>0.2</formula>
    </cfRule>
    <cfRule type="cellIs" dxfId="287" priority="157" operator="lessThanOrEqual">
      <formula>0.4</formula>
    </cfRule>
    <cfRule type="cellIs" dxfId="286" priority="158" operator="lessThanOrEqual">
      <formula>0.6</formula>
    </cfRule>
    <cfRule type="cellIs" dxfId="285" priority="159" operator="lessThanOrEqual">
      <formula>0.8</formula>
    </cfRule>
    <cfRule type="cellIs" dxfId="284" priority="160" operator="lessThanOrEqual">
      <formula>1</formula>
    </cfRule>
  </conditionalFormatting>
  <conditionalFormatting sqref="L8:L11 L18:L23">
    <cfRule type="cellIs" dxfId="283" priority="98" operator="equal">
      <formula>0</formula>
    </cfRule>
    <cfRule type="cellIs" dxfId="282" priority="99" operator="lessThanOrEqual">
      <formula>1</formula>
    </cfRule>
    <cfRule type="cellIs" dxfId="281" priority="100" operator="lessThanOrEqual">
      <formula>2</formula>
    </cfRule>
    <cfRule type="cellIs" dxfId="280" priority="101" operator="lessThanOrEqual">
      <formula>3</formula>
    </cfRule>
    <cfRule type="cellIs" dxfId="279" priority="102" operator="lessThanOrEqual">
      <formula>4</formula>
    </cfRule>
    <cfRule type="cellIs" dxfId="278" priority="103" operator="lessThanOrEqual">
      <formula>5</formula>
    </cfRule>
    <cfRule type="cellIs" dxfId="277" priority="104" operator="greaterThan">
      <formula>5</formula>
    </cfRule>
  </conditionalFormatting>
  <conditionalFormatting sqref="D8:D23">
    <cfRule type="expression" dxfId="276" priority="97">
      <formula>IF($K8=0,TRUE)</formula>
    </cfRule>
  </conditionalFormatting>
  <conditionalFormatting sqref="E8:E23">
    <cfRule type="expression" dxfId="275" priority="96">
      <formula>IF($K8=1,TRUE)</formula>
    </cfRule>
  </conditionalFormatting>
  <conditionalFormatting sqref="F8:F23">
    <cfRule type="expression" dxfId="274" priority="95">
      <formula>IF($K8=2,TRUE)</formula>
    </cfRule>
  </conditionalFormatting>
  <conditionalFormatting sqref="G8:G23">
    <cfRule type="expression" dxfId="273" priority="94">
      <formula>IF($K8=3,TRUE)</formula>
    </cfRule>
  </conditionalFormatting>
  <conditionalFormatting sqref="H8:H23">
    <cfRule type="expression" dxfId="272" priority="93">
      <formula>IF($K8=4,TRUE)</formula>
    </cfRule>
  </conditionalFormatting>
  <conditionalFormatting sqref="I8:I23">
    <cfRule type="expression" dxfId="271" priority="92">
      <formula>IF($K8=5,TRUE)</formula>
    </cfRule>
  </conditionalFormatting>
  <conditionalFormatting sqref="K18:K23">
    <cfRule type="cellIs" dxfId="270" priority="56" operator="greaterThan">
      <formula>5</formula>
    </cfRule>
  </conditionalFormatting>
  <conditionalFormatting sqref="K18:K23">
    <cfRule type="cellIs" dxfId="269" priority="50" operator="equal">
      <formula>0</formula>
    </cfRule>
    <cfRule type="cellIs" dxfId="268" priority="51" operator="lessThanOrEqual">
      <formula>1</formula>
    </cfRule>
    <cfRule type="cellIs" dxfId="267" priority="52" operator="lessThanOrEqual">
      <formula>2</formula>
    </cfRule>
    <cfRule type="cellIs" dxfId="266" priority="53" operator="lessThanOrEqual">
      <formula>3</formula>
    </cfRule>
    <cfRule type="cellIs" dxfId="265" priority="54" operator="lessThanOrEqual">
      <formula>4</formula>
    </cfRule>
    <cfRule type="cellIs" dxfId="264" priority="55" operator="lessThanOrEqual">
      <formula>5</formula>
    </cfRule>
  </conditionalFormatting>
  <conditionalFormatting sqref="K8:K11">
    <cfRule type="cellIs" dxfId="263" priority="70" operator="greaterThan">
      <formula>5</formula>
    </cfRule>
  </conditionalFormatting>
  <conditionalFormatting sqref="K8:K11">
    <cfRule type="cellIs" dxfId="262" priority="64" operator="equal">
      <formula>0</formula>
    </cfRule>
    <cfRule type="cellIs" dxfId="261" priority="65" operator="lessThanOrEqual">
      <formula>1</formula>
    </cfRule>
    <cfRule type="cellIs" dxfId="260" priority="66" operator="lessThanOrEqual">
      <formula>2</formula>
    </cfRule>
    <cfRule type="cellIs" dxfId="259" priority="67" operator="lessThanOrEqual">
      <formula>3</formula>
    </cfRule>
    <cfRule type="cellIs" dxfId="258" priority="68" operator="lessThanOrEqual">
      <formula>4</formula>
    </cfRule>
    <cfRule type="cellIs" dxfId="257" priority="69" operator="lessThanOrEqual">
      <formula>5</formula>
    </cfRule>
  </conditionalFormatting>
  <conditionalFormatting sqref="K12:L16 L17">
    <cfRule type="cellIs" dxfId="256" priority="29" operator="equal">
      <formula>0</formula>
    </cfRule>
    <cfRule type="cellIs" dxfId="255" priority="30" operator="lessThanOrEqual">
      <formula>1</formula>
    </cfRule>
    <cfRule type="cellIs" dxfId="254" priority="31" operator="lessThanOrEqual">
      <formula>2</formula>
    </cfRule>
    <cfRule type="cellIs" dxfId="253" priority="32" operator="lessThanOrEqual">
      <formula>3</formula>
    </cfRule>
    <cfRule type="cellIs" dxfId="252" priority="33" operator="lessThanOrEqual">
      <formula>4</formula>
    </cfRule>
    <cfRule type="cellIs" dxfId="251" priority="34" operator="lessThanOrEqual">
      <formula>5</formula>
    </cfRule>
    <cfRule type="cellIs" dxfId="250" priority="35" operator="greaterThan">
      <formula>5</formula>
    </cfRule>
  </conditionalFormatting>
  <conditionalFormatting sqref="K17">
    <cfRule type="cellIs" dxfId="249" priority="22" operator="equal">
      <formula>0</formula>
    </cfRule>
    <cfRule type="cellIs" dxfId="248" priority="23" operator="lessThanOrEqual">
      <formula>1</formula>
    </cfRule>
    <cfRule type="cellIs" dxfId="247" priority="24" operator="lessThanOrEqual">
      <formula>2</formula>
    </cfRule>
    <cfRule type="cellIs" dxfId="246" priority="25" operator="lessThanOrEqual">
      <formula>3</formula>
    </cfRule>
    <cfRule type="cellIs" dxfId="245" priority="26" operator="lessThanOrEqual">
      <formula>4</formula>
    </cfRule>
    <cfRule type="cellIs" dxfId="244" priority="27" operator="lessThanOrEqual">
      <formula>5</formula>
    </cfRule>
    <cfRule type="cellIs" dxfId="243" priority="28" operator="greaterThan">
      <formula>5</formula>
    </cfRule>
  </conditionalFormatting>
  <conditionalFormatting sqref="J8:J11">
    <cfRule type="cellIs" dxfId="242" priority="21" operator="greaterThan">
      <formula>5</formula>
    </cfRule>
  </conditionalFormatting>
  <conditionalFormatting sqref="J8:J11">
    <cfRule type="cellIs" dxfId="241" priority="15" operator="equal">
      <formula>0</formula>
    </cfRule>
    <cfRule type="cellIs" dxfId="240" priority="16" operator="lessThanOrEqual">
      <formula>1</formula>
    </cfRule>
    <cfRule type="cellIs" dxfId="239" priority="17" operator="lessThanOrEqual">
      <formula>2</formula>
    </cfRule>
    <cfRule type="cellIs" dxfId="238" priority="18" operator="lessThanOrEqual">
      <formula>3</formula>
    </cfRule>
    <cfRule type="cellIs" dxfId="237" priority="19" operator="lessThanOrEqual">
      <formula>4</formula>
    </cfRule>
    <cfRule type="cellIs" dxfId="236" priority="20" operator="lessThanOrEqual">
      <formula>5</formula>
    </cfRule>
  </conditionalFormatting>
  <conditionalFormatting sqref="J18:J23">
    <cfRule type="cellIs" dxfId="235" priority="14" operator="greaterThan">
      <formula>5</formula>
    </cfRule>
  </conditionalFormatting>
  <conditionalFormatting sqref="J18:J23">
    <cfRule type="cellIs" dxfId="234" priority="8" operator="equal">
      <formula>0</formula>
    </cfRule>
    <cfRule type="cellIs" dxfId="233" priority="9" operator="lessThanOrEqual">
      <formula>1</formula>
    </cfRule>
    <cfRule type="cellIs" dxfId="232" priority="10" operator="lessThanOrEqual">
      <formula>2</formula>
    </cfRule>
    <cfRule type="cellIs" dxfId="231" priority="11" operator="lessThanOrEqual">
      <formula>3</formula>
    </cfRule>
    <cfRule type="cellIs" dxfId="230" priority="12" operator="lessThanOrEqual">
      <formula>4</formula>
    </cfRule>
    <cfRule type="cellIs" dxfId="229" priority="13" operator="lessThanOrEqual">
      <formula>5</formula>
    </cfRule>
  </conditionalFormatting>
  <conditionalFormatting sqref="J12:J17">
    <cfRule type="cellIs" dxfId="228" priority="1" operator="equal">
      <formula>0</formula>
    </cfRule>
    <cfRule type="cellIs" dxfId="227" priority="2" operator="lessThanOrEqual">
      <formula>1</formula>
    </cfRule>
    <cfRule type="cellIs" dxfId="226" priority="3" operator="lessThanOrEqual">
      <formula>2</formula>
    </cfRule>
    <cfRule type="cellIs" dxfId="225" priority="4" operator="lessThanOrEqual">
      <formula>3</formula>
    </cfRule>
    <cfRule type="cellIs" dxfId="224" priority="5" operator="lessThanOrEqual">
      <formula>4</formula>
    </cfRule>
    <cfRule type="cellIs" dxfId="223" priority="6" operator="lessThanOrEqual">
      <formula>5</formula>
    </cfRule>
    <cfRule type="cellIs" dxfId="222" priority="7" operator="greaterThan">
      <formula>5</formula>
    </cfRule>
  </conditionalFormatting>
  <dataValidations count="1">
    <dataValidation type="list" allowBlank="1" showInputMessage="1" showErrorMessage="1" sqref="K18:K23 K17:L17 K8:K16 J8:J23" xr:uid="{00000000-0002-0000-24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activeCell="D1" sqref="D1"/>
      <selection pane="bottomLeft" activeCell="A8" sqref="A8"/>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Tunnels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4R9xAI+pBcS2iq+wpGZ1k0qYD6wHld7fu/egPk0AnoyC902D02fvJhLQGVNSX5xC2BhDn5zhjF0bTnmzWJpvtw==" saltValue="pCEpbvepX1NXkVv/47CZLg==" spinCount="100000" sheet="1" objects="1" scenarios="1" selectLockedCells="1"/>
  <mergeCells count="2">
    <mergeCell ref="D6:I6"/>
    <mergeCell ref="B12:B16"/>
  </mergeCells>
  <conditionalFormatting sqref="L5">
    <cfRule type="cellIs" dxfId="221" priority="161" operator="equal">
      <formula>0</formula>
    </cfRule>
    <cfRule type="cellIs" dxfId="220" priority="162" operator="lessThanOrEqual">
      <formula>1</formula>
    </cfRule>
    <cfRule type="cellIs" dxfId="219" priority="163" operator="lessThanOrEqual">
      <formula>2</formula>
    </cfRule>
    <cfRule type="cellIs" dxfId="218" priority="164" operator="lessThanOrEqual">
      <formula>3</formula>
    </cfRule>
    <cfRule type="cellIs" dxfId="217" priority="165" operator="lessThanOrEqual">
      <formula>4</formula>
    </cfRule>
    <cfRule type="cellIs" dxfId="216" priority="166" operator="lessThanOrEqual">
      <formula>5</formula>
    </cfRule>
  </conditionalFormatting>
  <conditionalFormatting sqref="M5">
    <cfRule type="cellIs" dxfId="215" priority="155" operator="equal">
      <formula>0</formula>
    </cfRule>
    <cfRule type="cellIs" dxfId="214" priority="156" operator="lessThanOrEqual">
      <formula>0.2</formula>
    </cfRule>
    <cfRule type="cellIs" dxfId="213" priority="157" operator="lessThanOrEqual">
      <formula>0.4</formula>
    </cfRule>
    <cfRule type="cellIs" dxfId="212" priority="158" operator="lessThanOrEqual">
      <formula>0.6</formula>
    </cfRule>
    <cfRule type="cellIs" dxfId="211" priority="159" operator="lessThanOrEqual">
      <formula>0.8</formula>
    </cfRule>
    <cfRule type="cellIs" dxfId="210" priority="160" operator="lessThanOrEqual">
      <formula>1</formula>
    </cfRule>
  </conditionalFormatting>
  <conditionalFormatting sqref="L8:L11 L18:L23">
    <cfRule type="cellIs" dxfId="209" priority="98" operator="equal">
      <formula>0</formula>
    </cfRule>
    <cfRule type="cellIs" dxfId="208" priority="99" operator="lessThanOrEqual">
      <formula>1</formula>
    </cfRule>
    <cfRule type="cellIs" dxfId="207" priority="100" operator="lessThanOrEqual">
      <formula>2</formula>
    </cfRule>
    <cfRule type="cellIs" dxfId="206" priority="101" operator="lessThanOrEqual">
      <formula>3</formula>
    </cfRule>
    <cfRule type="cellIs" dxfId="205" priority="102" operator="lessThanOrEqual">
      <formula>4</formula>
    </cfRule>
    <cfRule type="cellIs" dxfId="204" priority="103" operator="lessThanOrEqual">
      <formula>5</formula>
    </cfRule>
    <cfRule type="cellIs" dxfId="203" priority="104" operator="greaterThan">
      <formula>5</formula>
    </cfRule>
  </conditionalFormatting>
  <conditionalFormatting sqref="D8:D23">
    <cfRule type="expression" dxfId="202" priority="97">
      <formula>IF($K8=0,TRUE)</formula>
    </cfRule>
  </conditionalFormatting>
  <conditionalFormatting sqref="E8:E23">
    <cfRule type="expression" dxfId="201" priority="96">
      <formula>IF($K8=1,TRUE)</formula>
    </cfRule>
  </conditionalFormatting>
  <conditionalFormatting sqref="F8:F23">
    <cfRule type="expression" dxfId="200" priority="95">
      <formula>IF($K8=2,TRUE)</formula>
    </cfRule>
  </conditionalFormatting>
  <conditionalFormatting sqref="G8:G23">
    <cfRule type="expression" dxfId="199" priority="94">
      <formula>IF($K8=3,TRUE)</formula>
    </cfRule>
  </conditionalFormatting>
  <conditionalFormatting sqref="H8:H23">
    <cfRule type="expression" dxfId="198" priority="93">
      <formula>IF($K8=4,TRUE)</formula>
    </cfRule>
  </conditionalFormatting>
  <conditionalFormatting sqref="I8:I23">
    <cfRule type="expression" dxfId="197" priority="92">
      <formula>IF($K8=5,TRUE)</formula>
    </cfRule>
  </conditionalFormatting>
  <conditionalFormatting sqref="K18:K23">
    <cfRule type="cellIs" dxfId="196" priority="56" operator="greaterThan">
      <formula>5</formula>
    </cfRule>
  </conditionalFormatting>
  <conditionalFormatting sqref="K18:K23">
    <cfRule type="cellIs" dxfId="195" priority="50" operator="equal">
      <formula>0</formula>
    </cfRule>
    <cfRule type="cellIs" dxfId="194" priority="51" operator="lessThanOrEqual">
      <formula>1</formula>
    </cfRule>
    <cfRule type="cellIs" dxfId="193" priority="52" operator="lessThanOrEqual">
      <formula>2</formula>
    </cfRule>
    <cfRule type="cellIs" dxfId="192" priority="53" operator="lessThanOrEqual">
      <formula>3</formula>
    </cfRule>
    <cfRule type="cellIs" dxfId="191" priority="54" operator="lessThanOrEqual">
      <formula>4</formula>
    </cfRule>
    <cfRule type="cellIs" dxfId="190" priority="55" operator="lessThanOrEqual">
      <formula>5</formula>
    </cfRule>
  </conditionalFormatting>
  <conditionalFormatting sqref="K8:K11">
    <cfRule type="cellIs" dxfId="189" priority="70" operator="greaterThan">
      <formula>5</formula>
    </cfRule>
  </conditionalFormatting>
  <conditionalFormatting sqref="K8:K11">
    <cfRule type="cellIs" dxfId="188" priority="64" operator="equal">
      <formula>0</formula>
    </cfRule>
    <cfRule type="cellIs" dxfId="187" priority="65" operator="lessThanOrEqual">
      <formula>1</formula>
    </cfRule>
    <cfRule type="cellIs" dxfId="186" priority="66" operator="lessThanOrEqual">
      <formula>2</formula>
    </cfRule>
    <cfRule type="cellIs" dxfId="185" priority="67" operator="lessThanOrEqual">
      <formula>3</formula>
    </cfRule>
    <cfRule type="cellIs" dxfId="184" priority="68" operator="lessThanOrEqual">
      <formula>4</formula>
    </cfRule>
    <cfRule type="cellIs" dxfId="183" priority="69" operator="lessThanOrEqual">
      <formula>5</formula>
    </cfRule>
  </conditionalFormatting>
  <conditionalFormatting sqref="K12:L16 L17">
    <cfRule type="cellIs" dxfId="182" priority="29" operator="equal">
      <formula>0</formula>
    </cfRule>
    <cfRule type="cellIs" dxfId="181" priority="30" operator="lessThanOrEqual">
      <formula>1</formula>
    </cfRule>
    <cfRule type="cellIs" dxfId="180" priority="31" operator="lessThanOrEqual">
      <formula>2</formula>
    </cfRule>
    <cfRule type="cellIs" dxfId="179" priority="32" operator="lessThanOrEqual">
      <formula>3</formula>
    </cfRule>
    <cfRule type="cellIs" dxfId="178" priority="33" operator="lessThanOrEqual">
      <formula>4</formula>
    </cfRule>
    <cfRule type="cellIs" dxfId="177" priority="34" operator="lessThanOrEqual">
      <formula>5</formula>
    </cfRule>
    <cfRule type="cellIs" dxfId="176" priority="35" operator="greaterThan">
      <formula>5</formula>
    </cfRule>
  </conditionalFormatting>
  <conditionalFormatting sqref="K17">
    <cfRule type="cellIs" dxfId="175" priority="22" operator="equal">
      <formula>0</formula>
    </cfRule>
    <cfRule type="cellIs" dxfId="174" priority="23" operator="lessThanOrEqual">
      <formula>1</formula>
    </cfRule>
    <cfRule type="cellIs" dxfId="173" priority="24" operator="lessThanOrEqual">
      <formula>2</formula>
    </cfRule>
    <cfRule type="cellIs" dxfId="172" priority="25" operator="lessThanOrEqual">
      <formula>3</formula>
    </cfRule>
    <cfRule type="cellIs" dxfId="171" priority="26" operator="lessThanOrEqual">
      <formula>4</formula>
    </cfRule>
    <cfRule type="cellIs" dxfId="170" priority="27" operator="lessThanOrEqual">
      <formula>5</formula>
    </cfRule>
    <cfRule type="cellIs" dxfId="169" priority="28" operator="greaterThan">
      <formula>5</formula>
    </cfRule>
  </conditionalFormatting>
  <conditionalFormatting sqref="J8:J11">
    <cfRule type="cellIs" dxfId="168" priority="21" operator="greaterThan">
      <formula>5</formula>
    </cfRule>
  </conditionalFormatting>
  <conditionalFormatting sqref="J8:J11">
    <cfRule type="cellIs" dxfId="167" priority="15" operator="equal">
      <formula>0</formula>
    </cfRule>
    <cfRule type="cellIs" dxfId="166" priority="16" operator="lessThanOrEqual">
      <formula>1</formula>
    </cfRule>
    <cfRule type="cellIs" dxfId="165" priority="17" operator="lessThanOrEqual">
      <formula>2</formula>
    </cfRule>
    <cfRule type="cellIs" dxfId="164" priority="18" operator="lessThanOrEqual">
      <formula>3</formula>
    </cfRule>
    <cfRule type="cellIs" dxfId="163" priority="19" operator="lessThanOrEqual">
      <formula>4</formula>
    </cfRule>
    <cfRule type="cellIs" dxfId="162" priority="20" operator="lessThanOrEqual">
      <formula>5</formula>
    </cfRule>
  </conditionalFormatting>
  <conditionalFormatting sqref="J18:J23">
    <cfRule type="cellIs" dxfId="161" priority="14" operator="greaterThan">
      <formula>5</formula>
    </cfRule>
  </conditionalFormatting>
  <conditionalFormatting sqref="J18:J23">
    <cfRule type="cellIs" dxfId="160" priority="8" operator="equal">
      <formula>0</formula>
    </cfRule>
    <cfRule type="cellIs" dxfId="159" priority="9" operator="lessThanOrEqual">
      <formula>1</formula>
    </cfRule>
    <cfRule type="cellIs" dxfId="158" priority="10" operator="lessThanOrEqual">
      <formula>2</formula>
    </cfRule>
    <cfRule type="cellIs" dxfId="157" priority="11" operator="lessThanOrEqual">
      <formula>3</formula>
    </cfRule>
    <cfRule type="cellIs" dxfId="156" priority="12" operator="lessThanOrEqual">
      <formula>4</formula>
    </cfRule>
    <cfRule type="cellIs" dxfId="155" priority="13" operator="lessThanOrEqual">
      <formula>5</formula>
    </cfRule>
  </conditionalFormatting>
  <conditionalFormatting sqref="J12:J17">
    <cfRule type="cellIs" dxfId="154" priority="1" operator="equal">
      <formula>0</formula>
    </cfRule>
    <cfRule type="cellIs" dxfId="153" priority="2" operator="lessThanOrEqual">
      <formula>1</formula>
    </cfRule>
    <cfRule type="cellIs" dxfId="152" priority="3" operator="lessThanOrEqual">
      <formula>2</formula>
    </cfRule>
    <cfRule type="cellIs" dxfId="151" priority="4" operator="lessThanOrEqual">
      <formula>3</formula>
    </cfRule>
    <cfRule type="cellIs" dxfId="150" priority="5" operator="lessThanOrEqual">
      <formula>4</formula>
    </cfRule>
    <cfRule type="cellIs" dxfId="149" priority="6" operator="lessThanOrEqual">
      <formula>5</formula>
    </cfRule>
    <cfRule type="cellIs" dxfId="148" priority="7" operator="greaterThan">
      <formula>5</formula>
    </cfRule>
  </conditionalFormatting>
  <dataValidations count="1">
    <dataValidation type="list" allowBlank="1" showInputMessage="1" showErrorMessage="1" sqref="K18:K23 K17:L17 K8:K16 J8:J23" xr:uid="{00000000-0002-0000-25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7">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activeCell="D1" sqref="D1"/>
      <selection pane="bottomLeft" activeCell="A8" sqref="A8"/>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Water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khToDUZoEngtzI+Jm2nCjC5FZZTJozN8G39+G0dosH3TARZGqozThi7MUk4AoXnzFn7Cdr5ZuQUV4F42rZpssA==" saltValue="N7LSZH7e2S5qrxIsjRBEVw==" spinCount="100000" sheet="1" objects="1" scenarios="1" selectLockedCells="1"/>
  <mergeCells count="2">
    <mergeCell ref="D6:I6"/>
    <mergeCell ref="B12:B16"/>
  </mergeCells>
  <conditionalFormatting sqref="L5">
    <cfRule type="cellIs" dxfId="147" priority="161" operator="equal">
      <formula>0</formula>
    </cfRule>
    <cfRule type="cellIs" dxfId="146" priority="162" operator="lessThanOrEqual">
      <formula>1</formula>
    </cfRule>
    <cfRule type="cellIs" dxfId="145" priority="163" operator="lessThanOrEqual">
      <formula>2</formula>
    </cfRule>
    <cfRule type="cellIs" dxfId="144" priority="164" operator="lessThanOrEqual">
      <formula>3</formula>
    </cfRule>
    <cfRule type="cellIs" dxfId="143" priority="165" operator="lessThanOrEqual">
      <formula>4</formula>
    </cfRule>
    <cfRule type="cellIs" dxfId="142" priority="166" operator="lessThanOrEqual">
      <formula>5</formula>
    </cfRule>
  </conditionalFormatting>
  <conditionalFormatting sqref="M5">
    <cfRule type="cellIs" dxfId="141" priority="155" operator="equal">
      <formula>0</formula>
    </cfRule>
    <cfRule type="cellIs" dxfId="140" priority="156" operator="lessThanOrEqual">
      <formula>0.2</formula>
    </cfRule>
    <cfRule type="cellIs" dxfId="139" priority="157" operator="lessThanOrEqual">
      <formula>0.4</formula>
    </cfRule>
    <cfRule type="cellIs" dxfId="138" priority="158" operator="lessThanOrEqual">
      <formula>0.6</formula>
    </cfRule>
    <cfRule type="cellIs" dxfId="137" priority="159" operator="lessThanOrEqual">
      <formula>0.8</formula>
    </cfRule>
    <cfRule type="cellIs" dxfId="136" priority="160" operator="lessThanOrEqual">
      <formula>1</formula>
    </cfRule>
  </conditionalFormatting>
  <conditionalFormatting sqref="L8:L11 L18:L23">
    <cfRule type="cellIs" dxfId="135" priority="98" operator="equal">
      <formula>0</formula>
    </cfRule>
    <cfRule type="cellIs" dxfId="134" priority="99" operator="lessThanOrEqual">
      <formula>1</formula>
    </cfRule>
    <cfRule type="cellIs" dxfId="133" priority="100" operator="lessThanOrEqual">
      <formula>2</formula>
    </cfRule>
    <cfRule type="cellIs" dxfId="132" priority="101" operator="lessThanOrEqual">
      <formula>3</formula>
    </cfRule>
    <cfRule type="cellIs" dxfId="131" priority="102" operator="lessThanOrEqual">
      <formula>4</formula>
    </cfRule>
    <cfRule type="cellIs" dxfId="130" priority="103" operator="lessThanOrEqual">
      <formula>5</formula>
    </cfRule>
    <cfRule type="cellIs" dxfId="129" priority="104" operator="greaterThan">
      <formula>5</formula>
    </cfRule>
  </conditionalFormatting>
  <conditionalFormatting sqref="D8:D23">
    <cfRule type="expression" dxfId="128" priority="97">
      <formula>IF($K8=0,TRUE)</formula>
    </cfRule>
  </conditionalFormatting>
  <conditionalFormatting sqref="E8:E23">
    <cfRule type="expression" dxfId="127" priority="96">
      <formula>IF($K8=1,TRUE)</formula>
    </cfRule>
  </conditionalFormatting>
  <conditionalFormatting sqref="F8:F23">
    <cfRule type="expression" dxfId="126" priority="95">
      <formula>IF($K8=2,TRUE)</formula>
    </cfRule>
  </conditionalFormatting>
  <conditionalFormatting sqref="G8:G23">
    <cfRule type="expression" dxfId="125" priority="94">
      <formula>IF($K8=3,TRUE)</formula>
    </cfRule>
  </conditionalFormatting>
  <conditionalFormatting sqref="H8:H23">
    <cfRule type="expression" dxfId="124" priority="93">
      <formula>IF($K8=4,TRUE)</formula>
    </cfRule>
  </conditionalFormatting>
  <conditionalFormatting sqref="I8:I23">
    <cfRule type="expression" dxfId="123" priority="92">
      <formula>IF($K8=5,TRUE)</formula>
    </cfRule>
  </conditionalFormatting>
  <conditionalFormatting sqref="K18:K23">
    <cfRule type="cellIs" dxfId="122" priority="56" operator="greaterThan">
      <formula>5</formula>
    </cfRule>
  </conditionalFormatting>
  <conditionalFormatting sqref="K18:K23">
    <cfRule type="cellIs" dxfId="121" priority="50" operator="equal">
      <formula>0</formula>
    </cfRule>
    <cfRule type="cellIs" dxfId="120" priority="51" operator="lessThanOrEqual">
      <formula>1</formula>
    </cfRule>
    <cfRule type="cellIs" dxfId="119" priority="52" operator="lessThanOrEqual">
      <formula>2</formula>
    </cfRule>
    <cfRule type="cellIs" dxfId="118" priority="53" operator="lessThanOrEqual">
      <formula>3</formula>
    </cfRule>
    <cfRule type="cellIs" dxfId="117" priority="54" operator="lessThanOrEqual">
      <formula>4</formula>
    </cfRule>
    <cfRule type="cellIs" dxfId="116" priority="55" operator="lessThanOrEqual">
      <formula>5</formula>
    </cfRule>
  </conditionalFormatting>
  <conditionalFormatting sqref="K8:K11">
    <cfRule type="cellIs" dxfId="115" priority="70" operator="greaterThan">
      <formula>5</formula>
    </cfRule>
  </conditionalFormatting>
  <conditionalFormatting sqref="K8:K11">
    <cfRule type="cellIs" dxfId="114" priority="64" operator="equal">
      <formula>0</formula>
    </cfRule>
    <cfRule type="cellIs" dxfId="113" priority="65" operator="lessThanOrEqual">
      <formula>1</formula>
    </cfRule>
    <cfRule type="cellIs" dxfId="112" priority="66" operator="lessThanOrEqual">
      <formula>2</formula>
    </cfRule>
    <cfRule type="cellIs" dxfId="111" priority="67" operator="lessThanOrEqual">
      <formula>3</formula>
    </cfRule>
    <cfRule type="cellIs" dxfId="110" priority="68" operator="lessThanOrEqual">
      <formula>4</formula>
    </cfRule>
    <cfRule type="cellIs" dxfId="109" priority="69" operator="lessThanOrEqual">
      <formula>5</formula>
    </cfRule>
  </conditionalFormatting>
  <conditionalFormatting sqref="K12:L16 L17">
    <cfRule type="cellIs" dxfId="108" priority="29" operator="equal">
      <formula>0</formula>
    </cfRule>
    <cfRule type="cellIs" dxfId="107" priority="30" operator="lessThanOrEqual">
      <formula>1</formula>
    </cfRule>
    <cfRule type="cellIs" dxfId="106" priority="31" operator="lessThanOrEqual">
      <formula>2</formula>
    </cfRule>
    <cfRule type="cellIs" dxfId="105" priority="32" operator="lessThanOrEqual">
      <formula>3</formula>
    </cfRule>
    <cfRule type="cellIs" dxfId="104" priority="33" operator="lessThanOrEqual">
      <formula>4</formula>
    </cfRule>
    <cfRule type="cellIs" dxfId="103" priority="34" operator="lessThanOrEqual">
      <formula>5</formula>
    </cfRule>
    <cfRule type="cellIs" dxfId="102" priority="35" operator="greaterThan">
      <formula>5</formula>
    </cfRule>
  </conditionalFormatting>
  <conditionalFormatting sqref="K17">
    <cfRule type="cellIs" dxfId="101" priority="22" operator="equal">
      <formula>0</formula>
    </cfRule>
    <cfRule type="cellIs" dxfId="100" priority="23" operator="lessThanOrEqual">
      <formula>1</formula>
    </cfRule>
    <cfRule type="cellIs" dxfId="99" priority="24" operator="lessThanOrEqual">
      <formula>2</formula>
    </cfRule>
    <cfRule type="cellIs" dxfId="98" priority="25" operator="lessThanOrEqual">
      <formula>3</formula>
    </cfRule>
    <cfRule type="cellIs" dxfId="97" priority="26" operator="lessThanOrEqual">
      <formula>4</formula>
    </cfRule>
    <cfRule type="cellIs" dxfId="96" priority="27" operator="lessThanOrEqual">
      <formula>5</formula>
    </cfRule>
    <cfRule type="cellIs" dxfId="95" priority="28" operator="greaterThan">
      <formula>5</formula>
    </cfRule>
  </conditionalFormatting>
  <conditionalFormatting sqref="J8:J11">
    <cfRule type="cellIs" dxfId="94" priority="21" operator="greaterThan">
      <formula>5</formula>
    </cfRule>
  </conditionalFormatting>
  <conditionalFormatting sqref="J8:J11">
    <cfRule type="cellIs" dxfId="93" priority="15" operator="equal">
      <formula>0</formula>
    </cfRule>
    <cfRule type="cellIs" dxfId="92" priority="16" operator="lessThanOrEqual">
      <formula>1</formula>
    </cfRule>
    <cfRule type="cellIs" dxfId="91" priority="17" operator="lessThanOrEqual">
      <formula>2</formula>
    </cfRule>
    <cfRule type="cellIs" dxfId="90" priority="18" operator="lessThanOrEqual">
      <formula>3</formula>
    </cfRule>
    <cfRule type="cellIs" dxfId="89" priority="19" operator="lessThanOrEqual">
      <formula>4</formula>
    </cfRule>
    <cfRule type="cellIs" dxfId="88" priority="20" operator="lessThanOrEqual">
      <formula>5</formula>
    </cfRule>
  </conditionalFormatting>
  <conditionalFormatting sqref="J18:J23">
    <cfRule type="cellIs" dxfId="87" priority="14" operator="greaterThan">
      <formula>5</formula>
    </cfRule>
  </conditionalFormatting>
  <conditionalFormatting sqref="J18:J23">
    <cfRule type="cellIs" dxfId="86" priority="8" operator="equal">
      <formula>0</formula>
    </cfRule>
    <cfRule type="cellIs" dxfId="85" priority="9" operator="lessThanOrEqual">
      <formula>1</formula>
    </cfRule>
    <cfRule type="cellIs" dxfId="84" priority="10" operator="lessThanOrEqual">
      <formula>2</formula>
    </cfRule>
    <cfRule type="cellIs" dxfId="83" priority="11" operator="lessThanOrEqual">
      <formula>3</formula>
    </cfRule>
    <cfRule type="cellIs" dxfId="82" priority="12" operator="lessThanOrEqual">
      <formula>4</formula>
    </cfRule>
    <cfRule type="cellIs" dxfId="81" priority="13" operator="lessThanOrEqual">
      <formula>5</formula>
    </cfRule>
  </conditionalFormatting>
  <conditionalFormatting sqref="J12:J17">
    <cfRule type="cellIs" dxfId="80" priority="1" operator="equal">
      <formula>0</formula>
    </cfRule>
    <cfRule type="cellIs" dxfId="79" priority="2" operator="lessThanOrEqual">
      <formula>1</formula>
    </cfRule>
    <cfRule type="cellIs" dxfId="78" priority="3" operator="lessThanOrEqual">
      <formula>2</formula>
    </cfRule>
    <cfRule type="cellIs" dxfId="77" priority="4" operator="lessThanOrEqual">
      <formula>3</formula>
    </cfRule>
    <cfRule type="cellIs" dxfId="76" priority="5" operator="lessThanOrEqual">
      <formula>4</formula>
    </cfRule>
    <cfRule type="cellIs" dxfId="75" priority="6" operator="lessThanOrEqual">
      <formula>5</formula>
    </cfRule>
    <cfRule type="cellIs" dxfId="74" priority="7" operator="greaterThan">
      <formula>5</formula>
    </cfRule>
  </conditionalFormatting>
  <dataValidations count="1">
    <dataValidation type="list" allowBlank="1" showInputMessage="1" showErrorMessage="1" sqref="K18:K23 K17:L17 K8:K16 J8:J23" xr:uid="{00000000-0002-0000-26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8">
    <tabColor rgb="FF002060"/>
    <pageSetUpPr fitToPage="1"/>
  </sheetPr>
  <dimension ref="A1:S93"/>
  <sheetViews>
    <sheetView showGridLines="0" showRowColHeaders="0" zoomScale="70" zoomScaleNormal="70" zoomScaleSheetLayoutView="70" zoomScalePageLayoutView="70" workbookViewId="0">
      <pane xSplit="3" ySplit="7" topLeftCell="D8" activePane="bottomRight" state="frozen"/>
      <selection pane="topRight" activeCell="D1" sqref="D1"/>
      <selection pane="bottomLeft" activeCell="A8" sqref="A8"/>
      <selection pane="bottomRight" activeCell="J8" sqref="J8"/>
    </sheetView>
  </sheetViews>
  <sheetFormatPr defaultColWidth="0" defaultRowHeight="12.9" zeroHeight="1" outlineLevelRow="1" x14ac:dyDescent="0.2"/>
  <cols>
    <col min="1" max="1" width="14.25" style="6" customWidth="1"/>
    <col min="2" max="2" width="21.375" style="1" customWidth="1"/>
    <col min="3" max="3" width="35.75" style="3" customWidth="1"/>
    <col min="4" max="9" width="21.375" style="6" customWidth="1"/>
    <col min="10" max="12" width="10.75" style="6" customWidth="1"/>
    <col min="13" max="13" width="14.25" style="6" customWidth="1"/>
    <col min="14" max="14" width="10.75" style="8" customWidth="1"/>
    <col min="15" max="15" width="17.125" style="8" customWidth="1"/>
    <col min="16" max="17" width="0.25" style="8" customWidth="1"/>
    <col min="18" max="19" width="0" style="6" hidden="1" customWidth="1"/>
    <col min="20" max="16384" width="17.125" style="6" hidden="1"/>
  </cols>
  <sheetData>
    <row r="1" spans="1:19" ht="14.95" customHeight="1" x14ac:dyDescent="0.2">
      <c r="A1" s="21"/>
      <c r="B1" s="21"/>
      <c r="C1" s="24"/>
      <c r="D1" s="21"/>
      <c r="E1" s="21"/>
      <c r="F1" s="21"/>
      <c r="G1" s="21"/>
      <c r="H1" s="21"/>
      <c r="I1" s="21"/>
      <c r="J1" s="23"/>
      <c r="K1" s="23"/>
      <c r="L1" s="23"/>
      <c r="M1" s="23"/>
      <c r="N1" s="21"/>
      <c r="O1" s="198"/>
      <c r="P1" s="21"/>
      <c r="Q1" s="21"/>
      <c r="R1" s="23"/>
      <c r="S1" s="23"/>
    </row>
    <row r="2" spans="1:19" ht="37.549999999999997" customHeight="1" x14ac:dyDescent="0.2">
      <c r="A2" s="21"/>
      <c r="B2" s="21"/>
      <c r="C2" s="114" t="str">
        <f ca="1">JobNumber</f>
        <v>123456</v>
      </c>
      <c r="D2" s="122" t="str">
        <f>JOB_TITLE</f>
        <v>Project XXXXXXXXXXX</v>
      </c>
      <c r="E2" s="21"/>
      <c r="F2" s="21"/>
      <c r="G2" s="21"/>
      <c r="H2" s="21"/>
      <c r="I2" s="21"/>
      <c r="J2" s="23"/>
      <c r="K2" s="23"/>
      <c r="L2" s="23"/>
      <c r="M2" s="23"/>
      <c r="N2" s="21"/>
      <c r="O2" s="198"/>
      <c r="P2" s="21"/>
      <c r="Q2" s="21"/>
      <c r="R2" s="23"/>
      <c r="S2" s="23"/>
    </row>
    <row r="3" spans="1:19" ht="14.95" customHeight="1" x14ac:dyDescent="0.2">
      <c r="A3" s="21"/>
      <c r="B3" s="21"/>
      <c r="C3" s="24"/>
      <c r="D3" s="21"/>
      <c r="E3" s="21"/>
      <c r="F3" s="21"/>
      <c r="G3" s="21"/>
      <c r="H3" s="21"/>
      <c r="I3" s="21"/>
      <c r="J3" s="23"/>
      <c r="K3" s="23"/>
      <c r="L3" s="23"/>
      <c r="M3" s="23"/>
      <c r="N3" s="21"/>
      <c r="O3" s="198"/>
      <c r="P3" s="21"/>
      <c r="Q3" s="21"/>
      <c r="R3" s="23"/>
      <c r="S3" s="23"/>
    </row>
    <row r="4" spans="1:19" ht="14.95" customHeight="1" thickBot="1" x14ac:dyDescent="0.25">
      <c r="A4" s="21"/>
      <c r="B4" s="21"/>
      <c r="C4" s="24"/>
      <c r="D4" s="21"/>
      <c r="E4" s="21"/>
      <c r="F4" s="21"/>
      <c r="G4" s="21"/>
      <c r="H4" s="21"/>
      <c r="I4" s="21"/>
      <c r="J4" s="23"/>
      <c r="K4" s="23"/>
      <c r="L4" s="23"/>
      <c r="M4" s="23"/>
      <c r="N4" s="21"/>
      <c r="O4" s="198"/>
      <c r="P4" s="21"/>
      <c r="Q4" s="21"/>
      <c r="R4" s="23"/>
      <c r="S4" s="23"/>
    </row>
    <row r="5" spans="1:19" s="171" customFormat="1" ht="56.25" customHeight="1" thickTop="1" thickBot="1" x14ac:dyDescent="0.25">
      <c r="B5" s="172"/>
      <c r="C5" s="173"/>
      <c r="D5" s="174" t="str">
        <f ca="1">CONCATENATE(RIGHT(CELL("Filename",D1),LEN(CELL("Filename",D1))-SEARCH("]",CELL("Filename",D1),1))&amp;" BIM Maturity")</f>
        <v>Wind BIM Maturity</v>
      </c>
      <c r="L5" s="38">
        <f>AVERAGE(L8:L11,L17:L23)</f>
        <v>0</v>
      </c>
      <c r="M5" s="102">
        <f>(SUM(L8:L11,L17:L23)/(5*SUM(M8:M23)))</f>
        <v>0</v>
      </c>
    </row>
    <row r="6" spans="1:19" s="2" customFormat="1" ht="14.95" customHeight="1" thickTop="1" thickBot="1" x14ac:dyDescent="0.25">
      <c r="A6" s="22"/>
      <c r="B6" s="20"/>
      <c r="C6" s="20"/>
      <c r="D6" s="516"/>
      <c r="E6" s="516"/>
      <c r="F6" s="516"/>
      <c r="G6" s="516"/>
      <c r="H6" s="516"/>
      <c r="I6" s="516"/>
      <c r="J6" s="185"/>
      <c r="K6" s="185"/>
      <c r="L6" s="187"/>
      <c r="M6" s="187"/>
      <c r="N6" s="22"/>
      <c r="O6" s="206"/>
      <c r="P6" s="22"/>
      <c r="Q6" s="22"/>
      <c r="R6" s="22"/>
      <c r="S6" s="22"/>
    </row>
    <row r="7" spans="1:19" s="7" customFormat="1" ht="56.25" customHeight="1" thickBot="1" x14ac:dyDescent="0.25">
      <c r="A7" s="21"/>
      <c r="B7" s="41"/>
      <c r="C7" s="42" t="s">
        <v>591</v>
      </c>
      <c r="D7" s="43" t="s">
        <v>3</v>
      </c>
      <c r="E7" s="44" t="s">
        <v>4</v>
      </c>
      <c r="F7" s="45" t="s">
        <v>5</v>
      </c>
      <c r="G7" s="46" t="s">
        <v>6</v>
      </c>
      <c r="H7" s="47" t="s">
        <v>49</v>
      </c>
      <c r="I7" s="48" t="s">
        <v>7</v>
      </c>
      <c r="J7" s="39" t="s">
        <v>2</v>
      </c>
      <c r="K7" s="40" t="s">
        <v>1</v>
      </c>
      <c r="L7" s="123" t="s">
        <v>50</v>
      </c>
      <c r="M7" s="84" t="s">
        <v>48</v>
      </c>
      <c r="N7" s="21"/>
      <c r="O7" s="261"/>
      <c r="P7" s="93"/>
      <c r="Q7" s="93">
        <v>0.75</v>
      </c>
      <c r="R7" s="21"/>
      <c r="S7" s="21"/>
    </row>
    <row r="8" spans="1:19" ht="56.25" customHeight="1" x14ac:dyDescent="0.2">
      <c r="A8" s="90" t="s">
        <v>69</v>
      </c>
      <c r="B8" s="49" t="s">
        <v>51</v>
      </c>
      <c r="C8" s="50" t="s">
        <v>717</v>
      </c>
      <c r="D8" s="51" t="s">
        <v>25</v>
      </c>
      <c r="E8" s="52"/>
      <c r="F8" s="52" t="s">
        <v>118</v>
      </c>
      <c r="G8" s="52" t="s">
        <v>119</v>
      </c>
      <c r="H8" s="52"/>
      <c r="I8" s="53" t="s">
        <v>32</v>
      </c>
      <c r="J8" s="455">
        <v>2</v>
      </c>
      <c r="K8" s="363">
        <v>0</v>
      </c>
      <c r="L8" s="74">
        <f t="shared" ref="L8:L11" si="0">K8*M8</f>
        <v>0</v>
      </c>
      <c r="M8" s="57">
        <v>0.9</v>
      </c>
      <c r="N8" s="21"/>
      <c r="O8" s="262" t="str">
        <f t="shared" ref="O8:O23" ca="1" si="1">IF(OFFSET(D8,0,K8)="","Score Not Allowed - Try Again!","")</f>
        <v/>
      </c>
      <c r="P8" s="93">
        <f>IF(J8=0,$Q$7+J8,J8)</f>
        <v>2</v>
      </c>
      <c r="Q8" s="93">
        <f>IF(K8=0,$Q$7+K8,K8)</f>
        <v>0.75</v>
      </c>
      <c r="R8" s="21"/>
      <c r="S8" s="21"/>
    </row>
    <row r="9" spans="1:19" ht="56.25" customHeight="1" x14ac:dyDescent="0.2">
      <c r="A9" s="23"/>
      <c r="B9" s="451" t="s">
        <v>10</v>
      </c>
      <c r="C9" s="448" t="s">
        <v>718</v>
      </c>
      <c r="D9" s="58" t="s">
        <v>23</v>
      </c>
      <c r="E9" s="59" t="s">
        <v>31</v>
      </c>
      <c r="F9" s="59" t="s">
        <v>707</v>
      </c>
      <c r="G9" s="59" t="s">
        <v>708</v>
      </c>
      <c r="H9" s="59" t="s">
        <v>709</v>
      </c>
      <c r="I9" s="60" t="s">
        <v>24</v>
      </c>
      <c r="J9" s="456">
        <v>4</v>
      </c>
      <c r="K9" s="364">
        <v>0</v>
      </c>
      <c r="L9" s="75">
        <f t="shared" si="0"/>
        <v>0</v>
      </c>
      <c r="M9" s="57">
        <v>0.9</v>
      </c>
      <c r="N9" s="21"/>
      <c r="O9" s="262" t="str">
        <f t="shared" ca="1" si="1"/>
        <v/>
      </c>
      <c r="P9" s="93">
        <f t="shared" ref="P9:Q11" si="2">IF(J9=0,$Q$7+J9,J9)</f>
        <v>4</v>
      </c>
      <c r="Q9" s="93">
        <f t="shared" si="2"/>
        <v>0.75</v>
      </c>
      <c r="R9" s="21"/>
      <c r="S9" s="21"/>
    </row>
    <row r="10" spans="1:19" ht="116.15" x14ac:dyDescent="0.2">
      <c r="A10" s="23"/>
      <c r="B10" s="453" t="s">
        <v>719</v>
      </c>
      <c r="C10" s="448" t="s">
        <v>720</v>
      </c>
      <c r="D10" s="166" t="s">
        <v>25</v>
      </c>
      <c r="E10" s="63" t="s">
        <v>710</v>
      </c>
      <c r="F10" s="63"/>
      <c r="G10" s="63" t="s">
        <v>711</v>
      </c>
      <c r="H10" s="63" t="s">
        <v>712</v>
      </c>
      <c r="I10" s="167" t="s">
        <v>713</v>
      </c>
      <c r="J10" s="456">
        <v>3</v>
      </c>
      <c r="K10" s="364">
        <v>0</v>
      </c>
      <c r="L10" s="75">
        <f t="shared" si="0"/>
        <v>0</v>
      </c>
      <c r="M10" s="57">
        <v>1</v>
      </c>
      <c r="N10" s="21"/>
      <c r="O10" s="262" t="str">
        <f t="shared" ca="1" si="1"/>
        <v/>
      </c>
      <c r="P10" s="93">
        <f t="shared" si="2"/>
        <v>3</v>
      </c>
      <c r="Q10" s="93">
        <f t="shared" si="2"/>
        <v>0.75</v>
      </c>
      <c r="R10" s="21"/>
      <c r="S10" s="21"/>
    </row>
    <row r="11" spans="1:19" ht="56.25" customHeight="1" x14ac:dyDescent="0.2">
      <c r="A11" s="23"/>
      <c r="B11" s="454" t="s">
        <v>52</v>
      </c>
      <c r="C11" s="448" t="s">
        <v>721</v>
      </c>
      <c r="D11" s="168" t="s">
        <v>34</v>
      </c>
      <c r="E11" s="169" t="s">
        <v>41</v>
      </c>
      <c r="F11" s="169" t="s">
        <v>121</v>
      </c>
      <c r="G11" s="169" t="s">
        <v>714</v>
      </c>
      <c r="H11" s="169" t="s">
        <v>715</v>
      </c>
      <c r="I11" s="170" t="s">
        <v>716</v>
      </c>
      <c r="J11" s="456">
        <v>4</v>
      </c>
      <c r="K11" s="364">
        <v>0</v>
      </c>
      <c r="L11" s="75">
        <f t="shared" si="0"/>
        <v>0</v>
      </c>
      <c r="M11" s="57">
        <v>1</v>
      </c>
      <c r="N11" s="21"/>
      <c r="O11" s="262" t="str">
        <f t="shared" ca="1" si="1"/>
        <v/>
      </c>
      <c r="P11" s="93">
        <f t="shared" si="2"/>
        <v>4</v>
      </c>
      <c r="Q11" s="93">
        <f t="shared" si="2"/>
        <v>0.75</v>
      </c>
      <c r="R11" s="21"/>
      <c r="S11" s="21"/>
    </row>
    <row r="12" spans="1:19" ht="18.7" customHeight="1" outlineLevel="1" x14ac:dyDescent="0.2">
      <c r="A12" s="23"/>
      <c r="B12" s="526" t="s">
        <v>183</v>
      </c>
      <c r="C12" s="252" t="s">
        <v>175</v>
      </c>
      <c r="D12" s="223"/>
      <c r="E12" s="312"/>
      <c r="F12" s="313"/>
      <c r="G12" s="313"/>
      <c r="H12" s="313"/>
      <c r="I12" s="314"/>
      <c r="J12" s="356"/>
      <c r="K12" s="294"/>
      <c r="L12" s="295" t="str">
        <f t="shared" ref="L12:L16" si="3">IF(K12="","",K12)</f>
        <v/>
      </c>
      <c r="M12" s="57"/>
      <c r="N12" s="21"/>
      <c r="O12" s="262"/>
      <c r="P12" s="93">
        <f>IF(J17=0,$Q$7+J17,J17)</f>
        <v>0.75</v>
      </c>
      <c r="Q12" s="93">
        <f>IF(K17=0,$Q$7+K17,K17)</f>
        <v>0.75</v>
      </c>
      <c r="R12" s="21"/>
      <c r="S12" s="21"/>
    </row>
    <row r="13" spans="1:19" ht="18.7" customHeight="1" outlineLevel="1" x14ac:dyDescent="0.2">
      <c r="A13" s="23"/>
      <c r="B13" s="527"/>
      <c r="C13" s="252" t="s">
        <v>175</v>
      </c>
      <c r="D13" s="223"/>
      <c r="E13" s="312"/>
      <c r="F13" s="312"/>
      <c r="G13" s="312"/>
      <c r="H13" s="312"/>
      <c r="I13" s="315"/>
      <c r="J13" s="226"/>
      <c r="K13" s="227"/>
      <c r="L13" s="228" t="str">
        <f t="shared" si="3"/>
        <v/>
      </c>
      <c r="M13" s="57"/>
      <c r="N13" s="21"/>
      <c r="O13" s="262"/>
      <c r="P13" s="93">
        <f t="shared" ref="P13:Q18" si="4">IF(J18=0,$Q$7+J18,J18)</f>
        <v>2</v>
      </c>
      <c r="Q13" s="93">
        <f t="shared" si="4"/>
        <v>0.75</v>
      </c>
      <c r="R13" s="21"/>
      <c r="S13" s="21"/>
    </row>
    <row r="14" spans="1:19" ht="18.7" customHeight="1" outlineLevel="1" x14ac:dyDescent="0.2">
      <c r="A14" s="23"/>
      <c r="B14" s="527"/>
      <c r="C14" s="252" t="s">
        <v>175</v>
      </c>
      <c r="D14" s="223"/>
      <c r="E14" s="316"/>
      <c r="F14" s="316"/>
      <c r="G14" s="316"/>
      <c r="H14" s="316"/>
      <c r="I14" s="317"/>
      <c r="J14" s="226"/>
      <c r="K14" s="227"/>
      <c r="L14" s="228" t="str">
        <f t="shared" si="3"/>
        <v/>
      </c>
      <c r="M14" s="57"/>
      <c r="N14" s="21"/>
      <c r="O14" s="262"/>
      <c r="P14" s="93">
        <f t="shared" si="4"/>
        <v>2</v>
      </c>
      <c r="Q14" s="93">
        <f t="shared" si="4"/>
        <v>0.75</v>
      </c>
      <c r="R14" s="21"/>
      <c r="S14" s="21"/>
    </row>
    <row r="15" spans="1:19" ht="18.7" customHeight="1" outlineLevel="1" x14ac:dyDescent="0.2">
      <c r="A15" s="23"/>
      <c r="B15" s="527"/>
      <c r="C15" s="252" t="s">
        <v>175</v>
      </c>
      <c r="D15" s="223"/>
      <c r="E15" s="316"/>
      <c r="F15" s="316"/>
      <c r="G15" s="316"/>
      <c r="H15" s="316"/>
      <c r="I15" s="317"/>
      <c r="J15" s="226"/>
      <c r="K15" s="227"/>
      <c r="L15" s="228" t="str">
        <f t="shared" si="3"/>
        <v/>
      </c>
      <c r="M15" s="57"/>
      <c r="N15" s="21"/>
      <c r="O15" s="262"/>
      <c r="P15" s="93">
        <f t="shared" si="4"/>
        <v>2</v>
      </c>
      <c r="Q15" s="93">
        <f t="shared" si="4"/>
        <v>0.75</v>
      </c>
      <c r="R15" s="21"/>
      <c r="S15" s="21"/>
    </row>
    <row r="16" spans="1:19" ht="18.7" customHeight="1" outlineLevel="1" x14ac:dyDescent="0.2">
      <c r="A16" s="23"/>
      <c r="B16" s="528"/>
      <c r="C16" s="292" t="s">
        <v>175</v>
      </c>
      <c r="D16" s="293"/>
      <c r="E16" s="318"/>
      <c r="F16" s="318"/>
      <c r="G16" s="318"/>
      <c r="H16" s="318"/>
      <c r="I16" s="319"/>
      <c r="J16" s="230"/>
      <c r="K16" s="231"/>
      <c r="L16" s="232" t="str">
        <f t="shared" si="3"/>
        <v/>
      </c>
      <c r="M16" s="57"/>
      <c r="N16" s="21"/>
      <c r="O16" s="262"/>
      <c r="P16" s="93">
        <f t="shared" si="4"/>
        <v>2</v>
      </c>
      <c r="Q16" s="93">
        <f t="shared" si="4"/>
        <v>0.75</v>
      </c>
      <c r="R16" s="21"/>
      <c r="S16" s="21"/>
    </row>
    <row r="17" spans="1:19" ht="56.25" customHeight="1" x14ac:dyDescent="0.2">
      <c r="A17" s="23"/>
      <c r="B17" s="79" t="s">
        <v>53</v>
      </c>
      <c r="C17" s="80" t="s">
        <v>129</v>
      </c>
      <c r="D17" s="81"/>
      <c r="E17" s="64"/>
      <c r="F17" s="64"/>
      <c r="G17" s="64" t="s">
        <v>152</v>
      </c>
      <c r="H17" s="64"/>
      <c r="I17" s="82"/>
      <c r="J17" s="296">
        <f>IF(ISERROR(AVERAGE(J12:J16)),0,AVERAGE(J12:J16))</f>
        <v>0</v>
      </c>
      <c r="K17" s="297">
        <f>IF(ISERROR(AVERAGE(K12:K16)),0,AVERAGE(K12:K16))</f>
        <v>0</v>
      </c>
      <c r="L17" s="83">
        <f>IF(ISERROR(AVERAGE(L12:L16)),0,AVERAGE(L12:L16))</f>
        <v>0</v>
      </c>
      <c r="M17" s="57">
        <v>1</v>
      </c>
      <c r="N17" s="21"/>
      <c r="O17" s="262"/>
      <c r="P17" s="93">
        <f t="shared" si="4"/>
        <v>3</v>
      </c>
      <c r="Q17" s="93">
        <f t="shared" si="4"/>
        <v>0.75</v>
      </c>
      <c r="R17" s="21"/>
      <c r="S17" s="21"/>
    </row>
    <row r="18" spans="1:19" ht="56.25" customHeight="1" x14ac:dyDescent="0.2">
      <c r="A18" s="23"/>
      <c r="B18" s="451" t="s">
        <v>13</v>
      </c>
      <c r="C18" s="448" t="s">
        <v>722</v>
      </c>
      <c r="D18" s="58" t="s">
        <v>25</v>
      </c>
      <c r="E18" s="59" t="s">
        <v>122</v>
      </c>
      <c r="F18" s="59" t="s">
        <v>35</v>
      </c>
      <c r="G18" s="59" t="s">
        <v>123</v>
      </c>
      <c r="H18" s="59" t="s">
        <v>124</v>
      </c>
      <c r="I18" s="60" t="s">
        <v>36</v>
      </c>
      <c r="J18" s="357">
        <v>2</v>
      </c>
      <c r="K18" s="364">
        <v>0</v>
      </c>
      <c r="L18" s="75">
        <f t="shared" ref="L18:L23" si="5">K18*M18</f>
        <v>0</v>
      </c>
      <c r="M18" s="67">
        <v>0.7</v>
      </c>
      <c r="N18" s="21"/>
      <c r="O18" s="262" t="str">
        <f t="shared" ca="1" si="1"/>
        <v/>
      </c>
      <c r="P18" s="93">
        <f t="shared" si="4"/>
        <v>1</v>
      </c>
      <c r="Q18" s="93">
        <f t="shared" si="4"/>
        <v>0.75</v>
      </c>
      <c r="R18" s="21"/>
      <c r="S18" s="21"/>
    </row>
    <row r="19" spans="1:19" s="4" customFormat="1" ht="64.55" x14ac:dyDescent="0.2">
      <c r="A19" s="91"/>
      <c r="B19" s="451" t="s">
        <v>54</v>
      </c>
      <c r="C19" s="448" t="s">
        <v>723</v>
      </c>
      <c r="D19" s="58" t="s">
        <v>25</v>
      </c>
      <c r="E19" s="59" t="s">
        <v>42</v>
      </c>
      <c r="F19" s="59" t="s">
        <v>640</v>
      </c>
      <c r="G19" s="59" t="s">
        <v>729</v>
      </c>
      <c r="H19" s="59"/>
      <c r="I19" s="60" t="s">
        <v>736</v>
      </c>
      <c r="J19" s="456">
        <v>2</v>
      </c>
      <c r="K19" s="364">
        <v>0</v>
      </c>
      <c r="L19" s="75">
        <f t="shared" si="5"/>
        <v>0</v>
      </c>
      <c r="M19" s="67">
        <v>0.7</v>
      </c>
      <c r="N19" s="21"/>
      <c r="O19" s="262" t="str">
        <f t="shared" ca="1" si="1"/>
        <v/>
      </c>
      <c r="P19" s="21"/>
      <c r="Q19" s="21"/>
      <c r="R19" s="21"/>
      <c r="S19" s="21"/>
    </row>
    <row r="20" spans="1:19" s="8" customFormat="1" ht="56.25" customHeight="1" x14ac:dyDescent="0.2">
      <c r="A20" s="21"/>
      <c r="B20" s="451" t="s">
        <v>26</v>
      </c>
      <c r="C20" s="448" t="s">
        <v>724</v>
      </c>
      <c r="D20" s="58" t="s">
        <v>43</v>
      </c>
      <c r="E20" s="59" t="s">
        <v>33</v>
      </c>
      <c r="F20" s="59" t="s">
        <v>125</v>
      </c>
      <c r="G20" s="59" t="s">
        <v>730</v>
      </c>
      <c r="H20" s="59" t="s">
        <v>641</v>
      </c>
      <c r="I20" s="60" t="s">
        <v>126</v>
      </c>
      <c r="J20" s="456">
        <v>2</v>
      </c>
      <c r="K20" s="364">
        <v>0</v>
      </c>
      <c r="L20" s="75">
        <f t="shared" si="5"/>
        <v>0</v>
      </c>
      <c r="M20" s="67">
        <v>0.7</v>
      </c>
      <c r="N20" s="21"/>
      <c r="O20" s="262" t="str">
        <f t="shared" ca="1" si="1"/>
        <v/>
      </c>
      <c r="P20" s="21"/>
      <c r="Q20" s="21"/>
      <c r="R20" s="21"/>
      <c r="S20" s="21"/>
    </row>
    <row r="21" spans="1:19" s="8" customFormat="1" ht="56.25" customHeight="1" x14ac:dyDescent="0.2">
      <c r="A21" s="21"/>
      <c r="B21" s="451" t="s">
        <v>725</v>
      </c>
      <c r="C21" s="448" t="s">
        <v>726</v>
      </c>
      <c r="D21" s="58" t="s">
        <v>25</v>
      </c>
      <c r="E21" s="59"/>
      <c r="F21" s="59" t="s">
        <v>127</v>
      </c>
      <c r="G21" s="59"/>
      <c r="H21" s="59" t="s">
        <v>128</v>
      </c>
      <c r="I21" s="60" t="s">
        <v>44</v>
      </c>
      <c r="J21" s="456">
        <v>2</v>
      </c>
      <c r="K21" s="364">
        <v>0</v>
      </c>
      <c r="L21" s="75">
        <f t="shared" si="5"/>
        <v>0</v>
      </c>
      <c r="M21" s="67">
        <v>1</v>
      </c>
      <c r="N21" s="21"/>
      <c r="O21" s="262" t="str">
        <f t="shared" ca="1" si="1"/>
        <v/>
      </c>
      <c r="P21" s="21"/>
      <c r="Q21" s="21"/>
      <c r="R21" s="21"/>
      <c r="S21" s="21"/>
    </row>
    <row r="22" spans="1:19" s="8" customFormat="1" ht="56.25" customHeight="1" x14ac:dyDescent="0.2">
      <c r="A22" s="21"/>
      <c r="B22" s="451" t="s">
        <v>11</v>
      </c>
      <c r="C22" s="448" t="s">
        <v>727</v>
      </c>
      <c r="D22" s="58" t="s">
        <v>27</v>
      </c>
      <c r="E22" s="59" t="s">
        <v>28</v>
      </c>
      <c r="F22" s="59" t="s">
        <v>29</v>
      </c>
      <c r="G22" s="59" t="s">
        <v>731</v>
      </c>
      <c r="H22" s="59" t="s">
        <v>732</v>
      </c>
      <c r="I22" s="60" t="s">
        <v>45</v>
      </c>
      <c r="J22" s="456">
        <v>3</v>
      </c>
      <c r="K22" s="364">
        <v>0</v>
      </c>
      <c r="L22" s="75">
        <f t="shared" si="5"/>
        <v>0</v>
      </c>
      <c r="M22" s="67">
        <v>0.9</v>
      </c>
      <c r="N22" s="21"/>
      <c r="O22" s="262" t="str">
        <f t="shared" ca="1" si="1"/>
        <v/>
      </c>
      <c r="P22" s="21"/>
      <c r="Q22" s="21"/>
      <c r="R22" s="21"/>
      <c r="S22" s="21"/>
    </row>
    <row r="23" spans="1:19" s="8" customFormat="1" ht="78.150000000000006" thickBot="1" x14ac:dyDescent="0.25">
      <c r="A23" s="91" t="s">
        <v>70</v>
      </c>
      <c r="B23" s="452" t="s">
        <v>12</v>
      </c>
      <c r="C23" s="450" t="s">
        <v>728</v>
      </c>
      <c r="D23" s="175" t="s">
        <v>25</v>
      </c>
      <c r="E23" s="76" t="s">
        <v>733</v>
      </c>
      <c r="F23" s="76"/>
      <c r="G23" s="76" t="s">
        <v>734</v>
      </c>
      <c r="H23" s="76"/>
      <c r="I23" s="77" t="s">
        <v>735</v>
      </c>
      <c r="J23" s="456">
        <v>1</v>
      </c>
      <c r="K23" s="364">
        <v>0</v>
      </c>
      <c r="L23" s="78">
        <f t="shared" si="5"/>
        <v>0</v>
      </c>
      <c r="M23" s="67">
        <v>0.9</v>
      </c>
      <c r="N23" s="21"/>
      <c r="O23" s="262" t="str">
        <f t="shared" ca="1" si="1"/>
        <v/>
      </c>
      <c r="P23" s="21"/>
      <c r="Q23" s="21"/>
      <c r="R23" s="21"/>
      <c r="S23" s="21"/>
    </row>
    <row r="24" spans="1:19" s="8" customFormat="1" ht="56.25" customHeight="1" x14ac:dyDescent="0.2">
      <c r="A24" s="21"/>
      <c r="B24" s="184"/>
      <c r="C24" s="30"/>
      <c r="D24" s="184"/>
      <c r="E24" s="184"/>
      <c r="F24" s="184"/>
      <c r="G24" s="184"/>
      <c r="H24" s="184"/>
      <c r="I24" s="184"/>
      <c r="J24" s="186"/>
      <c r="K24" s="186"/>
      <c r="L24" s="184"/>
      <c r="M24" s="184"/>
      <c r="N24" s="21"/>
      <c r="O24" s="21"/>
      <c r="P24" s="21"/>
      <c r="Q24" s="21"/>
      <c r="R24" s="21"/>
      <c r="S24" s="21"/>
    </row>
    <row r="25" spans="1:19" s="8" customFormat="1" hidden="1" x14ac:dyDescent="0.2">
      <c r="A25" s="21"/>
      <c r="B25" s="184"/>
      <c r="C25" s="28"/>
      <c r="D25" s="184"/>
      <c r="E25" s="184"/>
      <c r="F25" s="184"/>
      <c r="G25" s="184"/>
      <c r="H25" s="184"/>
      <c r="I25" s="184"/>
      <c r="J25" s="186"/>
      <c r="K25" s="186"/>
      <c r="L25" s="184"/>
      <c r="M25" s="184"/>
      <c r="N25" s="21"/>
      <c r="O25" s="21"/>
      <c r="P25" s="21"/>
      <c r="Q25" s="21"/>
      <c r="R25" s="21"/>
      <c r="S25" s="21"/>
    </row>
    <row r="26" spans="1:19" s="8" customFormat="1" hidden="1" x14ac:dyDescent="0.2">
      <c r="A26" s="21"/>
      <c r="B26" s="184"/>
      <c r="C26" s="28"/>
      <c r="D26" s="184"/>
      <c r="E26" s="184"/>
      <c r="F26" s="184"/>
      <c r="G26" s="184"/>
      <c r="H26" s="184"/>
      <c r="I26" s="184"/>
      <c r="J26" s="186"/>
      <c r="K26" s="186"/>
      <c r="L26" s="184"/>
      <c r="M26" s="184"/>
      <c r="N26" s="21"/>
      <c r="O26" s="21"/>
      <c r="P26" s="21"/>
      <c r="Q26" s="21"/>
      <c r="R26" s="21"/>
      <c r="S26" s="21"/>
    </row>
    <row r="27" spans="1:19" s="8" customFormat="1" hidden="1" x14ac:dyDescent="0.2">
      <c r="A27" s="21"/>
      <c r="B27" s="184"/>
      <c r="C27" s="28"/>
      <c r="D27" s="184"/>
      <c r="E27" s="184"/>
      <c r="F27" s="184"/>
      <c r="G27" s="184"/>
      <c r="H27" s="184"/>
      <c r="I27" s="184"/>
      <c r="J27" s="186"/>
      <c r="K27" s="93" t="s">
        <v>176</v>
      </c>
      <c r="L27" s="184"/>
      <c r="M27" s="184"/>
      <c r="N27" s="21"/>
      <c r="O27" s="21"/>
      <c r="P27" s="21"/>
      <c r="Q27" s="21"/>
      <c r="R27" s="21"/>
      <c r="S27" s="21"/>
    </row>
    <row r="28" spans="1:19" s="8" customFormat="1" hidden="1" x14ac:dyDescent="0.2">
      <c r="A28" s="21"/>
      <c r="B28" s="184"/>
      <c r="C28" s="28"/>
      <c r="D28" s="184"/>
      <c r="E28" s="184"/>
      <c r="F28" s="184"/>
      <c r="G28" s="184"/>
      <c r="H28" s="184"/>
      <c r="I28" s="184"/>
      <c r="J28" s="186"/>
      <c r="K28" s="93">
        <v>0</v>
      </c>
      <c r="L28" s="184"/>
      <c r="M28" s="184"/>
      <c r="N28" s="21"/>
      <c r="O28" s="21"/>
      <c r="P28" s="21"/>
      <c r="Q28" s="21"/>
      <c r="R28" s="21"/>
      <c r="S28" s="21"/>
    </row>
    <row r="29" spans="1:19" s="8" customFormat="1" hidden="1" x14ac:dyDescent="0.2">
      <c r="A29" s="21"/>
      <c r="B29" s="184"/>
      <c r="C29" s="28"/>
      <c r="D29" s="184"/>
      <c r="E29" s="184"/>
      <c r="F29" s="184"/>
      <c r="G29" s="184"/>
      <c r="H29" s="184"/>
      <c r="I29" s="184"/>
      <c r="J29" s="186"/>
      <c r="K29" s="93">
        <v>1</v>
      </c>
      <c r="L29" s="184"/>
      <c r="M29" s="184"/>
      <c r="N29" s="21"/>
      <c r="O29" s="21"/>
      <c r="P29" s="21"/>
      <c r="Q29" s="21"/>
      <c r="R29" s="21"/>
      <c r="S29" s="21"/>
    </row>
    <row r="30" spans="1:19" s="8" customFormat="1" hidden="1" x14ac:dyDescent="0.2">
      <c r="A30" s="21"/>
      <c r="B30" s="184"/>
      <c r="C30" s="28"/>
      <c r="D30" s="184"/>
      <c r="E30" s="184"/>
      <c r="F30" s="184"/>
      <c r="G30" s="184"/>
      <c r="H30" s="184"/>
      <c r="I30" s="184"/>
      <c r="J30" s="186"/>
      <c r="K30" s="93">
        <v>2</v>
      </c>
      <c r="L30" s="184"/>
      <c r="M30" s="184"/>
      <c r="N30" s="21"/>
      <c r="O30" s="21"/>
      <c r="P30" s="21"/>
      <c r="Q30" s="21"/>
      <c r="R30" s="21"/>
      <c r="S30" s="21"/>
    </row>
    <row r="31" spans="1:19" s="8" customFormat="1" hidden="1" x14ac:dyDescent="0.2">
      <c r="A31" s="21"/>
      <c r="B31" s="184"/>
      <c r="C31" s="28"/>
      <c r="D31" s="184"/>
      <c r="E31" s="184"/>
      <c r="F31" s="184"/>
      <c r="G31" s="184"/>
      <c r="H31" s="184"/>
      <c r="I31" s="184"/>
      <c r="J31" s="186"/>
      <c r="K31" s="93">
        <v>3</v>
      </c>
      <c r="L31" s="184"/>
      <c r="M31" s="184"/>
      <c r="N31" s="21"/>
      <c r="O31" s="21"/>
      <c r="P31" s="21"/>
      <c r="Q31" s="21"/>
      <c r="R31" s="21"/>
      <c r="S31" s="21"/>
    </row>
    <row r="32" spans="1:19" s="8" customFormat="1" hidden="1" x14ac:dyDescent="0.2">
      <c r="A32" s="21"/>
      <c r="B32" s="184"/>
      <c r="C32" s="28"/>
      <c r="D32" s="184"/>
      <c r="E32" s="184"/>
      <c r="F32" s="184"/>
      <c r="G32" s="184"/>
      <c r="H32" s="184"/>
      <c r="I32" s="184"/>
      <c r="J32" s="186"/>
      <c r="K32" s="93">
        <v>4</v>
      </c>
      <c r="L32" s="184"/>
      <c r="M32" s="184"/>
      <c r="N32" s="21"/>
      <c r="O32" s="21"/>
      <c r="P32" s="21"/>
      <c r="Q32" s="21"/>
      <c r="R32" s="21"/>
      <c r="S32" s="21"/>
    </row>
    <row r="33" spans="1:19" s="8" customFormat="1" hidden="1" x14ac:dyDescent="0.2">
      <c r="A33" s="21"/>
      <c r="B33" s="184"/>
      <c r="C33" s="28"/>
      <c r="D33" s="184"/>
      <c r="E33" s="184"/>
      <c r="F33" s="184"/>
      <c r="G33" s="184"/>
      <c r="H33" s="184"/>
      <c r="I33" s="184"/>
      <c r="J33" s="186"/>
      <c r="K33" s="93">
        <v>5</v>
      </c>
      <c r="L33" s="184"/>
      <c r="M33" s="184"/>
      <c r="N33" s="21"/>
      <c r="O33" s="21"/>
      <c r="P33" s="21"/>
      <c r="Q33" s="21"/>
      <c r="R33" s="21"/>
      <c r="S33" s="21"/>
    </row>
    <row r="34" spans="1:19" s="8" customFormat="1" hidden="1" x14ac:dyDescent="0.2">
      <c r="A34" s="21"/>
      <c r="B34" s="184"/>
      <c r="C34" s="28"/>
      <c r="D34" s="184"/>
      <c r="E34" s="184"/>
      <c r="F34" s="184"/>
      <c r="G34" s="184"/>
      <c r="H34" s="184"/>
      <c r="I34" s="184"/>
      <c r="J34" s="186"/>
      <c r="K34" s="186"/>
      <c r="L34" s="184"/>
      <c r="M34" s="184"/>
      <c r="N34" s="21"/>
      <c r="O34" s="21"/>
      <c r="P34" s="21"/>
      <c r="Q34" s="21"/>
      <c r="R34" s="21"/>
      <c r="S34" s="21"/>
    </row>
    <row r="35" spans="1:19" s="8" customFormat="1" hidden="1" x14ac:dyDescent="0.2">
      <c r="A35" s="21"/>
      <c r="B35" s="184"/>
      <c r="C35" s="28"/>
      <c r="D35" s="184"/>
      <c r="E35" s="184"/>
      <c r="F35" s="184"/>
      <c r="G35" s="184"/>
      <c r="H35" s="184"/>
      <c r="I35" s="184"/>
      <c r="J35" s="186"/>
      <c r="K35" s="186"/>
      <c r="L35" s="184"/>
      <c r="M35" s="184"/>
      <c r="N35" s="21"/>
      <c r="O35" s="21"/>
      <c r="P35" s="21"/>
      <c r="Q35" s="21"/>
      <c r="R35" s="21"/>
      <c r="S35" s="21"/>
    </row>
    <row r="36" spans="1:19" s="8" customFormat="1" hidden="1" x14ac:dyDescent="0.2">
      <c r="A36" s="21"/>
      <c r="B36" s="184"/>
      <c r="C36" s="28"/>
      <c r="D36" s="184"/>
      <c r="E36" s="184"/>
      <c r="F36" s="184"/>
      <c r="G36" s="184"/>
      <c r="H36" s="184"/>
      <c r="I36" s="184"/>
      <c r="J36" s="186"/>
      <c r="K36" s="186"/>
      <c r="L36" s="184"/>
      <c r="M36" s="184"/>
      <c r="N36" s="21"/>
      <c r="O36" s="21"/>
      <c r="P36" s="21"/>
      <c r="Q36" s="21"/>
      <c r="R36" s="21"/>
      <c r="S36" s="21"/>
    </row>
    <row r="37" spans="1:19" s="8" customFormat="1" hidden="1" x14ac:dyDescent="0.2">
      <c r="A37" s="21"/>
      <c r="B37" s="184"/>
      <c r="C37" s="28"/>
      <c r="D37" s="184"/>
      <c r="E37" s="184"/>
      <c r="F37" s="184"/>
      <c r="G37" s="184"/>
      <c r="H37" s="184"/>
      <c r="I37" s="184"/>
      <c r="J37" s="186"/>
      <c r="K37" s="186"/>
      <c r="L37" s="184"/>
      <c r="M37" s="184"/>
      <c r="N37" s="21"/>
      <c r="O37" s="21"/>
      <c r="P37" s="21"/>
      <c r="Q37" s="21"/>
      <c r="R37" s="21"/>
      <c r="S37" s="21"/>
    </row>
    <row r="38" spans="1:19" s="8" customFormat="1" hidden="1" x14ac:dyDescent="0.2">
      <c r="A38" s="21"/>
      <c r="B38" s="184"/>
      <c r="C38" s="28"/>
      <c r="D38" s="184"/>
      <c r="E38" s="184"/>
      <c r="F38" s="184"/>
      <c r="G38" s="184"/>
      <c r="H38" s="184"/>
      <c r="I38" s="184"/>
      <c r="J38" s="186"/>
      <c r="K38" s="186"/>
      <c r="L38" s="184"/>
      <c r="M38" s="184"/>
      <c r="N38" s="21"/>
      <c r="O38" s="21"/>
      <c r="P38" s="21"/>
      <c r="Q38" s="21"/>
      <c r="R38" s="21"/>
      <c r="S38" s="21"/>
    </row>
    <row r="39" spans="1:19" s="8" customFormat="1" hidden="1" x14ac:dyDescent="0.2">
      <c r="A39" s="21"/>
      <c r="B39" s="184"/>
      <c r="C39" s="28"/>
      <c r="D39" s="184"/>
      <c r="E39" s="184"/>
      <c r="F39" s="184"/>
      <c r="G39" s="184"/>
      <c r="H39" s="184"/>
      <c r="I39" s="184"/>
      <c r="J39" s="186"/>
      <c r="K39" s="186"/>
      <c r="L39" s="184"/>
      <c r="M39" s="184"/>
      <c r="N39" s="21"/>
      <c r="O39" s="21"/>
      <c r="P39" s="21"/>
      <c r="Q39" s="21"/>
      <c r="R39" s="21"/>
      <c r="S39" s="21"/>
    </row>
    <row r="40" spans="1:19" s="8" customFormat="1" hidden="1" x14ac:dyDescent="0.2">
      <c r="A40" s="21"/>
      <c r="B40" s="184"/>
      <c r="C40" s="28"/>
      <c r="D40" s="184"/>
      <c r="E40" s="184"/>
      <c r="F40" s="184"/>
      <c r="G40" s="184"/>
      <c r="H40" s="184"/>
      <c r="I40" s="184"/>
      <c r="J40" s="186"/>
      <c r="K40" s="186"/>
      <c r="L40" s="184"/>
      <c r="M40" s="184"/>
      <c r="N40" s="21"/>
      <c r="O40" s="21"/>
      <c r="P40" s="21"/>
      <c r="Q40" s="21"/>
      <c r="R40" s="21"/>
      <c r="S40" s="21"/>
    </row>
    <row r="41" spans="1:19" s="8" customFormat="1" hidden="1" x14ac:dyDescent="0.2">
      <c r="A41" s="21"/>
      <c r="B41" s="21"/>
      <c r="C41" s="24"/>
      <c r="D41" s="21"/>
      <c r="E41" s="21"/>
      <c r="F41" s="21"/>
      <c r="G41" s="21"/>
      <c r="H41" s="21"/>
      <c r="I41" s="21"/>
      <c r="J41" s="21"/>
      <c r="K41" s="21"/>
      <c r="L41" s="21"/>
      <c r="M41" s="21"/>
      <c r="N41" s="21"/>
      <c r="O41" s="21"/>
      <c r="P41" s="21"/>
      <c r="Q41" s="21"/>
      <c r="R41" s="21"/>
      <c r="S41" s="21"/>
    </row>
    <row r="42" spans="1:19" s="8" customFormat="1" hidden="1" x14ac:dyDescent="0.2">
      <c r="A42" s="21"/>
      <c r="B42" s="21"/>
      <c r="C42" s="24"/>
      <c r="D42" s="21"/>
      <c r="E42" s="21"/>
      <c r="F42" s="21"/>
      <c r="G42" s="21"/>
      <c r="H42" s="21"/>
      <c r="I42" s="21"/>
      <c r="J42" s="21"/>
      <c r="K42" s="21"/>
      <c r="L42" s="21"/>
      <c r="M42" s="21"/>
      <c r="N42" s="21"/>
      <c r="O42" s="21"/>
      <c r="P42" s="21"/>
      <c r="Q42" s="21"/>
      <c r="R42" s="21"/>
      <c r="S42" s="21"/>
    </row>
    <row r="43" spans="1:19" s="8" customFormat="1" hidden="1" x14ac:dyDescent="0.2">
      <c r="A43" s="21"/>
      <c r="B43" s="21"/>
      <c r="C43" s="24"/>
      <c r="D43" s="21"/>
      <c r="E43" s="21"/>
      <c r="F43" s="21"/>
      <c r="G43" s="21"/>
      <c r="H43" s="21"/>
      <c r="I43" s="21"/>
      <c r="J43" s="21"/>
      <c r="K43" s="21"/>
      <c r="L43" s="21"/>
      <c r="M43" s="21"/>
      <c r="N43" s="21"/>
      <c r="O43" s="21"/>
      <c r="P43" s="21"/>
      <c r="Q43" s="21"/>
      <c r="R43" s="21"/>
      <c r="S43" s="21"/>
    </row>
    <row r="44" spans="1:19" s="8" customFormat="1" hidden="1" x14ac:dyDescent="0.2">
      <c r="A44" s="21"/>
      <c r="B44" s="21"/>
      <c r="C44" s="24"/>
      <c r="D44" s="21"/>
      <c r="E44" s="21"/>
      <c r="F44" s="21"/>
      <c r="G44" s="21"/>
      <c r="H44" s="21"/>
      <c r="I44" s="21"/>
      <c r="J44" s="21"/>
      <c r="K44" s="21"/>
      <c r="L44" s="21"/>
      <c r="M44" s="21"/>
      <c r="N44" s="21"/>
      <c r="O44" s="21"/>
      <c r="P44" s="21"/>
      <c r="Q44" s="21"/>
      <c r="R44" s="21"/>
      <c r="S44" s="21"/>
    </row>
    <row r="45" spans="1:19" s="8" customFormat="1" hidden="1" x14ac:dyDescent="0.2">
      <c r="A45" s="21"/>
      <c r="B45" s="21"/>
      <c r="C45" s="24"/>
      <c r="D45" s="21"/>
      <c r="E45" s="21"/>
      <c r="F45" s="21"/>
      <c r="G45" s="21"/>
      <c r="H45" s="21"/>
      <c r="I45" s="21"/>
      <c r="J45" s="21"/>
      <c r="K45" s="21"/>
      <c r="L45" s="21"/>
      <c r="M45" s="21"/>
      <c r="N45" s="21"/>
      <c r="O45" s="21"/>
      <c r="P45" s="21"/>
      <c r="Q45" s="21"/>
      <c r="R45" s="21"/>
      <c r="S45" s="21"/>
    </row>
    <row r="46" spans="1:19" s="8" customFormat="1" hidden="1" x14ac:dyDescent="0.2">
      <c r="A46" s="21"/>
      <c r="B46" s="21"/>
      <c r="C46" s="24"/>
      <c r="D46" s="21"/>
      <c r="E46" s="21"/>
      <c r="F46" s="21"/>
      <c r="G46" s="21"/>
      <c r="H46" s="21"/>
      <c r="I46" s="21"/>
      <c r="J46" s="21"/>
      <c r="K46" s="21"/>
      <c r="L46" s="21"/>
      <c r="M46" s="21"/>
      <c r="N46" s="21"/>
      <c r="O46" s="21"/>
      <c r="P46" s="21"/>
      <c r="Q46" s="21"/>
      <c r="R46" s="21"/>
      <c r="S46" s="21"/>
    </row>
    <row r="47" spans="1:19" s="8" customFormat="1" hidden="1" x14ac:dyDescent="0.2">
      <c r="A47" s="21"/>
      <c r="B47" s="21"/>
      <c r="C47" s="24"/>
      <c r="D47" s="21"/>
      <c r="E47" s="21"/>
      <c r="F47" s="21"/>
      <c r="G47" s="21"/>
      <c r="H47" s="21"/>
      <c r="I47" s="21"/>
      <c r="J47" s="21"/>
      <c r="K47" s="21"/>
      <c r="L47" s="21"/>
      <c r="M47" s="21"/>
      <c r="N47" s="21"/>
      <c r="O47" s="21"/>
      <c r="P47" s="21"/>
      <c r="Q47" s="21"/>
      <c r="R47" s="21"/>
      <c r="S47" s="21"/>
    </row>
    <row r="48" spans="1:19" s="8" customFormat="1" hidden="1" x14ac:dyDescent="0.2">
      <c r="A48" s="21"/>
      <c r="B48" s="21"/>
      <c r="C48" s="24"/>
      <c r="D48" s="21"/>
      <c r="E48" s="21"/>
      <c r="F48" s="21"/>
      <c r="G48" s="21"/>
      <c r="H48" s="21"/>
      <c r="I48" s="21"/>
      <c r="J48" s="21"/>
      <c r="K48" s="21"/>
      <c r="L48" s="21"/>
      <c r="M48" s="21"/>
      <c r="N48" s="21"/>
      <c r="O48" s="21"/>
      <c r="P48" s="21"/>
      <c r="Q48" s="21"/>
      <c r="R48" s="21"/>
      <c r="S48" s="21"/>
    </row>
    <row r="49" spans="1:19" s="8" customFormat="1" hidden="1" x14ac:dyDescent="0.2">
      <c r="A49" s="21"/>
      <c r="B49" s="21"/>
      <c r="C49" s="24"/>
      <c r="D49" s="21"/>
      <c r="E49" s="21"/>
      <c r="F49" s="21"/>
      <c r="G49" s="21"/>
      <c r="H49" s="21"/>
      <c r="I49" s="21"/>
      <c r="J49" s="21"/>
      <c r="K49" s="21"/>
      <c r="L49" s="21"/>
      <c r="M49" s="21"/>
      <c r="N49" s="21"/>
      <c r="O49" s="21"/>
      <c r="P49" s="21"/>
      <c r="Q49" s="21"/>
      <c r="R49" s="21"/>
      <c r="S49" s="21"/>
    </row>
    <row r="50" spans="1:19" s="8" customFormat="1" hidden="1" x14ac:dyDescent="0.2">
      <c r="A50" s="21"/>
      <c r="B50" s="21"/>
      <c r="C50" s="24"/>
      <c r="D50" s="21"/>
      <c r="E50" s="21"/>
      <c r="F50" s="21"/>
      <c r="G50" s="21"/>
      <c r="H50" s="21"/>
      <c r="I50" s="21"/>
      <c r="J50" s="21"/>
      <c r="K50" s="21"/>
      <c r="L50" s="21"/>
      <c r="M50" s="21"/>
      <c r="N50" s="21"/>
      <c r="O50" s="21"/>
      <c r="P50" s="21"/>
      <c r="Q50" s="21"/>
      <c r="R50" s="21"/>
      <c r="S50" s="21"/>
    </row>
    <row r="51" spans="1:19" s="8" customFormat="1" hidden="1" x14ac:dyDescent="0.2">
      <c r="A51" s="21"/>
      <c r="B51" s="21"/>
      <c r="C51" s="24"/>
      <c r="D51" s="21"/>
      <c r="E51" s="21"/>
      <c r="F51" s="21"/>
      <c r="G51" s="21"/>
      <c r="H51" s="21"/>
      <c r="I51" s="21"/>
      <c r="J51" s="21"/>
      <c r="K51" s="21"/>
      <c r="L51" s="21"/>
      <c r="M51" s="21"/>
      <c r="N51" s="21"/>
      <c r="O51" s="21"/>
      <c r="P51" s="21"/>
      <c r="Q51" s="21"/>
      <c r="R51" s="21"/>
      <c r="S51" s="21"/>
    </row>
    <row r="52" spans="1:19" s="8" customFormat="1" hidden="1" x14ac:dyDescent="0.2">
      <c r="A52" s="21"/>
      <c r="B52" s="21"/>
      <c r="C52" s="24"/>
      <c r="D52" s="21"/>
      <c r="E52" s="21"/>
      <c r="F52" s="21"/>
      <c r="G52" s="21"/>
      <c r="H52" s="21"/>
      <c r="I52" s="21"/>
      <c r="J52" s="21"/>
      <c r="K52" s="21"/>
      <c r="L52" s="21"/>
      <c r="M52" s="21"/>
      <c r="N52" s="21"/>
      <c r="O52" s="21"/>
      <c r="P52" s="21"/>
      <c r="Q52" s="21"/>
      <c r="R52" s="21"/>
      <c r="S52" s="21"/>
    </row>
    <row r="53" spans="1:19" s="8" customFormat="1" hidden="1" x14ac:dyDescent="0.2">
      <c r="A53" s="21"/>
      <c r="B53" s="21"/>
      <c r="C53" s="24"/>
      <c r="D53" s="21"/>
      <c r="E53" s="21"/>
      <c r="F53" s="21"/>
      <c r="G53" s="21"/>
      <c r="H53" s="21"/>
      <c r="I53" s="21"/>
      <c r="J53" s="21"/>
      <c r="K53" s="21"/>
      <c r="L53" s="21"/>
      <c r="M53" s="21"/>
      <c r="N53" s="21"/>
      <c r="O53" s="21"/>
      <c r="P53" s="21"/>
      <c r="Q53" s="21"/>
      <c r="R53" s="21"/>
      <c r="S53" s="21"/>
    </row>
    <row r="54" spans="1:19" s="8" customFormat="1" hidden="1" x14ac:dyDescent="0.2">
      <c r="A54" s="21"/>
      <c r="B54" s="21"/>
      <c r="C54" s="24"/>
      <c r="D54" s="21"/>
      <c r="E54" s="21"/>
      <c r="F54" s="21"/>
      <c r="G54" s="21"/>
      <c r="H54" s="21"/>
      <c r="I54" s="21"/>
      <c r="J54" s="21"/>
      <c r="K54" s="21"/>
      <c r="L54" s="21"/>
      <c r="M54" s="21"/>
      <c r="N54" s="21"/>
      <c r="O54" s="21"/>
      <c r="P54" s="21"/>
      <c r="Q54" s="21"/>
      <c r="R54" s="21"/>
      <c r="S54" s="21"/>
    </row>
    <row r="55" spans="1:19" s="8" customFormat="1" hidden="1" x14ac:dyDescent="0.2">
      <c r="A55" s="21"/>
      <c r="B55" s="21"/>
      <c r="C55" s="24"/>
      <c r="D55" s="21"/>
      <c r="E55" s="21"/>
      <c r="F55" s="21"/>
      <c r="G55" s="21"/>
      <c r="H55" s="21"/>
      <c r="I55" s="21"/>
      <c r="J55" s="21"/>
      <c r="K55" s="21"/>
      <c r="L55" s="21"/>
      <c r="M55" s="21"/>
      <c r="N55" s="21"/>
      <c r="O55" s="21"/>
      <c r="P55" s="21"/>
      <c r="Q55" s="21"/>
      <c r="R55" s="21"/>
      <c r="S55" s="21"/>
    </row>
    <row r="56" spans="1:19" s="8" customFormat="1" hidden="1" x14ac:dyDescent="0.2">
      <c r="A56" s="21"/>
      <c r="B56" s="21"/>
      <c r="C56" s="24"/>
      <c r="D56" s="21"/>
      <c r="E56" s="21"/>
      <c r="F56" s="21"/>
      <c r="G56" s="21"/>
      <c r="H56" s="21"/>
      <c r="I56" s="21"/>
      <c r="J56" s="21"/>
      <c r="K56" s="21"/>
      <c r="L56" s="21"/>
      <c r="M56" s="21"/>
      <c r="N56" s="21"/>
      <c r="O56" s="21"/>
      <c r="P56" s="21"/>
      <c r="Q56" s="21"/>
      <c r="R56" s="21"/>
      <c r="S56" s="21"/>
    </row>
    <row r="57" spans="1:19" s="8" customFormat="1" hidden="1" x14ac:dyDescent="0.2">
      <c r="A57" s="21"/>
      <c r="B57" s="21"/>
      <c r="C57" s="24"/>
      <c r="D57" s="21"/>
      <c r="E57" s="21"/>
      <c r="F57" s="21"/>
      <c r="G57" s="21"/>
      <c r="H57" s="21"/>
      <c r="I57" s="21"/>
      <c r="J57" s="21"/>
      <c r="K57" s="21"/>
      <c r="L57" s="21"/>
      <c r="M57" s="21"/>
      <c r="N57" s="21"/>
      <c r="O57" s="21"/>
      <c r="P57" s="21"/>
      <c r="Q57" s="21"/>
      <c r="R57" s="21"/>
      <c r="S57" s="21"/>
    </row>
    <row r="58" spans="1:19" s="8" customFormat="1" hidden="1" x14ac:dyDescent="0.2">
      <c r="A58" s="21"/>
      <c r="B58" s="21"/>
      <c r="C58" s="24"/>
      <c r="D58" s="21"/>
      <c r="E58" s="21"/>
      <c r="F58" s="21"/>
      <c r="G58" s="21"/>
      <c r="H58" s="21"/>
      <c r="I58" s="21"/>
      <c r="J58" s="21"/>
      <c r="K58" s="21"/>
      <c r="L58" s="21"/>
      <c r="M58" s="21"/>
      <c r="N58" s="21"/>
      <c r="O58" s="21"/>
      <c r="P58" s="21"/>
      <c r="Q58" s="21"/>
      <c r="R58" s="21"/>
      <c r="S58" s="21"/>
    </row>
    <row r="59" spans="1:19" s="8" customFormat="1" hidden="1" x14ac:dyDescent="0.2">
      <c r="A59" s="21"/>
      <c r="B59" s="21"/>
      <c r="C59" s="24"/>
      <c r="D59" s="21"/>
      <c r="E59" s="21"/>
      <c r="F59" s="21"/>
      <c r="G59" s="21"/>
      <c r="H59" s="21"/>
      <c r="I59" s="21"/>
      <c r="J59" s="21"/>
      <c r="K59" s="21"/>
      <c r="L59" s="21"/>
      <c r="M59" s="21"/>
      <c r="N59" s="21"/>
      <c r="O59" s="21"/>
      <c r="P59" s="21"/>
      <c r="Q59" s="21"/>
      <c r="R59" s="21"/>
      <c r="S59" s="21"/>
    </row>
    <row r="60" spans="1:19" hidden="1" x14ac:dyDescent="0.2">
      <c r="A60" s="23"/>
      <c r="B60" s="21"/>
      <c r="C60" s="24"/>
      <c r="D60" s="23"/>
      <c r="E60" s="23"/>
      <c r="F60" s="23"/>
      <c r="G60" s="23"/>
      <c r="H60" s="23"/>
      <c r="I60" s="23"/>
      <c r="J60" s="23"/>
      <c r="K60" s="23"/>
      <c r="L60" s="23"/>
      <c r="M60" s="23"/>
      <c r="N60" s="21"/>
      <c r="O60" s="21"/>
      <c r="P60" s="21"/>
      <c r="Q60" s="21"/>
      <c r="R60" s="23"/>
      <c r="S60" s="23"/>
    </row>
    <row r="61" spans="1:19" hidden="1" x14ac:dyDescent="0.2">
      <c r="A61" s="23"/>
      <c r="B61" s="21"/>
      <c r="C61" s="24"/>
      <c r="D61" s="23"/>
      <c r="E61" s="23"/>
      <c r="F61" s="23"/>
      <c r="G61" s="23"/>
      <c r="H61" s="23"/>
      <c r="I61" s="23"/>
      <c r="J61" s="23"/>
      <c r="K61" s="23"/>
      <c r="L61" s="23"/>
      <c r="M61" s="23"/>
      <c r="N61" s="21"/>
      <c r="O61" s="21"/>
      <c r="P61" s="21"/>
      <c r="Q61" s="21"/>
      <c r="R61" s="23"/>
      <c r="S61" s="23"/>
    </row>
    <row r="62" spans="1:19" hidden="1" x14ac:dyDescent="0.2">
      <c r="A62" s="23"/>
      <c r="B62" s="21"/>
      <c r="C62" s="24"/>
      <c r="D62" s="23"/>
      <c r="E62" s="23"/>
      <c r="F62" s="23"/>
      <c r="G62" s="23"/>
      <c r="H62" s="23"/>
      <c r="I62" s="23"/>
      <c r="J62" s="23"/>
      <c r="K62" s="23"/>
      <c r="L62" s="23"/>
      <c r="M62" s="23"/>
      <c r="N62" s="21"/>
      <c r="O62" s="21"/>
      <c r="P62" s="21"/>
      <c r="Q62" s="21"/>
      <c r="R62" s="23"/>
      <c r="S62" s="23"/>
    </row>
    <row r="63" spans="1:19" hidden="1" x14ac:dyDescent="0.2">
      <c r="A63" s="23"/>
      <c r="B63" s="21"/>
      <c r="C63" s="24"/>
      <c r="D63" s="23"/>
      <c r="E63" s="23"/>
      <c r="F63" s="23"/>
      <c r="G63" s="23"/>
      <c r="H63" s="23"/>
      <c r="I63" s="23"/>
      <c r="J63" s="23"/>
      <c r="K63" s="23"/>
      <c r="L63" s="23"/>
      <c r="M63" s="23"/>
      <c r="N63" s="21"/>
      <c r="O63" s="21"/>
      <c r="P63" s="21"/>
      <c r="Q63" s="21"/>
      <c r="R63" s="23"/>
      <c r="S63" s="23"/>
    </row>
    <row r="64" spans="1:19" hidden="1" x14ac:dyDescent="0.2">
      <c r="A64" s="23"/>
      <c r="B64" s="21"/>
      <c r="C64" s="24"/>
      <c r="D64" s="23"/>
      <c r="E64" s="23"/>
      <c r="F64" s="23"/>
      <c r="G64" s="23"/>
      <c r="H64" s="23"/>
      <c r="I64" s="23"/>
      <c r="J64" s="23"/>
      <c r="K64" s="23"/>
      <c r="L64" s="23"/>
      <c r="M64" s="23"/>
      <c r="N64" s="21"/>
      <c r="O64" s="21"/>
      <c r="P64" s="21"/>
      <c r="Q64" s="21"/>
      <c r="R64" s="23"/>
      <c r="S64" s="23"/>
    </row>
    <row r="65" spans="1:19" hidden="1" x14ac:dyDescent="0.2">
      <c r="A65" s="23"/>
      <c r="B65" s="21"/>
      <c r="C65" s="24"/>
      <c r="D65" s="23"/>
      <c r="E65" s="23"/>
      <c r="F65" s="23"/>
      <c r="G65" s="23"/>
      <c r="H65" s="23"/>
      <c r="I65" s="23"/>
      <c r="J65" s="23"/>
      <c r="K65" s="23"/>
      <c r="L65" s="23"/>
      <c r="M65" s="23"/>
      <c r="N65" s="21"/>
      <c r="O65" s="21"/>
      <c r="P65" s="21"/>
      <c r="Q65" s="21"/>
      <c r="R65" s="23"/>
      <c r="S65" s="23"/>
    </row>
    <row r="66" spans="1:19" hidden="1" x14ac:dyDescent="0.2">
      <c r="A66" s="23"/>
      <c r="B66" s="21"/>
      <c r="C66" s="24"/>
      <c r="D66" s="23"/>
      <c r="E66" s="23"/>
      <c r="F66" s="23"/>
      <c r="G66" s="23"/>
      <c r="H66" s="23"/>
      <c r="I66" s="23"/>
      <c r="J66" s="23"/>
      <c r="K66" s="23"/>
      <c r="L66" s="23"/>
      <c r="M66" s="23"/>
      <c r="N66" s="21"/>
      <c r="O66" s="21"/>
      <c r="P66" s="21"/>
      <c r="Q66" s="21"/>
      <c r="R66" s="23"/>
      <c r="S66" s="23"/>
    </row>
    <row r="67" spans="1:19" hidden="1" x14ac:dyDescent="0.2">
      <c r="A67" s="23"/>
      <c r="B67" s="21"/>
      <c r="C67" s="24"/>
      <c r="D67" s="23"/>
      <c r="E67" s="23"/>
      <c r="F67" s="23"/>
      <c r="G67" s="23"/>
      <c r="H67" s="23"/>
      <c r="I67" s="23"/>
      <c r="J67" s="23"/>
      <c r="K67" s="23"/>
      <c r="L67" s="23"/>
      <c r="M67" s="23"/>
      <c r="N67" s="21"/>
      <c r="O67" s="21"/>
      <c r="P67" s="21"/>
      <c r="Q67" s="21"/>
      <c r="R67" s="23"/>
      <c r="S67" s="23"/>
    </row>
    <row r="68" spans="1:19" hidden="1" x14ac:dyDescent="0.2">
      <c r="A68" s="23"/>
      <c r="B68" s="21"/>
      <c r="C68" s="24"/>
      <c r="D68" s="23"/>
      <c r="E68" s="23"/>
      <c r="F68" s="23"/>
      <c r="G68" s="23"/>
      <c r="H68" s="23"/>
      <c r="I68" s="23"/>
      <c r="J68" s="23"/>
      <c r="K68" s="23"/>
      <c r="L68" s="23"/>
      <c r="M68" s="23"/>
      <c r="N68" s="21"/>
      <c r="O68" s="21"/>
      <c r="P68" s="21"/>
      <c r="Q68" s="21"/>
      <c r="R68" s="23"/>
      <c r="S68" s="23"/>
    </row>
    <row r="69" spans="1:19" hidden="1" x14ac:dyDescent="0.2">
      <c r="A69" s="23"/>
      <c r="B69" s="21"/>
      <c r="C69" s="24"/>
      <c r="D69" s="23"/>
      <c r="E69" s="23"/>
      <c r="F69" s="23"/>
      <c r="G69" s="23"/>
      <c r="H69" s="23"/>
      <c r="I69" s="23"/>
      <c r="J69" s="23"/>
      <c r="K69" s="23"/>
      <c r="L69" s="23"/>
      <c r="M69" s="23"/>
      <c r="N69" s="21"/>
      <c r="O69" s="21"/>
      <c r="P69" s="21"/>
      <c r="Q69" s="21"/>
      <c r="R69" s="23"/>
      <c r="S69" s="23"/>
    </row>
    <row r="70" spans="1:19" hidden="1" x14ac:dyDescent="0.2">
      <c r="A70" s="23"/>
      <c r="B70" s="21"/>
      <c r="C70" s="24"/>
      <c r="D70" s="23"/>
      <c r="E70" s="23"/>
      <c r="F70" s="23"/>
      <c r="G70" s="23"/>
      <c r="H70" s="23"/>
      <c r="I70" s="23"/>
      <c r="J70" s="23"/>
      <c r="K70" s="23"/>
      <c r="L70" s="23"/>
      <c r="M70" s="23"/>
      <c r="N70" s="21"/>
      <c r="O70" s="21"/>
      <c r="P70" s="21"/>
      <c r="Q70" s="21"/>
      <c r="R70" s="23"/>
      <c r="S70" s="23"/>
    </row>
    <row r="71" spans="1:19" hidden="1" x14ac:dyDescent="0.2">
      <c r="A71" s="23"/>
      <c r="B71" s="21"/>
      <c r="C71" s="24"/>
      <c r="D71" s="23"/>
      <c r="E71" s="23"/>
      <c r="F71" s="23"/>
      <c r="G71" s="23"/>
      <c r="H71" s="23"/>
      <c r="I71" s="23"/>
      <c r="J71" s="23"/>
      <c r="K71" s="23"/>
      <c r="L71" s="23"/>
      <c r="M71" s="23"/>
      <c r="N71" s="21"/>
      <c r="O71" s="21"/>
      <c r="P71" s="21"/>
      <c r="Q71" s="21"/>
      <c r="R71" s="23"/>
      <c r="S71" s="23"/>
    </row>
    <row r="72" spans="1:19" hidden="1" x14ac:dyDescent="0.2">
      <c r="A72" s="23"/>
      <c r="B72" s="21"/>
      <c r="C72" s="24"/>
      <c r="D72" s="23"/>
      <c r="E72" s="23"/>
      <c r="F72" s="23"/>
      <c r="G72" s="23"/>
      <c r="H72" s="23"/>
      <c r="I72" s="23"/>
      <c r="J72" s="23"/>
      <c r="K72" s="23"/>
      <c r="L72" s="23"/>
      <c r="M72" s="23"/>
      <c r="N72" s="21"/>
      <c r="O72" s="21"/>
      <c r="P72" s="21"/>
      <c r="Q72" s="21"/>
      <c r="R72" s="23"/>
      <c r="S72" s="23"/>
    </row>
    <row r="73" spans="1:19" hidden="1" x14ac:dyDescent="0.2">
      <c r="A73" s="23"/>
      <c r="B73" s="21"/>
      <c r="C73" s="24"/>
      <c r="D73" s="23"/>
      <c r="E73" s="23"/>
      <c r="F73" s="23"/>
      <c r="G73" s="23"/>
      <c r="H73" s="23"/>
      <c r="I73" s="23"/>
      <c r="J73" s="23"/>
      <c r="K73" s="23"/>
      <c r="L73" s="23"/>
      <c r="M73" s="23"/>
      <c r="N73" s="21"/>
      <c r="O73" s="21"/>
      <c r="P73" s="21"/>
      <c r="Q73" s="21"/>
      <c r="R73" s="23"/>
      <c r="S73" s="23"/>
    </row>
    <row r="74" spans="1:19" hidden="1" x14ac:dyDescent="0.2">
      <c r="A74" s="23"/>
      <c r="B74" s="21"/>
      <c r="C74" s="24"/>
      <c r="D74" s="23"/>
      <c r="E74" s="23"/>
      <c r="F74" s="23"/>
      <c r="G74" s="23"/>
      <c r="H74" s="23"/>
      <c r="I74" s="23"/>
      <c r="J74" s="23"/>
      <c r="K74" s="23"/>
      <c r="L74" s="23"/>
      <c r="M74" s="23"/>
      <c r="N74" s="21"/>
      <c r="O74" s="21"/>
      <c r="P74" s="21"/>
      <c r="Q74" s="21"/>
      <c r="R74" s="23"/>
      <c r="S74" s="23"/>
    </row>
    <row r="75" spans="1:19" hidden="1" x14ac:dyDescent="0.2">
      <c r="A75" s="23"/>
      <c r="B75" s="21"/>
      <c r="C75" s="24"/>
      <c r="D75" s="23"/>
      <c r="E75" s="23"/>
      <c r="F75" s="23"/>
      <c r="G75" s="23"/>
      <c r="H75" s="23"/>
      <c r="I75" s="23"/>
      <c r="J75" s="23"/>
      <c r="K75" s="23"/>
      <c r="L75" s="23"/>
      <c r="M75" s="23"/>
      <c r="N75" s="21"/>
      <c r="O75" s="21"/>
      <c r="P75" s="21"/>
      <c r="Q75" s="21"/>
      <c r="R75" s="23"/>
      <c r="S75" s="23"/>
    </row>
    <row r="76" spans="1:19" hidden="1" x14ac:dyDescent="0.2">
      <c r="A76" s="23"/>
      <c r="B76" s="21"/>
      <c r="C76" s="24"/>
      <c r="D76" s="23"/>
      <c r="E76" s="23"/>
      <c r="F76" s="23"/>
      <c r="G76" s="23"/>
      <c r="H76" s="23"/>
      <c r="I76" s="23"/>
      <c r="J76" s="23"/>
      <c r="K76" s="23"/>
      <c r="L76" s="23"/>
      <c r="M76" s="23"/>
      <c r="N76" s="21"/>
      <c r="O76" s="21"/>
      <c r="P76" s="21"/>
      <c r="Q76" s="21"/>
      <c r="R76" s="23"/>
      <c r="S76" s="23"/>
    </row>
    <row r="77" spans="1:19" hidden="1" x14ac:dyDescent="0.2">
      <c r="A77" s="23"/>
      <c r="B77" s="21"/>
      <c r="C77" s="24"/>
      <c r="D77" s="23"/>
      <c r="E77" s="23"/>
      <c r="F77" s="23"/>
      <c r="G77" s="23"/>
      <c r="H77" s="23"/>
      <c r="I77" s="23"/>
      <c r="J77" s="23"/>
      <c r="K77" s="23"/>
      <c r="L77" s="23"/>
      <c r="M77" s="23"/>
      <c r="N77" s="21"/>
      <c r="O77" s="21"/>
      <c r="P77" s="21"/>
      <c r="Q77" s="21"/>
      <c r="R77" s="23"/>
      <c r="S77" s="23"/>
    </row>
    <row r="78" spans="1:19" hidden="1" x14ac:dyDescent="0.2">
      <c r="A78" s="23"/>
      <c r="B78" s="21"/>
      <c r="C78" s="24"/>
      <c r="D78" s="23"/>
      <c r="E78" s="23"/>
      <c r="F78" s="23"/>
      <c r="G78" s="23"/>
      <c r="H78" s="23"/>
      <c r="I78" s="23"/>
      <c r="J78" s="23"/>
      <c r="K78" s="23"/>
      <c r="L78" s="23"/>
      <c r="M78" s="23"/>
      <c r="N78" s="21"/>
      <c r="O78" s="21"/>
      <c r="P78" s="21"/>
      <c r="Q78" s="21"/>
      <c r="R78" s="23"/>
      <c r="S78" s="23"/>
    </row>
    <row r="79" spans="1:19" hidden="1" x14ac:dyDescent="0.2">
      <c r="A79" s="23"/>
      <c r="B79" s="21"/>
      <c r="C79" s="24"/>
      <c r="D79" s="23"/>
      <c r="E79" s="23"/>
      <c r="F79" s="23"/>
      <c r="G79" s="23"/>
      <c r="H79" s="23"/>
      <c r="I79" s="23"/>
      <c r="J79" s="23"/>
      <c r="K79" s="23"/>
      <c r="L79" s="23"/>
      <c r="M79" s="23"/>
      <c r="N79" s="21"/>
      <c r="O79" s="21"/>
      <c r="P79" s="21"/>
      <c r="Q79" s="21"/>
      <c r="R79" s="23"/>
      <c r="S79" s="23"/>
    </row>
    <row r="80" spans="1:19" hidden="1" x14ac:dyDescent="0.2">
      <c r="A80" s="23"/>
      <c r="B80" s="21"/>
      <c r="C80" s="24"/>
      <c r="D80" s="23"/>
      <c r="E80" s="23"/>
      <c r="F80" s="23"/>
      <c r="G80" s="23"/>
      <c r="H80" s="23"/>
      <c r="I80" s="23"/>
      <c r="J80" s="23"/>
      <c r="K80" s="23"/>
      <c r="L80" s="23"/>
      <c r="M80" s="23"/>
      <c r="N80" s="21"/>
      <c r="O80" s="21"/>
      <c r="P80" s="21"/>
      <c r="Q80" s="21"/>
      <c r="R80" s="23"/>
      <c r="S80" s="23"/>
    </row>
    <row r="81" spans="1:19" hidden="1" x14ac:dyDescent="0.2">
      <c r="A81" s="23"/>
      <c r="B81" s="21"/>
      <c r="C81" s="24"/>
      <c r="D81" s="23"/>
      <c r="E81" s="23"/>
      <c r="F81" s="23"/>
      <c r="G81" s="23"/>
      <c r="H81" s="23"/>
      <c r="I81" s="23"/>
      <c r="J81" s="23"/>
      <c r="K81" s="23"/>
      <c r="L81" s="23"/>
      <c r="M81" s="23"/>
      <c r="N81" s="21"/>
      <c r="O81" s="21"/>
      <c r="P81" s="21"/>
      <c r="Q81" s="21"/>
      <c r="R81" s="23"/>
      <c r="S81" s="23"/>
    </row>
    <row r="82" spans="1:19" hidden="1" x14ac:dyDescent="0.2">
      <c r="A82" s="23"/>
      <c r="B82" s="21"/>
      <c r="C82" s="24"/>
      <c r="D82" s="23"/>
      <c r="E82" s="23"/>
      <c r="F82" s="23"/>
      <c r="G82" s="23"/>
      <c r="H82" s="23"/>
      <c r="I82" s="23"/>
      <c r="J82" s="23"/>
      <c r="K82" s="23"/>
      <c r="L82" s="23"/>
      <c r="M82" s="23"/>
      <c r="N82" s="21"/>
      <c r="O82" s="21"/>
      <c r="P82" s="21"/>
      <c r="Q82" s="21"/>
      <c r="R82" s="23"/>
      <c r="S82" s="23"/>
    </row>
    <row r="83" spans="1:19" hidden="1" x14ac:dyDescent="0.2">
      <c r="A83" s="23"/>
      <c r="B83" s="21"/>
      <c r="C83" s="24"/>
      <c r="D83" s="23"/>
      <c r="E83" s="23"/>
      <c r="F83" s="23"/>
      <c r="G83" s="23"/>
      <c r="H83" s="23"/>
      <c r="I83" s="23"/>
      <c r="J83" s="23"/>
      <c r="K83" s="23"/>
      <c r="L83" s="23"/>
      <c r="M83" s="23"/>
      <c r="N83" s="21"/>
      <c r="O83" s="21"/>
      <c r="P83" s="21"/>
      <c r="Q83" s="21"/>
      <c r="R83" s="23"/>
      <c r="S83" s="23"/>
    </row>
    <row r="84" spans="1:19" hidden="1" x14ac:dyDescent="0.2">
      <c r="A84" s="23"/>
      <c r="B84" s="21"/>
      <c r="C84" s="24"/>
      <c r="D84" s="23"/>
      <c r="E84" s="23"/>
      <c r="F84" s="23"/>
      <c r="G84" s="23"/>
      <c r="H84" s="23"/>
      <c r="I84" s="23"/>
      <c r="J84" s="23"/>
      <c r="K84" s="23"/>
      <c r="L84" s="23"/>
      <c r="M84" s="23"/>
      <c r="N84" s="21"/>
      <c r="O84" s="21"/>
      <c r="P84" s="21"/>
      <c r="Q84" s="21"/>
      <c r="R84" s="23"/>
      <c r="S84" s="23"/>
    </row>
    <row r="85" spans="1:19" hidden="1" x14ac:dyDescent="0.2">
      <c r="A85" s="23"/>
      <c r="B85" s="21"/>
      <c r="C85" s="24"/>
      <c r="D85" s="23"/>
      <c r="E85" s="23"/>
      <c r="F85" s="23"/>
      <c r="G85" s="23"/>
      <c r="H85" s="23"/>
      <c r="I85" s="23"/>
      <c r="J85" s="23"/>
      <c r="K85" s="23"/>
      <c r="L85" s="23"/>
      <c r="M85" s="23"/>
      <c r="N85" s="21"/>
      <c r="O85" s="21"/>
      <c r="P85" s="21"/>
      <c r="Q85" s="21"/>
      <c r="R85" s="23"/>
      <c r="S85" s="23"/>
    </row>
    <row r="86" spans="1:19" hidden="1" x14ac:dyDescent="0.2">
      <c r="A86" s="23"/>
      <c r="B86" s="21"/>
      <c r="C86" s="24"/>
      <c r="D86" s="23"/>
      <c r="E86" s="23"/>
      <c r="F86" s="23"/>
      <c r="G86" s="23"/>
      <c r="H86" s="23"/>
      <c r="I86" s="23"/>
      <c r="J86" s="23"/>
      <c r="K86" s="23"/>
      <c r="L86" s="23"/>
      <c r="M86" s="23"/>
      <c r="N86" s="21"/>
      <c r="O86" s="21"/>
      <c r="P86" s="21"/>
      <c r="Q86" s="21"/>
      <c r="R86" s="23"/>
      <c r="S86" s="23"/>
    </row>
    <row r="87" spans="1:19" hidden="1" x14ac:dyDescent="0.2">
      <c r="A87" s="23"/>
      <c r="B87" s="21"/>
      <c r="C87" s="24"/>
      <c r="D87" s="23"/>
      <c r="E87" s="23"/>
      <c r="F87" s="23"/>
      <c r="G87" s="23"/>
      <c r="H87" s="23"/>
      <c r="I87" s="23"/>
      <c r="J87" s="23"/>
      <c r="K87" s="23"/>
      <c r="L87" s="23"/>
      <c r="M87" s="23"/>
      <c r="N87" s="21"/>
      <c r="O87" s="21"/>
      <c r="P87" s="21"/>
      <c r="Q87" s="21"/>
      <c r="R87" s="23"/>
      <c r="S87" s="23"/>
    </row>
    <row r="88" spans="1:19" hidden="1" x14ac:dyDescent="0.2">
      <c r="A88" s="23"/>
      <c r="B88" s="21"/>
      <c r="C88" s="24"/>
      <c r="D88" s="23"/>
      <c r="E88" s="23"/>
      <c r="F88" s="23"/>
      <c r="G88" s="23"/>
      <c r="H88" s="23"/>
      <c r="I88" s="23"/>
      <c r="J88" s="23"/>
      <c r="K88" s="23"/>
      <c r="L88" s="23"/>
      <c r="M88" s="23"/>
      <c r="N88" s="21"/>
      <c r="O88" s="21"/>
      <c r="P88" s="21"/>
      <c r="Q88" s="21"/>
      <c r="R88" s="23"/>
      <c r="S88" s="23"/>
    </row>
    <row r="89" spans="1:19" hidden="1" x14ac:dyDescent="0.2">
      <c r="A89" s="23"/>
      <c r="B89" s="21"/>
      <c r="C89" s="24"/>
      <c r="D89" s="23"/>
      <c r="E89" s="23"/>
      <c r="F89" s="23"/>
      <c r="G89" s="23"/>
      <c r="H89" s="23"/>
      <c r="I89" s="23"/>
      <c r="J89" s="23"/>
      <c r="K89" s="23"/>
      <c r="L89" s="23"/>
      <c r="M89" s="23"/>
      <c r="N89" s="21"/>
      <c r="O89" s="21"/>
      <c r="P89" s="21"/>
      <c r="Q89" s="21"/>
      <c r="R89" s="23"/>
      <c r="S89" s="23"/>
    </row>
    <row r="90" spans="1:19" hidden="1" x14ac:dyDescent="0.2">
      <c r="A90" s="23"/>
      <c r="B90" s="21"/>
      <c r="C90" s="24"/>
      <c r="D90" s="23"/>
      <c r="E90" s="23"/>
      <c r="F90" s="23"/>
      <c r="G90" s="23"/>
      <c r="H90" s="23"/>
      <c r="I90" s="23"/>
      <c r="J90" s="23"/>
      <c r="K90" s="23"/>
      <c r="L90" s="23"/>
      <c r="M90" s="23"/>
      <c r="N90" s="21"/>
      <c r="O90" s="21"/>
      <c r="P90" s="21"/>
      <c r="Q90" s="21"/>
      <c r="R90" s="23"/>
      <c r="S90" s="23"/>
    </row>
    <row r="91" spans="1:19" hidden="1" x14ac:dyDescent="0.2">
      <c r="B91" s="8"/>
      <c r="C91" s="5"/>
      <c r="J91" s="23"/>
      <c r="K91" s="23"/>
      <c r="L91" s="23"/>
      <c r="M91" s="23"/>
      <c r="N91" s="21"/>
      <c r="O91" s="21"/>
      <c r="P91" s="21"/>
      <c r="Q91" s="21"/>
      <c r="R91" s="23"/>
      <c r="S91" s="23"/>
    </row>
    <row r="92" spans="1:19" hidden="1" x14ac:dyDescent="0.2">
      <c r="B92" s="8"/>
      <c r="C92" s="5"/>
    </row>
    <row r="93" spans="1:19" hidden="1" x14ac:dyDescent="0.2">
      <c r="B93" s="8"/>
      <c r="C93" s="5"/>
    </row>
  </sheetData>
  <sheetProtection algorithmName="SHA-512" hashValue="Nif0Ex1kE4OhuwHQi62aswUvY5zEA94oGfJRaEDS6I9EwXBEE4eNAKUDDg6sxSVY1P/xMbAL88p0/CZdIkbEUA==" saltValue="HWwDqsIbvEA90QAndNbU7g==" spinCount="100000" sheet="1" objects="1" scenarios="1" selectLockedCells="1"/>
  <mergeCells count="2">
    <mergeCell ref="D6:I6"/>
    <mergeCell ref="B12:B16"/>
  </mergeCells>
  <conditionalFormatting sqref="L5">
    <cfRule type="cellIs" dxfId="73" priority="161" operator="equal">
      <formula>0</formula>
    </cfRule>
    <cfRule type="cellIs" dxfId="72" priority="162" operator="lessThanOrEqual">
      <formula>1</formula>
    </cfRule>
    <cfRule type="cellIs" dxfId="71" priority="163" operator="lessThanOrEqual">
      <formula>2</formula>
    </cfRule>
    <cfRule type="cellIs" dxfId="70" priority="164" operator="lessThanOrEqual">
      <formula>3</formula>
    </cfRule>
    <cfRule type="cellIs" dxfId="69" priority="165" operator="lessThanOrEqual">
      <formula>4</formula>
    </cfRule>
    <cfRule type="cellIs" dxfId="68" priority="166" operator="lessThanOrEqual">
      <formula>5</formula>
    </cfRule>
  </conditionalFormatting>
  <conditionalFormatting sqref="M5">
    <cfRule type="cellIs" dxfId="67" priority="155" operator="equal">
      <formula>0</formula>
    </cfRule>
    <cfRule type="cellIs" dxfId="66" priority="156" operator="lessThanOrEqual">
      <formula>0.2</formula>
    </cfRule>
    <cfRule type="cellIs" dxfId="65" priority="157" operator="lessThanOrEqual">
      <formula>0.4</formula>
    </cfRule>
    <cfRule type="cellIs" dxfId="64" priority="158" operator="lessThanOrEqual">
      <formula>0.6</formula>
    </cfRule>
    <cfRule type="cellIs" dxfId="63" priority="159" operator="lessThanOrEqual">
      <formula>0.8</formula>
    </cfRule>
    <cfRule type="cellIs" dxfId="62" priority="160" operator="lessThanOrEqual">
      <formula>1</formula>
    </cfRule>
  </conditionalFormatting>
  <conditionalFormatting sqref="L8:L11 L18:L23">
    <cfRule type="cellIs" dxfId="61" priority="98" operator="equal">
      <formula>0</formula>
    </cfRule>
    <cfRule type="cellIs" dxfId="60" priority="99" operator="lessThanOrEqual">
      <formula>1</formula>
    </cfRule>
    <cfRule type="cellIs" dxfId="59" priority="100" operator="lessThanOrEqual">
      <formula>2</formula>
    </cfRule>
    <cfRule type="cellIs" dxfId="58" priority="101" operator="lessThanOrEqual">
      <formula>3</formula>
    </cfRule>
    <cfRule type="cellIs" dxfId="57" priority="102" operator="lessThanOrEqual">
      <formula>4</formula>
    </cfRule>
    <cfRule type="cellIs" dxfId="56" priority="103" operator="lessThanOrEqual">
      <formula>5</formula>
    </cfRule>
    <cfRule type="cellIs" dxfId="55" priority="104" operator="greaterThan">
      <formula>5</formula>
    </cfRule>
  </conditionalFormatting>
  <conditionalFormatting sqref="D8:D23">
    <cfRule type="expression" dxfId="54" priority="97">
      <formula>IF($K8=0,TRUE)</formula>
    </cfRule>
  </conditionalFormatting>
  <conditionalFormatting sqref="E8:E23">
    <cfRule type="expression" dxfId="53" priority="96">
      <formula>IF($K8=1,TRUE)</formula>
    </cfRule>
  </conditionalFormatting>
  <conditionalFormatting sqref="F8:F23">
    <cfRule type="expression" dxfId="52" priority="95">
      <formula>IF($K8=2,TRUE)</formula>
    </cfRule>
  </conditionalFormatting>
  <conditionalFormatting sqref="G8:G23">
    <cfRule type="expression" dxfId="51" priority="94">
      <formula>IF($K8=3,TRUE)</formula>
    </cfRule>
  </conditionalFormatting>
  <conditionalFormatting sqref="H8:H23">
    <cfRule type="expression" dxfId="50" priority="93">
      <formula>IF($K8=4,TRUE)</formula>
    </cfRule>
  </conditionalFormatting>
  <conditionalFormatting sqref="I8:I23">
    <cfRule type="expression" dxfId="49" priority="92">
      <formula>IF($K8=5,TRUE)</formula>
    </cfRule>
  </conditionalFormatting>
  <conditionalFormatting sqref="K18:K23">
    <cfRule type="cellIs" dxfId="48" priority="56" operator="greaterThan">
      <formula>5</formula>
    </cfRule>
  </conditionalFormatting>
  <conditionalFormatting sqref="K18:K23">
    <cfRule type="cellIs" dxfId="47" priority="50" operator="equal">
      <formula>0</formula>
    </cfRule>
    <cfRule type="cellIs" dxfId="46" priority="51" operator="lessThanOrEqual">
      <formula>1</formula>
    </cfRule>
    <cfRule type="cellIs" dxfId="45" priority="52" operator="lessThanOrEqual">
      <formula>2</formula>
    </cfRule>
    <cfRule type="cellIs" dxfId="44" priority="53" operator="lessThanOrEqual">
      <formula>3</formula>
    </cfRule>
    <cfRule type="cellIs" dxfId="43" priority="54" operator="lessThanOrEqual">
      <formula>4</formula>
    </cfRule>
    <cfRule type="cellIs" dxfId="42" priority="55" operator="lessThanOrEqual">
      <formula>5</formula>
    </cfRule>
  </conditionalFormatting>
  <conditionalFormatting sqref="K8:K11">
    <cfRule type="cellIs" dxfId="41" priority="70" operator="greaterThan">
      <formula>5</formula>
    </cfRule>
  </conditionalFormatting>
  <conditionalFormatting sqref="K8:K11">
    <cfRule type="cellIs" dxfId="40" priority="64" operator="equal">
      <formula>0</formula>
    </cfRule>
    <cfRule type="cellIs" dxfId="39" priority="65" operator="lessThanOrEqual">
      <formula>1</formula>
    </cfRule>
    <cfRule type="cellIs" dxfId="38" priority="66" operator="lessThanOrEqual">
      <formula>2</formula>
    </cfRule>
    <cfRule type="cellIs" dxfId="37" priority="67" operator="lessThanOrEqual">
      <formula>3</formula>
    </cfRule>
    <cfRule type="cellIs" dxfId="36" priority="68" operator="lessThanOrEqual">
      <formula>4</formula>
    </cfRule>
    <cfRule type="cellIs" dxfId="35" priority="69" operator="lessThanOrEqual">
      <formula>5</formula>
    </cfRule>
  </conditionalFormatting>
  <conditionalFormatting sqref="K12:L16 L17">
    <cfRule type="cellIs" dxfId="34" priority="29" operator="equal">
      <formula>0</formula>
    </cfRule>
    <cfRule type="cellIs" dxfId="33" priority="30" operator="lessThanOrEqual">
      <formula>1</formula>
    </cfRule>
    <cfRule type="cellIs" dxfId="32" priority="31" operator="lessThanOrEqual">
      <formula>2</formula>
    </cfRule>
    <cfRule type="cellIs" dxfId="31" priority="32" operator="lessThanOrEqual">
      <formula>3</formula>
    </cfRule>
    <cfRule type="cellIs" dxfId="30" priority="33" operator="lessThanOrEqual">
      <formula>4</formula>
    </cfRule>
    <cfRule type="cellIs" dxfId="29" priority="34" operator="lessThanOrEqual">
      <formula>5</formula>
    </cfRule>
    <cfRule type="cellIs" dxfId="28" priority="35" operator="greaterThan">
      <formula>5</formula>
    </cfRule>
  </conditionalFormatting>
  <conditionalFormatting sqref="K17">
    <cfRule type="cellIs" dxfId="27" priority="22" operator="equal">
      <formula>0</formula>
    </cfRule>
    <cfRule type="cellIs" dxfId="26" priority="23" operator="lessThanOrEqual">
      <formula>1</formula>
    </cfRule>
    <cfRule type="cellIs" dxfId="25" priority="24" operator="lessThanOrEqual">
      <formula>2</formula>
    </cfRule>
    <cfRule type="cellIs" dxfId="24" priority="25" operator="lessThanOrEqual">
      <formula>3</formula>
    </cfRule>
    <cfRule type="cellIs" dxfId="23" priority="26" operator="lessThanOrEqual">
      <formula>4</formula>
    </cfRule>
    <cfRule type="cellIs" dxfId="22" priority="27" operator="lessThanOrEqual">
      <formula>5</formula>
    </cfRule>
    <cfRule type="cellIs" dxfId="21" priority="28" operator="greaterThan">
      <formula>5</formula>
    </cfRule>
  </conditionalFormatting>
  <conditionalFormatting sqref="J8:J11">
    <cfRule type="cellIs" dxfId="20" priority="21" operator="greaterThan">
      <formula>5</formula>
    </cfRule>
  </conditionalFormatting>
  <conditionalFormatting sqref="J8:J11">
    <cfRule type="cellIs" dxfId="19" priority="15" operator="equal">
      <formula>0</formula>
    </cfRule>
    <cfRule type="cellIs" dxfId="18" priority="16" operator="lessThanOrEqual">
      <formula>1</formula>
    </cfRule>
    <cfRule type="cellIs" dxfId="17" priority="17" operator="lessThanOrEqual">
      <formula>2</formula>
    </cfRule>
    <cfRule type="cellIs" dxfId="16" priority="18" operator="lessThanOrEqual">
      <formula>3</formula>
    </cfRule>
    <cfRule type="cellIs" dxfId="15" priority="19" operator="lessThanOrEqual">
      <formula>4</formula>
    </cfRule>
    <cfRule type="cellIs" dxfId="14" priority="20" operator="lessThanOrEqual">
      <formula>5</formula>
    </cfRule>
  </conditionalFormatting>
  <conditionalFormatting sqref="J18:J23">
    <cfRule type="cellIs" dxfId="13" priority="14" operator="greaterThan">
      <formula>5</formula>
    </cfRule>
  </conditionalFormatting>
  <conditionalFormatting sqref="J18:J23">
    <cfRule type="cellIs" dxfId="12" priority="8" operator="equal">
      <formula>0</formula>
    </cfRule>
    <cfRule type="cellIs" dxfId="11" priority="9" operator="lessThanOrEqual">
      <formula>1</formula>
    </cfRule>
    <cfRule type="cellIs" dxfId="10" priority="10" operator="lessThanOrEqual">
      <formula>2</formula>
    </cfRule>
    <cfRule type="cellIs" dxfId="9" priority="11" operator="lessThanOrEqual">
      <formula>3</formula>
    </cfRule>
    <cfRule type="cellIs" dxfId="8" priority="12" operator="lessThanOrEqual">
      <formula>4</formula>
    </cfRule>
    <cfRule type="cellIs" dxfId="7" priority="13" operator="lessThanOrEqual">
      <formula>5</formula>
    </cfRule>
  </conditionalFormatting>
  <conditionalFormatting sqref="J12:J17">
    <cfRule type="cellIs" dxfId="6" priority="1" operator="equal">
      <formula>0</formula>
    </cfRule>
    <cfRule type="cellIs" dxfId="5" priority="2" operator="lessThanOrEqual">
      <formula>1</formula>
    </cfRule>
    <cfRule type="cellIs" dxfId="4" priority="3" operator="lessThanOrEqual">
      <formula>2</formula>
    </cfRule>
    <cfRule type="cellIs" dxfId="3" priority="4" operator="lessThanOrEqual">
      <formula>3</formula>
    </cfRule>
    <cfRule type="cellIs" dxfId="2" priority="5" operator="lessThanOrEqual">
      <formula>4</formula>
    </cfRule>
    <cfRule type="cellIs" dxfId="1" priority="6" operator="lessThanOrEqual">
      <formula>5</formula>
    </cfRule>
    <cfRule type="cellIs" dxfId="0" priority="7" operator="greaterThan">
      <formula>5</formula>
    </cfRule>
  </conditionalFormatting>
  <dataValidations count="1">
    <dataValidation type="list" allowBlank="1" showInputMessage="1" showErrorMessage="1" sqref="K18:K23 K17:L17 K8:K16 J8:J23" xr:uid="{00000000-0002-0000-2700-000000000000}">
      <formula1>$K$28:$K$33</formula1>
    </dataValidation>
  </dataValidations>
  <pageMargins left="0.7" right="0.7" top="0.75" bottom="0.75" header="0.3" footer="0.3"/>
  <pageSetup paperSize="9" scale="26" orientation="landscape" horizontalDpi="300" verticalDpi="3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Notes</vt:lpstr>
      <vt:lpstr>Guidance</vt:lpstr>
      <vt:lpstr>Configuration</vt:lpstr>
      <vt:lpstr>Cover</vt:lpstr>
      <vt:lpstr>ProjectStages</vt:lpstr>
      <vt:lpstr>Project</vt:lpstr>
      <vt:lpstr>Structural</vt:lpstr>
      <vt:lpstr>Mechanical</vt:lpstr>
      <vt:lpstr>Electrical</vt:lpstr>
      <vt:lpstr>Public Health</vt:lpstr>
      <vt:lpstr>Architecture</vt:lpstr>
      <vt:lpstr>JOB_TITLE</vt:lpstr>
      <vt:lpstr>JobNumber</vt:lpstr>
      <vt:lpstr>Cover!Print_Area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BIM Dipstick</dc:title>
  <dc:creator>Graham.Aldwinckle@arup.com;Andrew.Duncan@arup.com</dc:creator>
  <cp:keywords>BIM Maturity Measure</cp:keywords>
  <cp:lastModifiedBy>Pascual Soto Uribe</cp:lastModifiedBy>
  <cp:lastPrinted>2014-11-24T16:58:44Z</cp:lastPrinted>
  <dcterms:created xsi:type="dcterms:W3CDTF">2011-09-08T21:45:37Z</dcterms:created>
  <dcterms:modified xsi:type="dcterms:W3CDTF">2020-09-26T19:38:41Z</dcterms:modified>
</cp:coreProperties>
</file>