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916\Desktop\"/>
    </mc:Choice>
  </mc:AlternateContent>
  <xr:revisionPtr revIDLastSave="0" documentId="13_ncr:1_{9929247F-5404-4403-9097-0BA6D5257676}" xr6:coauthVersionLast="47" xr6:coauthVersionMax="47" xr10:uidLastSave="{00000000-0000-0000-0000-000000000000}"/>
  <bookViews>
    <workbookView xWindow="-108" yWindow="-108" windowWidth="23256" windowHeight="12456" activeTab="2" xr2:uid="{DAA3A29A-765A-4950-9501-5489EA449B14}"/>
  </bookViews>
  <sheets>
    <sheet name="Unit test-case" sheetId="1" r:id="rId1"/>
    <sheet name="Decision table and tc" sheetId="2" r:id="rId2"/>
    <sheet name="System test-cas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D3" i="3" s="1"/>
  <c r="A5" i="3"/>
  <c r="E2" i="3"/>
  <c r="D2" i="3"/>
  <c r="E1" i="3"/>
  <c r="D1" i="3"/>
  <c r="E3" i="3" l="1"/>
  <c r="C2" i="1" l="1"/>
  <c r="L2" i="1"/>
  <c r="O7" i="1"/>
  <c r="N7" i="1"/>
  <c r="M7" i="1"/>
  <c r="L7" i="1"/>
  <c r="C7" i="1"/>
  <c r="A7" i="1"/>
  <c r="F7" i="1" s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Hoang Anh</author>
    <author>ANa</author>
  </authors>
  <commentList>
    <comment ref="A5" authorId="0" shapeId="0" xr:uid="{EA7FD9A1-BA57-429A-8F3D-78140EA38ABA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 xr:uid="{1F2ADF33-E9F9-4C7F-BA7E-CFFD5A4F23C3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6831721C-3282-488A-8BCE-80D94E7B8E4F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<sst xmlns="http://schemas.openxmlformats.org/spreadsheetml/2006/main" count="98" uniqueCount="76">
  <si>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</si>
  <si>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</si>
  <si>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</si>
  <si>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</si>
  <si>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</si>
  <si>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</si>
  <si>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</si>
  <si>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</si>
  <si>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</si>
  <si>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</si>
  <si>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</si>
  <si>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</si>
  <si>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</si>
  <si>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</si>
  <si>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</si>
  <si>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</si>
  <si>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</si>
  <si>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</si>
  <si>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</si>
  <si>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Date</t>
  </si>
  <si>
    <t>O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</si>
  <si>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</si>
  <si>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</si>
  <si>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</si>
  <si>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</si>
  <si>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</si>
  <si>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</si>
  <si>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</si>
  <si>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</si>
  <si>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</si>
  <si>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</si>
  <si>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</si>
  <si>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</si>
  <si>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</si>
  <si>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</si>
  <si>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</si>
  <si>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</si>
  <si>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</si>
  <si>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</si>
  <si>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</si>
  <si>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TAG</t>
  </si>
  <si>
    <t>C</t>
  </si>
  <si>
    <t>D</t>
  </si>
  <si>
    <t>E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</si>
  <si>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</si>
  <si>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</si>
  <si>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</si>
  <si>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</si>
  <si>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</si>
  <si>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</si>
  <si>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</si>
  <si>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</si>
  <si>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</si>
  <si>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</si>
  <si>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</si>
  <si>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</si>
  <si>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</si>
  <si>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</si>
  <si>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</si>
  <si>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</si>
  <si>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</si>
  <si>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</si>
  <si>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</si>
  <si>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</si>
  <si>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</si>
  <si>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Verify ECH News &amp; Events landing</t>
  </si>
  <si>
    <t>Access www.familymedicalofficer.com</t>
  </si>
  <si>
    <t xml:space="preserve">1. Tap on ECH News &amp; Events
</t>
  </si>
  <si>
    <t>There are 2 button options
1. ECH News
2. ECH Events</t>
  </si>
  <si>
    <t>Pass</t>
  </si>
  <si>
    <t>Alternative flow</t>
  </si>
  <si>
    <t>Verify viewing News</t>
  </si>
  <si>
    <t xml:space="preserve">1. Tap on ECH News
2. Tap on icon of each news site (Facebook, YouTube, Twitter)
</t>
  </si>
  <si>
    <t>1. 10 latest news records from external sources (Youtube, Twitter, Facebook…) in the format ò short hyperlink news titles about this news (10 characters), if more than 10 records, view more button appears
2. Redirect to site (Facebook, YouTube, Twitter)</t>
  </si>
  <si>
    <t>Basic flow</t>
  </si>
  <si>
    <t>Test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</si>
</sst>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left" wrapText="1"/>
    </xf>
    <xf numFmtId="0" fontId="5" fillId="2" borderId="3" xfId="2" applyFont="1" applyFill="1" applyBorder="1" applyAlignment="1">
      <alignment horizontal="left" wrapText="1"/>
    </xf>
    <xf numFmtId="0" fontId="5" fillId="2" borderId="5" xfId="2" applyFont="1" applyFill="1" applyBorder="1" applyAlignment="1">
      <alignment horizontal="left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3" fillId="2" borderId="4" xfId="2" applyNumberFormat="1" applyFont="1" applyFill="1" applyBorder="1" applyAlignment="1">
      <alignment horizontal="center" wrapText="1"/>
    </xf>
    <xf numFmtId="0" fontId="3" fillId="2" borderId="3" xfId="2" applyFont="1" applyFill="1" applyBorder="1" applyAlignment="1">
      <alignment horizontal="center" wrapText="1"/>
    </xf>
    <xf numFmtId="0" fontId="3" fillId="2" borderId="8" xfId="2" applyFont="1" applyFill="1" applyBorder="1" applyAlignment="1">
      <alignment horizontal="center" wrapText="1"/>
    </xf>
    <xf numFmtId="49" fontId="3" fillId="0" borderId="0" xfId="1" applyNumberFormat="1" applyFont="1"/>
    <xf numFmtId="0" fontId="4" fillId="2" borderId="9" xfId="2" applyFont="1" applyFill="1" applyBorder="1" applyAlignment="1">
      <alignment horizontal="left" wrapText="1"/>
    </xf>
    <xf numFmtId="0" fontId="4" fillId="2" borderId="10" xfId="2" applyFont="1" applyFill="1" applyBorder="1" applyAlignment="1">
      <alignment horizontal="left" wrapText="1"/>
    </xf>
    <xf numFmtId="0" fontId="5" fillId="2" borderId="11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5" fillId="2" borderId="13" xfId="2" applyFont="1" applyFill="1" applyBorder="1" applyAlignment="1">
      <alignment horizontal="left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8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center" wrapText="1"/>
    </xf>
    <xf numFmtId="0" fontId="5" fillId="2" borderId="19" xfId="2" applyFont="1" applyFill="1" applyBorder="1" applyAlignment="1">
      <alignment horizontal="left" wrapText="1"/>
    </xf>
    <xf numFmtId="0" fontId="3" fillId="2" borderId="20" xfId="2" applyFont="1" applyFill="1" applyBorder="1" applyAlignment="1">
      <alignment horizontal="center" wrapText="1"/>
    </xf>
    <xf numFmtId="0" fontId="3" fillId="2" borderId="19" xfId="2" applyFont="1" applyFill="1" applyBorder="1" applyAlignment="1">
      <alignment horizontal="center" wrapText="1"/>
    </xf>
    <xf numFmtId="0" fontId="3" fillId="2" borderId="21" xfId="2" applyFont="1" applyFill="1" applyBorder="1" applyAlignment="1">
      <alignment horizontal="center" wrapText="1"/>
    </xf>
    <xf numFmtId="0" fontId="5" fillId="2" borderId="22" xfId="2" applyFont="1" applyFill="1" applyBorder="1" applyAlignment="1">
      <alignment horizontal="left" wrapText="1"/>
    </xf>
    <xf numFmtId="0" fontId="5" fillId="2" borderId="23" xfId="2" applyFont="1" applyFill="1" applyBorder="1" applyAlignment="1">
      <alignment horizontal="left" wrapTex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3" fillId="2" borderId="32" xfId="1" applyFont="1" applyFill="1" applyBorder="1" applyAlignment="1">
      <alignment horizontal="center" vertical="center"/>
    </xf>
    <xf numFmtId="0" fontId="3" fillId="0" borderId="33" xfId="1" applyFont="1" applyBorder="1"/>
    <xf numFmtId="0" fontId="4" fillId="0" borderId="0" xfId="1" applyFont="1" applyAlignment="1">
      <alignment horizontal="left"/>
    </xf>
    <xf numFmtId="164" fontId="6" fillId="3" borderId="34" xfId="1" applyNumberFormat="1" applyFont="1" applyFill="1" applyBorder="1" applyAlignment="1">
      <alignment horizontal="center" vertical="center"/>
    </xf>
    <xf numFmtId="0" fontId="7" fillId="4" borderId="35" xfId="1" applyFont="1" applyFill="1" applyBorder="1" applyAlignment="1">
      <alignment horizontal="left"/>
    </xf>
    <xf numFmtId="0" fontId="8" fillId="4" borderId="35" xfId="1" applyFont="1" applyFill="1" applyBorder="1"/>
    <xf numFmtId="0" fontId="8" fillId="4" borderId="35" xfId="1" applyFont="1" applyFill="1" applyBorder="1" applyAlignment="1">
      <alignment horizontal="right"/>
    </xf>
    <xf numFmtId="0" fontId="7" fillId="4" borderId="35" xfId="1" applyFont="1" applyFill="1" applyBorder="1" applyAlignment="1">
      <alignment vertical="top" textRotation="180"/>
    </xf>
    <xf numFmtId="0" fontId="7" fillId="4" borderId="36" xfId="1" applyFont="1" applyFill="1" applyBorder="1" applyAlignment="1">
      <alignment vertical="top" textRotation="180"/>
    </xf>
    <xf numFmtId="0" fontId="4" fillId="0" borderId="0" xfId="1" applyFont="1"/>
    <xf numFmtId="0" fontId="7" fillId="4" borderId="37" xfId="1" applyFont="1" applyFill="1" applyBorder="1" applyAlignment="1">
      <alignment vertical="center"/>
    </xf>
    <xf numFmtId="0" fontId="4" fillId="5" borderId="38" xfId="1" applyFont="1" applyFill="1" applyBorder="1" applyAlignment="1">
      <alignment horizontal="left" vertical="top"/>
    </xf>
    <xf numFmtId="0" fontId="3" fillId="5" borderId="39" xfId="1" applyFont="1" applyFill="1" applyBorder="1" applyAlignment="1">
      <alignment horizontal="center" vertical="top"/>
    </xf>
    <xf numFmtId="0" fontId="3" fillId="5" borderId="40" xfId="1" applyFont="1" applyFill="1" applyBorder="1" applyAlignment="1">
      <alignment horizontal="right" vertical="top"/>
    </xf>
    <xf numFmtId="0" fontId="5" fillId="6" borderId="0" xfId="1" applyFont="1" applyFill="1" applyAlignment="1">
      <alignment horizontal="right"/>
    </xf>
    <xf numFmtId="0" fontId="9" fillId="0" borderId="41" xfId="1" applyFont="1" applyBorder="1" applyAlignment="1">
      <alignment horizontal="center"/>
    </xf>
    <xf numFmtId="0" fontId="9" fillId="0" borderId="42" xfId="1" applyFont="1" applyBorder="1" applyAlignment="1">
      <alignment horizontal="center"/>
    </xf>
    <xf numFmtId="0" fontId="7" fillId="4" borderId="43" xfId="1" applyFont="1" applyFill="1" applyBorder="1" applyAlignment="1">
      <alignment vertical="center"/>
    </xf>
    <xf numFmtId="0" fontId="4" fillId="5" borderId="14" xfId="1" applyFont="1" applyFill="1" applyBorder="1" applyAlignment="1">
      <alignment horizontal="left" vertical="top"/>
    </xf>
    <xf numFmtId="0" fontId="3" fillId="5" borderId="15" xfId="1" applyFont="1" applyFill="1" applyBorder="1" applyAlignment="1">
      <alignment horizontal="center" vertical="top"/>
    </xf>
    <xf numFmtId="0" fontId="3" fillId="5" borderId="16" xfId="1" applyFont="1" applyFill="1" applyBorder="1" applyAlignment="1">
      <alignment horizontal="right" vertical="top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0" xfId="1" applyFont="1" applyAlignment="1">
      <alignment vertical="top"/>
    </xf>
    <xf numFmtId="0" fontId="3" fillId="6" borderId="0" xfId="1" applyFont="1" applyFill="1" applyAlignment="1">
      <alignment horizontal="right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4" fillId="5" borderId="46" xfId="1" applyFont="1" applyFill="1" applyBorder="1" applyAlignment="1">
      <alignment horizontal="left" vertical="top"/>
    </xf>
    <xf numFmtId="0" fontId="3" fillId="5" borderId="47" xfId="1" applyFont="1" applyFill="1" applyBorder="1" applyAlignment="1">
      <alignment horizontal="center" vertical="top"/>
    </xf>
    <xf numFmtId="0" fontId="3" fillId="5" borderId="48" xfId="1" applyFont="1" applyFill="1" applyBorder="1" applyAlignment="1">
      <alignment horizontal="right" vertical="top"/>
    </xf>
    <xf numFmtId="0" fontId="3" fillId="6" borderId="49" xfId="1" applyFont="1" applyFill="1" applyBorder="1" applyAlignment="1">
      <alignment horizontal="right"/>
    </xf>
    <xf numFmtId="0" fontId="9" fillId="0" borderId="50" xfId="1" applyFont="1" applyBorder="1" applyAlignment="1">
      <alignment horizontal="center"/>
    </xf>
    <xf numFmtId="0" fontId="9" fillId="0" borderId="51" xfId="1" applyFont="1" applyBorder="1" applyAlignment="1">
      <alignment horizontal="center"/>
    </xf>
    <xf numFmtId="0" fontId="7" fillId="4" borderId="37" xfId="1" applyFont="1" applyFill="1" applyBorder="1" applyAlignment="1">
      <alignment vertical="top"/>
    </xf>
    <xf numFmtId="0" fontId="4" fillId="5" borderId="38" xfId="1" applyFont="1" applyFill="1" applyBorder="1"/>
    <xf numFmtId="0" fontId="4" fillId="5" borderId="39" xfId="1" applyFont="1" applyFill="1" applyBorder="1"/>
    <xf numFmtId="0" fontId="3" fillId="5" borderId="40" xfId="1" applyFont="1" applyFill="1" applyBorder="1" applyAlignment="1">
      <alignment horizontal="right"/>
    </xf>
    <xf numFmtId="0" fontId="3" fillId="6" borderId="41" xfId="1" applyFont="1" applyFill="1" applyBorder="1" applyAlignment="1">
      <alignment horizontal="left"/>
    </xf>
    <xf numFmtId="0" fontId="7" fillId="4" borderId="43" xfId="1" applyFont="1" applyFill="1" applyBorder="1" applyAlignment="1">
      <alignment vertical="top"/>
    </xf>
    <xf numFmtId="0" fontId="4" fillId="5" borderId="14" xfId="1" applyFont="1" applyFill="1" applyBorder="1"/>
    <xf numFmtId="0" fontId="3" fillId="5" borderId="15" xfId="1" applyFont="1" applyFill="1" applyBorder="1"/>
    <xf numFmtId="0" fontId="3" fillId="5" borderId="16" xfId="1" applyFont="1" applyFill="1" applyBorder="1" applyAlignment="1">
      <alignment horizontal="right"/>
    </xf>
    <xf numFmtId="0" fontId="3" fillId="6" borderId="44" xfId="1" applyFont="1" applyFill="1" applyBorder="1" applyAlignment="1">
      <alignment horizontal="left"/>
    </xf>
    <xf numFmtId="0" fontId="10" fillId="5" borderId="15" xfId="1" applyFont="1" applyFill="1" applyBorder="1"/>
    <xf numFmtId="0" fontId="3" fillId="6" borderId="44" xfId="1" applyFont="1" applyFill="1" applyBorder="1"/>
    <xf numFmtId="0" fontId="4" fillId="5" borderId="52" xfId="1" applyFont="1" applyFill="1" applyBorder="1"/>
    <xf numFmtId="0" fontId="3" fillId="5" borderId="53" xfId="1" applyFont="1" applyFill="1" applyBorder="1"/>
    <xf numFmtId="0" fontId="3" fillId="5" borderId="54" xfId="1" applyFont="1" applyFill="1" applyBorder="1" applyAlignment="1">
      <alignment horizontal="right"/>
    </xf>
    <xf numFmtId="0" fontId="3" fillId="6" borderId="55" xfId="1" applyFont="1" applyFill="1" applyBorder="1" applyAlignment="1">
      <alignment horizontal="left"/>
    </xf>
    <xf numFmtId="0" fontId="9" fillId="0" borderId="55" xfId="1" applyFont="1" applyBorder="1" applyAlignment="1">
      <alignment horizontal="center"/>
    </xf>
    <xf numFmtId="0" fontId="9" fillId="0" borderId="56" xfId="1" applyFont="1" applyBorder="1" applyAlignment="1">
      <alignment horizontal="center"/>
    </xf>
    <xf numFmtId="0" fontId="3" fillId="0" borderId="57" xfId="1" applyFont="1" applyBorder="1" applyAlignment="1">
      <alignment horizontal="left"/>
    </xf>
    <xf numFmtId="0" fontId="3" fillId="0" borderId="57" xfId="1" applyFont="1" applyBorder="1" applyAlignment="1">
      <alignment horizontal="left"/>
    </xf>
    <xf numFmtId="0" fontId="3" fillId="0" borderId="57" xfId="1" applyFont="1" applyBorder="1" applyAlignment="1">
      <alignment horizontal="center"/>
    </xf>
    <xf numFmtId="0" fontId="3" fillId="0" borderId="58" xfId="1" applyFont="1" applyBorder="1" applyAlignment="1">
      <alignment horizontal="center"/>
    </xf>
    <xf numFmtId="0" fontId="3" fillId="0" borderId="44" xfId="1" applyFont="1" applyBorder="1" applyAlignment="1">
      <alignment horizontal="left"/>
    </xf>
    <xf numFmtId="0" fontId="11" fillId="0" borderId="44" xfId="1" applyFont="1" applyBorder="1" applyAlignment="1">
      <alignment horizontal="left"/>
    </xf>
    <xf numFmtId="0" fontId="3" fillId="0" borderId="44" xfId="1" applyFont="1" applyBorder="1" applyAlignment="1">
      <alignment horizontal="center"/>
    </xf>
    <xf numFmtId="0" fontId="3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left" vertical="top"/>
    </xf>
    <xf numFmtId="0" fontId="3" fillId="0" borderId="44" xfId="1" applyFont="1" applyBorder="1"/>
    <xf numFmtId="165" fontId="3" fillId="0" borderId="44" xfId="1" applyNumberFormat="1" applyFont="1" applyBorder="1" applyAlignment="1">
      <alignment vertical="top" textRotation="255"/>
    </xf>
    <xf numFmtId="165" fontId="3" fillId="0" borderId="45" xfId="1" applyNumberFormat="1" applyFont="1" applyBorder="1" applyAlignment="1">
      <alignment vertical="top" textRotation="255"/>
    </xf>
    <xf numFmtId="0" fontId="7" fillId="4" borderId="59" xfId="1" applyFont="1" applyFill="1" applyBorder="1" applyAlignment="1">
      <alignment vertical="top"/>
    </xf>
    <xf numFmtId="0" fontId="3" fillId="0" borderId="50" xfId="1" applyFont="1" applyBorder="1" applyAlignment="1">
      <alignment horizontal="left" vertical="top"/>
    </xf>
    <xf numFmtId="0" fontId="3" fillId="0" borderId="50" xfId="1" applyFont="1" applyBorder="1"/>
    <xf numFmtId="0" fontId="3" fillId="0" borderId="50" xfId="1" applyFont="1" applyBorder="1" applyAlignment="1">
      <alignment textRotation="255"/>
    </xf>
    <xf numFmtId="0" fontId="3" fillId="0" borderId="51" xfId="1" applyFont="1" applyBorder="1" applyAlignment="1">
      <alignment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44" xfId="0" applyBorder="1"/>
    <xf numFmtId="0" fontId="1" fillId="7" borderId="44" xfId="0" applyFont="1" applyFill="1" applyBorder="1" applyAlignment="1">
      <alignment horizontal="center"/>
    </xf>
    <xf numFmtId="0" fontId="1" fillId="7" borderId="44" xfId="0" applyFont="1" applyFill="1" applyBorder="1"/>
    <xf numFmtId="0" fontId="1" fillId="8" borderId="44" xfId="0" applyFont="1" applyFill="1" applyBorder="1"/>
    <xf numFmtId="0" fontId="0" fillId="8" borderId="44" xfId="0" applyFill="1" applyBorder="1"/>
    <xf numFmtId="0" fontId="1" fillId="7" borderId="44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4" fillId="9" borderId="60" xfId="3" applyFont="1" applyFill="1" applyBorder="1" applyAlignment="1">
      <alignment horizontal="left" vertical="top" wrapText="1"/>
    </xf>
    <xf numFmtId="0" fontId="3" fillId="9" borderId="60" xfId="0" applyFont="1" applyFill="1" applyBorder="1" applyAlignment="1">
      <alignment horizontal="left" vertical="top" wrapText="1"/>
    </xf>
    <xf numFmtId="0" fontId="3" fillId="9" borderId="6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60" xfId="2" applyFont="1" applyFill="1" applyBorder="1" applyAlignment="1">
      <alignment horizontal="left" vertical="top" wrapText="1"/>
    </xf>
    <xf numFmtId="0" fontId="3" fillId="9" borderId="60" xfId="2" applyFont="1" applyFill="1" applyBorder="1" applyAlignment="1">
      <alignment horizontal="left" vertical="top" wrapText="1"/>
    </xf>
    <xf numFmtId="2" fontId="3" fillId="9" borderId="60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60" xfId="2" applyFont="1" applyFill="1" applyBorder="1" applyAlignment="1">
      <alignment horizontal="center" vertical="center" wrapText="1"/>
    </xf>
    <xf numFmtId="0" fontId="15" fillId="10" borderId="60" xfId="2" applyFont="1" applyFill="1" applyBorder="1" applyAlignment="1">
      <alignment horizontal="center" vertical="center" wrapText="1"/>
    </xf>
    <xf numFmtId="0" fontId="3" fillId="11" borderId="60" xfId="2" applyFont="1" applyFill="1" applyBorder="1" applyAlignment="1">
      <alignment vertical="top" wrapText="1"/>
    </xf>
    <xf numFmtId="0" fontId="3" fillId="12" borderId="60" xfId="0" applyFont="1" applyFill="1" applyBorder="1" applyAlignment="1">
      <alignment vertical="top"/>
    </xf>
    <xf numFmtId="0" fontId="3" fillId="12" borderId="60" xfId="0" applyFont="1" applyFill="1" applyBorder="1" applyAlignment="1">
      <alignment vertical="top" wrapText="1"/>
    </xf>
    <xf numFmtId="16" fontId="3" fillId="12" borderId="60" xfId="0" applyNumberFormat="1" applyFont="1" applyFill="1" applyBorder="1" applyAlignment="1">
      <alignment vertical="top"/>
    </xf>
    <xf numFmtId="0" fontId="3" fillId="12" borderId="60" xfId="0" applyFont="1" applyFill="1" applyBorder="1" applyAlignment="1">
      <alignment horizontal="left" vertical="top"/>
    </xf>
    <xf numFmtId="0" fontId="3" fillId="12" borderId="60" xfId="0" applyFont="1" applyFill="1" applyBorder="1" applyAlignment="1">
      <alignment horizontal="left" vertical="top" wrapText="1"/>
    </xf>
    <xf numFmtId="0" fontId="3" fillId="0" borderId="60" xfId="0" applyFont="1" applyBorder="1" applyAlignment="1">
      <alignment horizontal="left" vertical="top" wrapText="1"/>
    </xf>
    <xf numFmtId="0" fontId="3" fillId="11" borderId="60" xfId="2" applyFont="1" applyFill="1" applyBorder="1" applyAlignment="1">
      <alignment horizontal="left" vertical="top" wrapText="1"/>
    </xf>
    <xf numFmtId="0" fontId="3" fillId="0" borderId="61" xfId="0" applyFont="1" applyBorder="1" applyAlignment="1">
      <alignment horizontal="left" vertical="top" wrapText="1"/>
    </xf>
    <xf numFmtId="0" fontId="3" fillId="0" borderId="62" xfId="0" applyFont="1" applyBorder="1" applyAlignment="1">
      <alignment horizontal="left" vertical="top" wrapText="1"/>
    </xf>
    <xf numFmtId="0" fontId="3" fillId="0" borderId="63" xfId="0" applyFont="1" applyBorder="1" applyAlignment="1">
      <alignment horizontal="left" vertical="top" wrapText="1"/>
    </xf>
    <xf numFmtId="0" fontId="3" fillId="0" borderId="64" xfId="0" applyFont="1" applyBorder="1" applyAlignment="1">
      <alignment horizontal="left" vertical="top" wrapText="1"/>
    </xf>
    <xf numFmtId="16" fontId="3" fillId="12" borderId="60" xfId="0" applyNumberFormat="1" applyFont="1" applyFill="1" applyBorder="1" applyAlignment="1">
      <alignment horizontal="right" vertical="top"/>
    </xf>
    <xf numFmtId="16" fontId="3" fillId="12" borderId="60" xfId="0" applyNumberFormat="1" applyFont="1" applyFill="1" applyBorder="1" applyAlignment="1">
      <alignment horizontal="left" vertical="top"/>
    </xf>
  </cellXfs>
  <cellStyles count="4">
    <cellStyle name="Hyperlink" xfId="3" builtinId="8"/>
    <cellStyle name="Normal" xfId="0" builtinId="0"/>
    <cellStyle name="Normal_Sheet1" xfId="2" xr:uid="{F1A57751-6874-47F0-92D9-0B709A9CB2D2}"/>
    <cellStyle name="Normal_Template_UnitTest Case_v0.9" xfId="1" xr:uid="{FB2DBE7B-5051-4FD3-9B5A-1904A8F76B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D11" t="str">
            <v>Function A</v>
          </cell>
          <cell r="E11" t="str">
            <v>Function1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E285A-FDEA-4938-96BC-20F5395ED0FF}">
  <dimension ref="A1:V43"/>
  <sheetViews>
    <sheetView workbookViewId="0">
      <selection activeCell="L27" sqref="L27"/>
    </sheetView>
  </sheetViews>
  <sheetFormatPr defaultColWidth="9" defaultRowHeight="10.199999999999999"/>
  <cols>
    <col min="1" max="1" width="8.109375" style="3" customWidth="1"/>
    <col min="2" max="2" width="13.33203125" style="51" customWidth="1"/>
    <col min="3" max="3" width="10.77734375" style="3" customWidth="1"/>
    <col min="4" max="4" width="11.33203125" style="4" customWidth="1"/>
    <col min="5" max="5" width="1.7773437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56" width="9" style="3"/>
    <col min="257" max="257" width="8.109375" style="3" customWidth="1"/>
    <col min="258" max="258" width="13.33203125" style="3" customWidth="1"/>
    <col min="259" max="259" width="10.7773437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7773437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7773437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7773437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7773437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7773437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7773437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7773437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7773437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7773437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7773437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7773437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7773437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7773437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7773437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7773437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7773437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7773437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7773437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7773437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7773437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7773437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7773437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7773437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7773437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7773437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7773437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7773437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7773437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7773437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7773437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7773437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7773437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7773437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7773437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7773437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7773437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7773437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7773437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7773437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7773437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7773437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7773437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7773437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7773437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7773437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7773437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7773437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7773437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7773437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7773437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7773437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7773437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7773437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7773437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7773437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7773437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7773437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7773437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7773437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7773437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7773437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7773437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5" t="s">
        <v>0</v>
      </c>
      <c r="B2" s="6"/>
      <c r="C2" s="7" t="str">
        <f>[1]FunctionList!E11</f>
        <v>Function1</v>
      </c>
      <c r="D2" s="8"/>
      <c r="E2" s="9"/>
      <c r="F2" s="10" t="s">
        <v>1</v>
      </c>
      <c r="G2" s="11"/>
      <c r="H2" s="11"/>
      <c r="I2" s="11"/>
      <c r="J2" s="11"/>
      <c r="K2" s="11"/>
      <c r="L2" s="12" t="str">
        <f>[1]FunctionList!D11</f>
        <v>Function A</v>
      </c>
      <c r="M2" s="13"/>
      <c r="N2" s="13"/>
      <c r="O2" s="13"/>
      <c r="P2" s="13"/>
      <c r="Q2" s="13"/>
      <c r="R2" s="13"/>
      <c r="S2" s="13"/>
      <c r="T2" s="14"/>
      <c r="V2" s="15"/>
    </row>
    <row r="3" spans="1:22" ht="13.5" customHeight="1">
      <c r="A3" s="16" t="s">
        <v>2</v>
      </c>
      <c r="B3" s="17"/>
      <c r="C3" s="18" t="s">
        <v>3</v>
      </c>
      <c r="D3" s="19"/>
      <c r="E3" s="20"/>
      <c r="F3" s="21" t="s">
        <v>4</v>
      </c>
      <c r="G3" s="22"/>
      <c r="H3" s="22"/>
      <c r="I3" s="22"/>
      <c r="J3" s="22"/>
      <c r="K3" s="23"/>
      <c r="L3" s="19"/>
      <c r="M3" s="19"/>
      <c r="N3" s="19"/>
      <c r="O3" s="24"/>
      <c r="P3" s="24"/>
      <c r="Q3" s="24"/>
      <c r="R3" s="24"/>
      <c r="S3" s="24"/>
      <c r="T3" s="25"/>
    </row>
    <row r="4" spans="1:22" ht="13.5" customHeight="1">
      <c r="A4" s="16" t="s">
        <v>5</v>
      </c>
      <c r="B4" s="17"/>
      <c r="C4" s="26">
        <v>100</v>
      </c>
      <c r="D4" s="27"/>
      <c r="E4" s="28"/>
      <c r="F4" s="21" t="s">
        <v>6</v>
      </c>
      <c r="G4" s="22"/>
      <c r="H4" s="22"/>
      <c r="I4" s="22"/>
      <c r="J4" s="22"/>
      <c r="K4" s="23"/>
      <c r="L4" s="29">
        <f xml:space="preserve"> IF([1]FunctionList!E6&lt;&gt;"N/A",SUM(C4*[1]FunctionList!E6/1000,- O7),"N/A")</f>
        <v>8</v>
      </c>
      <c r="M4" s="30"/>
      <c r="N4" s="30"/>
      <c r="O4" s="30"/>
      <c r="P4" s="30"/>
      <c r="Q4" s="30"/>
      <c r="R4" s="30"/>
      <c r="S4" s="30"/>
      <c r="T4" s="31"/>
      <c r="V4" s="15"/>
    </row>
    <row r="5" spans="1:22" ht="13.5" customHeight="1">
      <c r="A5" s="16" t="s">
        <v>7</v>
      </c>
      <c r="B5" s="17"/>
      <c r="C5" s="32" t="s">
        <v>8</v>
      </c>
      <c r="D5" s="32"/>
      <c r="E5" s="32"/>
      <c r="F5" s="33"/>
      <c r="G5" s="33"/>
      <c r="H5" s="33"/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</row>
    <row r="6" spans="1:22" ht="13.5" customHeight="1">
      <c r="A6" s="34" t="s">
        <v>9</v>
      </c>
      <c r="B6" s="35"/>
      <c r="C6" s="36" t="s">
        <v>10</v>
      </c>
      <c r="D6" s="37"/>
      <c r="E6" s="38"/>
      <c r="F6" s="36" t="s">
        <v>11</v>
      </c>
      <c r="G6" s="37"/>
      <c r="H6" s="37"/>
      <c r="I6" s="37"/>
      <c r="J6" s="37"/>
      <c r="K6" s="39"/>
      <c r="L6" s="37" t="s">
        <v>12</v>
      </c>
      <c r="M6" s="37"/>
      <c r="N6" s="37"/>
      <c r="O6" s="40" t="s">
        <v>13</v>
      </c>
      <c r="P6" s="37"/>
      <c r="Q6" s="37"/>
      <c r="R6" s="37"/>
      <c r="S6" s="37"/>
      <c r="T6" s="41"/>
      <c r="V6" s="15"/>
    </row>
    <row r="7" spans="1:22" ht="13.5" customHeight="1" thickBot="1">
      <c r="A7" s="42">
        <f>COUNTIF(F40:HQ40,"P")</f>
        <v>2</v>
      </c>
      <c r="B7" s="43"/>
      <c r="C7" s="44">
        <f>COUNTIF(F40:HQ40,"F")</f>
        <v>0</v>
      </c>
      <c r="D7" s="45"/>
      <c r="E7" s="43"/>
      <c r="F7" s="44">
        <f>SUM(O7,- A7,- C7)</f>
        <v>0</v>
      </c>
      <c r="G7" s="45"/>
      <c r="H7" s="45"/>
      <c r="I7" s="45"/>
      <c r="J7" s="45"/>
      <c r="K7" s="46"/>
      <c r="L7" s="47">
        <f>COUNTIF(E39:HQ39,"N")</f>
        <v>1</v>
      </c>
      <c r="M7" s="47">
        <f>COUNTIF(E39:HQ39,"A")</f>
        <v>1</v>
      </c>
      <c r="N7" s="47">
        <f>COUNTIF(E39:HQ39,"B")</f>
        <v>0</v>
      </c>
      <c r="O7" s="48">
        <f>COUNTA(E9:HT9)</f>
        <v>2</v>
      </c>
      <c r="P7" s="45"/>
      <c r="Q7" s="45"/>
      <c r="R7" s="45"/>
      <c r="S7" s="45"/>
      <c r="T7" s="49"/>
      <c r="U7" s="50"/>
    </row>
    <row r="8" spans="1:22" ht="10.8" thickBot="1"/>
    <row r="9" spans="1:22" ht="46.5" customHeight="1" thickTop="1" thickBot="1">
      <c r="A9" s="52"/>
      <c r="B9" s="53"/>
      <c r="C9" s="54"/>
      <c r="D9" s="55"/>
      <c r="E9" s="54"/>
      <c r="F9" s="56" t="s">
        <v>14</v>
      </c>
      <c r="G9" s="56" t="s">
        <v>15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15"/>
    </row>
    <row r="10" spans="1:22" ht="13.5" customHeight="1">
      <c r="A10" s="59" t="s">
        <v>16</v>
      </c>
      <c r="B10" s="60" t="s">
        <v>17</v>
      </c>
      <c r="C10" s="61"/>
      <c r="D10" s="62"/>
      <c r="E10" s="63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5"/>
    </row>
    <row r="11" spans="1:22" ht="13.5" customHeight="1">
      <c r="A11" s="66"/>
      <c r="B11" s="67"/>
      <c r="C11" s="68"/>
      <c r="D11" s="69" t="s">
        <v>18</v>
      </c>
      <c r="E11" s="63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1"/>
      <c r="V11" s="15"/>
    </row>
    <row r="12" spans="1:22" ht="13.5" customHeight="1">
      <c r="A12" s="66"/>
      <c r="B12" s="67"/>
      <c r="C12" s="68"/>
      <c r="D12" s="69"/>
      <c r="E12" s="63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1"/>
    </row>
    <row r="13" spans="1:22" ht="13.5" customHeight="1">
      <c r="A13" s="66"/>
      <c r="B13" s="67"/>
      <c r="C13" s="68"/>
      <c r="D13" s="69"/>
      <c r="E13" s="72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1"/>
    </row>
    <row r="14" spans="1:22" ht="13.5" customHeight="1">
      <c r="A14" s="66"/>
      <c r="B14" s="67" t="s">
        <v>19</v>
      </c>
      <c r="C14" s="68"/>
      <c r="D14" s="69"/>
      <c r="E14" s="73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1"/>
    </row>
    <row r="15" spans="1:22" ht="13.5" customHeight="1">
      <c r="A15" s="66"/>
      <c r="B15" s="67"/>
      <c r="C15" s="68"/>
      <c r="D15" s="69">
        <v>29</v>
      </c>
      <c r="E15" s="73"/>
      <c r="F15" s="70" t="s">
        <v>20</v>
      </c>
      <c r="G15" s="70" t="s">
        <v>20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1"/>
    </row>
    <row r="16" spans="1:22" ht="13.5" customHeight="1">
      <c r="A16" s="66"/>
      <c r="B16" s="67"/>
      <c r="C16" s="68"/>
      <c r="D16" s="69">
        <v>30</v>
      </c>
      <c r="E16" s="73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1"/>
    </row>
    <row r="17" spans="1:21" ht="13.5" customHeight="1">
      <c r="A17" s="66"/>
      <c r="B17" s="67"/>
      <c r="C17" s="68"/>
      <c r="D17" s="69">
        <v>31</v>
      </c>
      <c r="E17" s="73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1"/>
      <c r="U17" s="74"/>
    </row>
    <row r="18" spans="1:21" ht="13.5" customHeight="1">
      <c r="A18" s="66"/>
      <c r="B18" s="67" t="s">
        <v>21</v>
      </c>
      <c r="C18" s="68"/>
      <c r="D18" s="69"/>
      <c r="E18" s="73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74"/>
    </row>
    <row r="19" spans="1:21" ht="13.5" customHeight="1">
      <c r="A19" s="66"/>
      <c r="B19" s="67"/>
      <c r="C19" s="68"/>
      <c r="D19" s="75">
        <v>2</v>
      </c>
      <c r="E19" s="75"/>
      <c r="F19" s="70" t="s">
        <v>20</v>
      </c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</row>
    <row r="20" spans="1:21" ht="13.5" customHeight="1">
      <c r="A20" s="66"/>
      <c r="B20" s="67"/>
      <c r="C20" s="68"/>
      <c r="D20" s="69">
        <v>3</v>
      </c>
      <c r="E20" s="73"/>
      <c r="F20" s="70"/>
      <c r="G20" s="70" t="s">
        <v>20</v>
      </c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1"/>
    </row>
    <row r="21" spans="1:21" ht="13.5" customHeight="1">
      <c r="A21" s="66"/>
      <c r="B21" s="67"/>
      <c r="C21" s="68"/>
      <c r="D21" s="69">
        <v>4</v>
      </c>
      <c r="E21" s="73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1"/>
    </row>
    <row r="22" spans="1:21" ht="13.5" customHeight="1">
      <c r="A22" s="66"/>
      <c r="B22" s="67" t="s">
        <v>22</v>
      </c>
      <c r="C22" s="68"/>
      <c r="D22" s="69"/>
      <c r="E22" s="73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1"/>
    </row>
    <row r="23" spans="1:21" ht="13.5" customHeight="1">
      <c r="A23" s="66"/>
      <c r="B23" s="67"/>
      <c r="C23" s="68"/>
      <c r="D23" s="69">
        <v>2000</v>
      </c>
      <c r="E23" s="73"/>
      <c r="F23" s="70" t="s">
        <v>20</v>
      </c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1"/>
    </row>
    <row r="24" spans="1:21" ht="13.5" customHeight="1">
      <c r="A24" s="66"/>
      <c r="B24" s="67"/>
      <c r="C24" s="68"/>
      <c r="D24" s="69">
        <v>2009</v>
      </c>
      <c r="E24" s="73"/>
      <c r="F24" s="70"/>
      <c r="G24" s="70" t="s">
        <v>20</v>
      </c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1"/>
    </row>
    <row r="25" spans="1:21" ht="13.5" customHeight="1">
      <c r="A25" s="66"/>
      <c r="B25" s="67"/>
      <c r="C25" s="68"/>
      <c r="D25" s="69"/>
      <c r="E25" s="73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1"/>
    </row>
    <row r="26" spans="1:21" ht="13.5" customHeight="1">
      <c r="A26" s="66"/>
      <c r="B26" s="67"/>
      <c r="C26" s="68"/>
      <c r="D26" s="69"/>
      <c r="E26" s="73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1"/>
    </row>
    <row r="27" spans="1:21" ht="13.5" customHeight="1">
      <c r="A27" s="66"/>
      <c r="B27" s="67"/>
      <c r="C27" s="68"/>
      <c r="D27" s="69"/>
      <c r="E27" s="73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1"/>
    </row>
    <row r="28" spans="1:21" ht="13.5" customHeight="1">
      <c r="A28" s="66"/>
      <c r="B28" s="67"/>
      <c r="C28" s="68"/>
      <c r="D28" s="69"/>
      <c r="E28" s="73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1"/>
    </row>
    <row r="29" spans="1:21" ht="13.5" customHeight="1">
      <c r="A29" s="66"/>
      <c r="B29" s="67"/>
      <c r="C29" s="68"/>
      <c r="D29" s="69"/>
      <c r="E29" s="73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1:21" ht="13.5" customHeight="1" thickBot="1">
      <c r="A30" s="66"/>
      <c r="B30" s="76"/>
      <c r="C30" s="77"/>
      <c r="D30" s="78"/>
      <c r="E30" s="79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1"/>
    </row>
    <row r="31" spans="1:21" ht="13.5" customHeight="1" thickTop="1">
      <c r="A31" s="82" t="s">
        <v>23</v>
      </c>
      <c r="B31" s="83" t="s">
        <v>24</v>
      </c>
      <c r="C31" s="84"/>
      <c r="D31" s="85"/>
      <c r="E31" s="86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5"/>
    </row>
    <row r="32" spans="1:21" ht="13.5" customHeight="1">
      <c r="A32" s="87"/>
      <c r="B32" s="88"/>
      <c r="C32" s="89"/>
      <c r="D32" s="90" t="s">
        <v>25</v>
      </c>
      <c r="E32" s="91"/>
      <c r="F32" s="70" t="s">
        <v>20</v>
      </c>
      <c r="G32" s="70" t="s">
        <v>20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1"/>
    </row>
    <row r="33" spans="1:20" ht="13.5" customHeight="1">
      <c r="A33" s="87"/>
      <c r="B33" s="88"/>
      <c r="C33" s="92"/>
      <c r="D33" s="90" t="s">
        <v>26</v>
      </c>
      <c r="E33" s="93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1"/>
    </row>
    <row r="34" spans="1:20" ht="13.5" customHeight="1">
      <c r="A34" s="87"/>
      <c r="B34" s="88" t="s">
        <v>27</v>
      </c>
      <c r="C34" s="92"/>
      <c r="D34" s="90"/>
      <c r="E34" s="93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1"/>
    </row>
    <row r="35" spans="1:20" ht="13.5" customHeight="1">
      <c r="A35" s="87"/>
      <c r="B35" s="88"/>
      <c r="C35" s="92"/>
      <c r="D35" s="90"/>
      <c r="E35" s="93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1"/>
    </row>
    <row r="36" spans="1:20" ht="13.5" customHeight="1">
      <c r="A36" s="87"/>
      <c r="B36" s="88" t="s">
        <v>28</v>
      </c>
      <c r="C36" s="92"/>
      <c r="D36" s="90"/>
      <c r="E36" s="93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1"/>
    </row>
    <row r="37" spans="1:20" ht="13.5" customHeight="1">
      <c r="A37" s="87"/>
      <c r="B37" s="88"/>
      <c r="C37" s="92"/>
      <c r="D37" s="90" t="s">
        <v>29</v>
      </c>
      <c r="E37" s="93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1"/>
    </row>
    <row r="38" spans="1:20" ht="13.5" customHeight="1" thickBot="1">
      <c r="A38" s="87"/>
      <c r="B38" s="94"/>
      <c r="C38" s="95"/>
      <c r="D38" s="96" t="s">
        <v>30</v>
      </c>
      <c r="E38" s="97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9"/>
    </row>
    <row r="39" spans="1:20" ht="13.5" customHeight="1" thickTop="1">
      <c r="A39" s="82" t="s">
        <v>31</v>
      </c>
      <c r="B39" s="100" t="s">
        <v>32</v>
      </c>
      <c r="C39" s="100"/>
      <c r="D39" s="100"/>
      <c r="E39" s="101"/>
      <c r="F39" s="102" t="s">
        <v>33</v>
      </c>
      <c r="G39" s="102" t="s">
        <v>34</v>
      </c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3"/>
    </row>
    <row r="40" spans="1:20" ht="13.5" customHeight="1">
      <c r="A40" s="87"/>
      <c r="B40" s="104" t="s">
        <v>36</v>
      </c>
      <c r="C40" s="104"/>
      <c r="D40" s="104"/>
      <c r="E40" s="105"/>
      <c r="F40" s="106" t="s">
        <v>37</v>
      </c>
      <c r="G40" s="106" t="s">
        <v>37</v>
      </c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7"/>
    </row>
    <row r="41" spans="1:20" ht="13.5" customHeight="1">
      <c r="A41" s="87"/>
      <c r="B41" s="108" t="s">
        <v>38</v>
      </c>
      <c r="C41" s="108"/>
      <c r="D41" s="108"/>
      <c r="E41" s="109"/>
      <c r="F41" s="110">
        <v>39139</v>
      </c>
      <c r="G41" s="110">
        <v>39139</v>
      </c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1"/>
    </row>
    <row r="42" spans="1:20" ht="10.8" thickBot="1">
      <c r="A42" s="112"/>
      <c r="B42" s="113" t="s">
        <v>39</v>
      </c>
      <c r="C42" s="113"/>
      <c r="D42" s="113"/>
      <c r="E42" s="114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6"/>
    </row>
    <row r="43" spans="1:20" ht="10.8" thickTop="1">
      <c r="A43" s="117"/>
    </row>
  </sheetData>
  <mergeCells count="28">
    <mergeCell ref="D19:E19"/>
    <mergeCell ref="B39:D39"/>
    <mergeCell ref="B40:D40"/>
    <mergeCell ref="B41:D41"/>
    <mergeCell ref="B42:D42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10:T38 JB10:JP38 SX10:TL38 ACT10:ADH38 AMP10:AND38 AWL10:AWZ38 BGH10:BGV38 BQD10:BQR38 BZZ10:CAN38 CJV10:CKJ38 CTR10:CUF38 DDN10:DEB38 DNJ10:DNX38 DXF10:DXT38 EHB10:EHP38 EQX10:ERL38 FAT10:FBH38 FKP10:FLD38 FUL10:FUZ38 GEH10:GEV38 GOD10:GOR38 GXZ10:GYN38 HHV10:HIJ38 HRR10:HSF38 IBN10:ICB38 ILJ10:ILX38 IVF10:IVT38 JFB10:JFP38 JOX10:JPL38 JYT10:JZH38 KIP10:KJD38 KSL10:KSZ38 LCH10:LCV38 LMD10:LMR38 LVZ10:LWN38 MFV10:MGJ38 MPR10:MQF38 MZN10:NAB38 NJJ10:NJX38 NTF10:NTT38 ODB10:ODP38 OMX10:ONL38 OWT10:OXH38 PGP10:PHD38 PQL10:PQZ38 QAH10:QAV38 QKD10:QKR38 QTZ10:QUN38 RDV10:REJ38 RNR10:ROF38 RXN10:RYB38 SHJ10:SHX38 SRF10:SRT38 TBB10:TBP38 TKX10:TLL38 TUT10:TVH38 UEP10:UFD38 UOL10:UOZ38 UYH10:UYV38 VID10:VIR38 VRZ10:VSN38 WBV10:WCJ38 WLR10:WMF38 WVN10:WWB3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WVN983050:WWB983078" xr:uid="{31A0521F-9DA4-4728-BFCC-F5F5589FE604}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 xr:uid="{EEC729EE-B923-4699-8755-392492C7FE70}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 xr:uid="{8A206487-372A-40D3-B899-C8BDD766BFDA}">
      <formula1>"N,A,B, 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1A23-E457-41AC-B4CD-428A2B6AA909}">
  <dimension ref="A1:X23"/>
  <sheetViews>
    <sheetView workbookViewId="0">
      <selection activeCell="I26" sqref="I26"/>
    </sheetView>
  </sheetViews>
  <sheetFormatPr defaultRowHeight="14.4"/>
  <cols>
    <col min="1" max="1" width="3.44140625" bestFit="1" customWidth="1"/>
    <col min="17" max="17" width="26.21875" customWidth="1"/>
    <col min="18" max="18" width="29.44140625" customWidth="1"/>
  </cols>
  <sheetData>
    <row r="1" spans="1:24">
      <c r="A1" s="128" t="s">
        <v>48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P1" s="128" t="s">
        <v>49</v>
      </c>
      <c r="Q1" s="128"/>
      <c r="R1" s="128"/>
      <c r="S1" s="128"/>
      <c r="T1" s="118"/>
      <c r="U1" s="118"/>
      <c r="V1" s="118"/>
      <c r="W1" s="118"/>
      <c r="X1" s="118"/>
    </row>
    <row r="3" spans="1:24">
      <c r="A3" s="120" t="s">
        <v>45</v>
      </c>
      <c r="B3" s="120" t="s">
        <v>16</v>
      </c>
      <c r="C3" s="120" t="s">
        <v>40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P3" s="124" t="s">
        <v>51</v>
      </c>
      <c r="Q3" s="125" t="s">
        <v>50</v>
      </c>
      <c r="R3" s="125" t="s">
        <v>52</v>
      </c>
      <c r="S3" s="125" t="s">
        <v>40</v>
      </c>
    </row>
    <row r="4" spans="1:24">
      <c r="A4" s="120"/>
      <c r="B4" s="120"/>
      <c r="C4" s="121" t="s">
        <v>33</v>
      </c>
      <c r="D4" s="121" t="s">
        <v>35</v>
      </c>
      <c r="E4" s="121" t="s">
        <v>41</v>
      </c>
      <c r="F4" s="121" t="s">
        <v>42</v>
      </c>
      <c r="G4" s="121" t="s">
        <v>43</v>
      </c>
      <c r="H4" s="121" t="s">
        <v>26</v>
      </c>
      <c r="I4" s="121" t="s">
        <v>44</v>
      </c>
      <c r="J4" s="121" t="s">
        <v>44</v>
      </c>
      <c r="K4" s="121" t="s">
        <v>44</v>
      </c>
      <c r="L4" s="121" t="s">
        <v>44</v>
      </c>
      <c r="M4" s="121" t="s">
        <v>44</v>
      </c>
      <c r="N4" s="121" t="s">
        <v>44</v>
      </c>
      <c r="P4" s="124"/>
      <c r="Q4" s="125"/>
      <c r="R4" s="125"/>
      <c r="S4" s="125"/>
    </row>
    <row r="5" spans="1:24">
      <c r="A5" s="123"/>
      <c r="B5" s="122" t="s">
        <v>46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P5" s="126">
        <v>1</v>
      </c>
      <c r="Q5" s="119"/>
      <c r="R5" s="119"/>
      <c r="S5" s="119"/>
    </row>
    <row r="6" spans="1:24">
      <c r="A6" s="119"/>
      <c r="B6" s="126">
        <v>1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P6" s="126">
        <v>2</v>
      </c>
      <c r="Q6" s="119"/>
      <c r="R6" s="119"/>
      <c r="S6" s="119"/>
    </row>
    <row r="7" spans="1:24">
      <c r="A7" s="119"/>
      <c r="B7" s="126">
        <v>2</v>
      </c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P7" s="126">
        <v>3</v>
      </c>
      <c r="Q7" s="119"/>
      <c r="R7" s="119"/>
      <c r="S7" s="119"/>
    </row>
    <row r="8" spans="1:24">
      <c r="A8" s="119"/>
      <c r="B8" s="126">
        <v>3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P8" s="126">
        <v>4</v>
      </c>
      <c r="Q8" s="119"/>
      <c r="R8" s="119"/>
      <c r="S8" s="119"/>
    </row>
    <row r="9" spans="1:24">
      <c r="A9" s="119"/>
      <c r="B9" s="126">
        <v>4</v>
      </c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P9" s="126">
        <v>5</v>
      </c>
      <c r="Q9" s="119"/>
      <c r="R9" s="119"/>
      <c r="S9" s="119"/>
    </row>
    <row r="10" spans="1:24">
      <c r="A10" s="119"/>
      <c r="B10" s="126">
        <v>5</v>
      </c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P10" s="126">
        <v>6</v>
      </c>
      <c r="Q10" s="119"/>
      <c r="R10" s="119"/>
      <c r="S10" s="119"/>
    </row>
    <row r="11" spans="1:24">
      <c r="A11" s="119"/>
      <c r="B11" s="126">
        <v>6</v>
      </c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P11" s="126">
        <v>7</v>
      </c>
      <c r="Q11" s="119"/>
      <c r="R11" s="119"/>
      <c r="S11" s="119"/>
    </row>
    <row r="12" spans="1:24">
      <c r="A12" s="119"/>
      <c r="B12" s="126">
        <v>7</v>
      </c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26">
        <v>8</v>
      </c>
      <c r="Q12" s="119"/>
      <c r="R12" s="119"/>
      <c r="S12" s="119"/>
    </row>
    <row r="13" spans="1:24">
      <c r="A13" s="119"/>
      <c r="B13" s="126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P13" s="126">
        <v>9</v>
      </c>
      <c r="Q13" s="119"/>
      <c r="R13" s="119"/>
      <c r="S13" s="119"/>
    </row>
    <row r="14" spans="1:24">
      <c r="A14" s="119"/>
      <c r="B14" s="126">
        <v>9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P14" s="126">
        <v>10</v>
      </c>
      <c r="Q14" s="119"/>
      <c r="R14" s="119"/>
      <c r="S14" s="119"/>
    </row>
    <row r="15" spans="1:24">
      <c r="A15" s="119"/>
      <c r="B15" s="126">
        <v>10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P15" s="126">
        <v>11</v>
      </c>
      <c r="Q15" s="119"/>
      <c r="R15" s="119"/>
      <c r="S15" s="119"/>
    </row>
    <row r="16" spans="1:24">
      <c r="A16" s="119"/>
      <c r="B16" s="126">
        <v>11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P16" s="126">
        <v>12</v>
      </c>
      <c r="Q16" s="119"/>
      <c r="R16" s="119"/>
      <c r="S16" s="119"/>
    </row>
    <row r="17" spans="1:19">
      <c r="A17" s="119"/>
      <c r="B17" s="126">
        <v>12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P17" s="126">
        <v>13</v>
      </c>
      <c r="Q17" s="119"/>
      <c r="R17" s="119"/>
      <c r="S17" s="119"/>
    </row>
    <row r="18" spans="1:19">
      <c r="A18" s="119"/>
      <c r="B18" s="126" t="s">
        <v>44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P18" s="126">
        <v>14</v>
      </c>
      <c r="Q18" s="119"/>
      <c r="R18" s="119"/>
      <c r="S18" s="119"/>
    </row>
    <row r="19" spans="1:19">
      <c r="A19" s="123"/>
      <c r="B19" s="122" t="s">
        <v>47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P19" s="126">
        <v>15</v>
      </c>
      <c r="Q19" s="119"/>
      <c r="R19" s="119"/>
      <c r="S19" s="119"/>
    </row>
    <row r="20" spans="1:19">
      <c r="A20" s="119"/>
      <c r="B20" s="127">
        <v>1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P20" s="126">
        <v>16</v>
      </c>
      <c r="Q20" s="119"/>
      <c r="R20" s="119"/>
      <c r="S20" s="119"/>
    </row>
    <row r="21" spans="1:19">
      <c r="A21" s="119"/>
      <c r="B21" s="127">
        <v>2</v>
      </c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P21" s="126">
        <v>17</v>
      </c>
      <c r="Q21" s="119"/>
      <c r="R21" s="119"/>
      <c r="S21" s="119"/>
    </row>
    <row r="22" spans="1:19">
      <c r="A22" s="119"/>
      <c r="B22" s="127">
        <v>3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P22" s="126">
        <v>18</v>
      </c>
      <c r="Q22" s="119"/>
      <c r="R22" s="119"/>
      <c r="S22" s="119"/>
    </row>
    <row r="23" spans="1:19">
      <c r="A23" s="119"/>
      <c r="B23" s="127" t="s">
        <v>44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P23" s="126" t="s">
        <v>44</v>
      </c>
      <c r="Q23" s="119"/>
      <c r="R23" s="119"/>
      <c r="S23" s="119"/>
    </row>
  </sheetData>
  <mergeCells count="9">
    <mergeCell ref="P1:S1"/>
    <mergeCell ref="C3:N3"/>
    <mergeCell ref="B3:B4"/>
    <mergeCell ref="A3:A4"/>
    <mergeCell ref="P3:P4"/>
    <mergeCell ref="A1:N1"/>
    <mergeCell ref="Q3:Q4"/>
    <mergeCell ref="R3:R4"/>
    <mergeCell ref="S3:S4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789-178C-45A0-855A-1F60B8949DE2}">
  <dimension ref="A1:I37"/>
  <sheetViews>
    <sheetView tabSelected="1" workbookViewId="0">
      <selection activeCell="D8" sqref="D8"/>
    </sheetView>
  </sheetViews>
  <sheetFormatPr defaultColWidth="9" defaultRowHeight="10.199999999999999"/>
  <cols>
    <col min="1" max="1" width="14.77734375" style="133" bestFit="1" customWidth="1"/>
    <col min="2" max="3" width="22.109375" style="133" customWidth="1"/>
    <col min="4" max="4" width="41.33203125" style="133" customWidth="1"/>
    <col min="5" max="5" width="30.33203125" style="133" customWidth="1"/>
    <col min="6" max="6" width="10.44140625" style="133" customWidth="1"/>
    <col min="7" max="7" width="9.109375" style="133" customWidth="1"/>
    <col min="8" max="8" width="9" style="133"/>
    <col min="9" max="9" width="17.21875" style="133" customWidth="1"/>
    <col min="10" max="16384" width="9" style="133"/>
  </cols>
  <sheetData>
    <row r="1" spans="1:9" ht="14.4">
      <c r="A1" s="129" t="s">
        <v>53</v>
      </c>
      <c r="B1" s="129" t="s">
        <v>54</v>
      </c>
      <c r="C1" s="129"/>
      <c r="D1" s="130" t="str">
        <f>"Pass: "&amp;COUNTIF($G$6:$G$1011,"Pass")</f>
        <v>Pass: 1</v>
      </c>
      <c r="E1" s="131" t="str">
        <f>"Untested: "&amp;COUNTIF($G$6:$G$1011,"Untest")</f>
        <v>Untested: 0</v>
      </c>
      <c r="F1" s="132"/>
      <c r="G1"/>
    </row>
    <row r="2" spans="1:9" ht="14.4">
      <c r="A2" s="134" t="s">
        <v>55</v>
      </c>
      <c r="B2" s="135"/>
      <c r="C2" s="135"/>
      <c r="D2" s="130" t="str">
        <f>"Fail: "&amp;COUNTIF($G$6:$G$1011,"Fail")</f>
        <v>Fail: 0</v>
      </c>
      <c r="E2" s="131" t="str">
        <f>"N/A: "&amp;COUNTIF($G$6:$G$1011,"N/A")</f>
        <v>N/A: 0</v>
      </c>
      <c r="F2" s="132"/>
      <c r="G2"/>
    </row>
    <row r="3" spans="1:9" ht="14.4">
      <c r="A3" s="134" t="s">
        <v>56</v>
      </c>
      <c r="B3" s="134"/>
      <c r="C3" s="134"/>
      <c r="D3" s="130" t="str">
        <f>"Percent Complete: "&amp;ROUND((COUNTIF($G$6:$G$1011,"Pass")*100)/((COUNTA($A$6:$A$1011)*5)-COUNTIF($G$5:$G$1021,"N/A")),2)&amp;"%"</f>
        <v>Percent Complete: 20%</v>
      </c>
      <c r="E3" s="136" t="str">
        <f>"Number of cases: "&amp;(COUNTA($A$5:$A$1011))</f>
        <v>Number of cases: 2</v>
      </c>
      <c r="F3" s="137"/>
      <c r="G3"/>
    </row>
    <row r="4" spans="1:9" ht="30.6">
      <c r="A4" s="138" t="s">
        <v>57</v>
      </c>
      <c r="B4" s="138" t="s">
        <v>58</v>
      </c>
      <c r="C4" s="138" t="s">
        <v>59</v>
      </c>
      <c r="D4" s="138" t="s">
        <v>60</v>
      </c>
      <c r="E4" s="138" t="s">
        <v>61</v>
      </c>
      <c r="F4" s="139" t="s">
        <v>62</v>
      </c>
      <c r="G4" s="138" t="s">
        <v>75</v>
      </c>
      <c r="H4" s="138" t="s">
        <v>63</v>
      </c>
      <c r="I4" s="138" t="s">
        <v>64</v>
      </c>
    </row>
    <row r="5" spans="1:9" ht="30.6">
      <c r="A5" s="140" t="str">
        <f>IF(OR(B5&lt;&gt;"",E5&lt;&gt;""),"["&amp;TEXT($B$2,"#")&amp;"-"&amp;TEXT(ROW()-4,"##")&amp;"]","")</f>
        <v>[-1]</v>
      </c>
      <c r="B5" s="141" t="s">
        <v>65</v>
      </c>
      <c r="C5" s="141" t="s">
        <v>66</v>
      </c>
      <c r="D5" s="142" t="s">
        <v>67</v>
      </c>
      <c r="E5" s="142" t="s">
        <v>68</v>
      </c>
      <c r="F5" s="142"/>
      <c r="G5" s="141" t="s">
        <v>69</v>
      </c>
      <c r="H5" s="143">
        <v>40825</v>
      </c>
      <c r="I5" s="144" t="s">
        <v>70</v>
      </c>
    </row>
    <row r="6" spans="1:9" ht="71.400000000000006">
      <c r="A6" s="144" t="str">
        <f t="shared" ref="A6:A37" si="0">IF(OR(B6&lt;&gt;"",E6&lt;&gt;""),"["&amp;TEXT($B$2,"#")&amp;"-"&amp;TEXT(ROW()-4,"##")&amp;"]","")</f>
        <v>[-2]</v>
      </c>
      <c r="B6" s="144" t="s">
        <v>71</v>
      </c>
      <c r="C6" s="145" t="s">
        <v>66</v>
      </c>
      <c r="D6" s="145" t="s">
        <v>72</v>
      </c>
      <c r="E6" s="145" t="s">
        <v>73</v>
      </c>
      <c r="F6" s="142"/>
      <c r="G6" s="144" t="s">
        <v>69</v>
      </c>
      <c r="H6" s="152">
        <v>40825</v>
      </c>
      <c r="I6" s="144" t="s">
        <v>74</v>
      </c>
    </row>
    <row r="7" spans="1:9">
      <c r="A7" s="144"/>
      <c r="B7" s="144"/>
      <c r="C7" s="145"/>
      <c r="D7" s="145"/>
      <c r="E7" s="145"/>
      <c r="F7" s="142"/>
      <c r="G7" s="144"/>
      <c r="H7" s="153"/>
      <c r="I7" s="144"/>
    </row>
    <row r="8" spans="1:9">
      <c r="A8" s="140"/>
      <c r="B8" s="145"/>
      <c r="C8" s="142"/>
      <c r="D8" s="145"/>
      <c r="E8" s="145"/>
      <c r="F8" s="142"/>
      <c r="G8" s="141"/>
      <c r="H8" s="143"/>
      <c r="I8" s="144"/>
    </row>
    <row r="9" spans="1:9">
      <c r="A9" s="140"/>
      <c r="B9" s="145"/>
      <c r="C9" s="142"/>
      <c r="D9" s="145"/>
      <c r="E9" s="145"/>
      <c r="F9" s="142"/>
      <c r="G9" s="141"/>
      <c r="H9" s="143"/>
      <c r="I9" s="144"/>
    </row>
    <row r="10" spans="1:9">
      <c r="A10" s="140"/>
      <c r="B10" s="145"/>
      <c r="C10" s="142"/>
      <c r="D10" s="145"/>
      <c r="E10" s="145"/>
      <c r="F10" s="142"/>
      <c r="G10" s="141"/>
      <c r="H10" s="143"/>
      <c r="I10" s="144"/>
    </row>
    <row r="11" spans="1:9">
      <c r="A11" s="140"/>
      <c r="B11" s="145"/>
      <c r="C11" s="142"/>
      <c r="D11" s="145"/>
      <c r="E11" s="145"/>
      <c r="F11" s="142"/>
      <c r="G11" s="141"/>
      <c r="H11" s="143"/>
      <c r="I11" s="144"/>
    </row>
    <row r="12" spans="1:9">
      <c r="A12" s="140"/>
      <c r="B12" s="145"/>
      <c r="C12" s="142"/>
      <c r="D12" s="145"/>
      <c r="E12" s="145"/>
      <c r="F12" s="142"/>
      <c r="G12" s="141"/>
      <c r="H12" s="143"/>
      <c r="I12" s="144"/>
    </row>
    <row r="13" spans="1:9">
      <c r="A13" s="140"/>
      <c r="B13" s="145"/>
      <c r="C13" s="142"/>
      <c r="D13" s="145"/>
      <c r="E13" s="145"/>
      <c r="F13" s="146"/>
      <c r="G13" s="141"/>
      <c r="H13" s="143"/>
      <c r="I13" s="144"/>
    </row>
    <row r="14" spans="1:9">
      <c r="A14" s="140"/>
      <c r="B14" s="145"/>
      <c r="C14" s="142"/>
      <c r="D14" s="145"/>
      <c r="E14" s="145"/>
      <c r="F14" s="146"/>
      <c r="G14" s="141"/>
      <c r="H14" s="143"/>
      <c r="I14" s="144"/>
    </row>
    <row r="15" spans="1:9">
      <c r="A15" s="140"/>
      <c r="B15" s="145"/>
      <c r="C15" s="142"/>
      <c r="D15" s="145"/>
      <c r="E15" s="145"/>
      <c r="F15" s="146"/>
      <c r="G15" s="141"/>
      <c r="H15" s="143"/>
      <c r="I15" s="144"/>
    </row>
    <row r="16" spans="1:9">
      <c r="A16" s="140"/>
      <c r="B16" s="145"/>
      <c r="C16" s="142"/>
      <c r="D16" s="145"/>
      <c r="E16" s="145"/>
      <c r="F16" s="140"/>
      <c r="G16" s="141"/>
      <c r="H16" s="143"/>
      <c r="I16" s="144"/>
    </row>
    <row r="17" spans="1:9">
      <c r="A17" s="140"/>
      <c r="B17" s="145"/>
      <c r="C17" s="142"/>
      <c r="D17" s="145"/>
      <c r="E17" s="145"/>
      <c r="F17" s="140"/>
      <c r="G17" s="141"/>
      <c r="H17" s="143"/>
      <c r="I17" s="144"/>
    </row>
    <row r="18" spans="1:9">
      <c r="A18" s="140"/>
      <c r="B18" s="145"/>
      <c r="C18" s="142"/>
      <c r="D18" s="145"/>
      <c r="E18" s="145"/>
      <c r="F18" s="146"/>
      <c r="G18" s="141"/>
      <c r="H18" s="143"/>
      <c r="I18" s="144"/>
    </row>
    <row r="19" spans="1:9">
      <c r="A19" s="140"/>
      <c r="B19" s="145"/>
      <c r="C19" s="142"/>
      <c r="D19" s="145"/>
      <c r="E19" s="145"/>
      <c r="F19" s="140"/>
      <c r="G19" s="141"/>
      <c r="H19" s="143"/>
      <c r="I19" s="144"/>
    </row>
    <row r="20" spans="1:9">
      <c r="A20" s="140"/>
      <c r="B20" s="145"/>
      <c r="C20" s="142"/>
      <c r="D20" s="145"/>
      <c r="E20" s="145"/>
      <c r="F20" s="146"/>
      <c r="G20" s="141"/>
      <c r="H20" s="143"/>
      <c r="I20" s="144"/>
    </row>
    <row r="21" spans="1:9">
      <c r="A21" s="140"/>
      <c r="B21" s="145"/>
      <c r="C21" s="142"/>
      <c r="D21" s="145"/>
      <c r="E21" s="145"/>
      <c r="F21" s="146"/>
      <c r="G21" s="141"/>
      <c r="H21" s="143"/>
      <c r="I21" s="144"/>
    </row>
    <row r="22" spans="1:9">
      <c r="A22" s="140"/>
      <c r="B22" s="146"/>
      <c r="C22" s="141"/>
      <c r="D22" s="147"/>
      <c r="E22" s="146"/>
      <c r="F22" s="146"/>
      <c r="G22" s="141"/>
      <c r="H22" s="143"/>
      <c r="I22" s="144"/>
    </row>
    <row r="23" spans="1:9">
      <c r="A23" s="140"/>
      <c r="B23" s="146"/>
      <c r="C23" s="141"/>
      <c r="D23" s="147"/>
      <c r="E23" s="146"/>
      <c r="F23" s="146"/>
      <c r="G23" s="141"/>
      <c r="H23" s="143"/>
      <c r="I23" s="144"/>
    </row>
    <row r="24" spans="1:9">
      <c r="A24" s="140"/>
      <c r="B24" s="146"/>
      <c r="C24" s="141"/>
      <c r="D24" s="146"/>
      <c r="E24" s="146"/>
      <c r="F24" s="146"/>
      <c r="G24" s="141"/>
      <c r="H24" s="143"/>
      <c r="I24" s="144"/>
    </row>
    <row r="25" spans="1:9">
      <c r="A25" s="148"/>
      <c r="B25" s="148"/>
      <c r="C25" s="148"/>
      <c r="D25" s="148"/>
      <c r="E25" s="148"/>
      <c r="F25" s="146"/>
      <c r="G25" s="141"/>
      <c r="H25" s="143"/>
      <c r="I25" s="144"/>
    </row>
    <row r="26" spans="1:9">
      <c r="A26" s="148"/>
      <c r="B26" s="148"/>
      <c r="C26" s="148"/>
      <c r="D26" s="148"/>
      <c r="E26" s="148"/>
      <c r="F26" s="146"/>
      <c r="G26" s="141"/>
      <c r="H26" s="143"/>
      <c r="I26" s="144"/>
    </row>
    <row r="27" spans="1:9">
      <c r="A27" s="146"/>
      <c r="B27" s="146"/>
      <c r="C27" s="146"/>
      <c r="D27" s="146"/>
      <c r="E27" s="146"/>
      <c r="F27" s="146"/>
      <c r="G27" s="141"/>
      <c r="H27" s="143"/>
      <c r="I27" s="144"/>
    </row>
    <row r="28" spans="1:9">
      <c r="A28" s="140"/>
      <c r="B28" s="140"/>
      <c r="C28" s="140"/>
      <c r="D28" s="140"/>
      <c r="E28" s="146"/>
      <c r="F28" s="146"/>
      <c r="G28" s="141"/>
      <c r="H28" s="143"/>
      <c r="I28" s="144"/>
    </row>
    <row r="29" spans="1:9">
      <c r="A29" s="146"/>
      <c r="B29" s="146"/>
      <c r="C29" s="146"/>
      <c r="D29" s="146"/>
      <c r="E29" s="146"/>
      <c r="F29" s="146"/>
      <c r="G29" s="141"/>
      <c r="H29" s="143"/>
      <c r="I29" s="144"/>
    </row>
    <row r="30" spans="1:9">
      <c r="A30" s="146"/>
      <c r="B30" s="146"/>
      <c r="C30" s="146"/>
      <c r="D30" s="146"/>
      <c r="E30" s="146"/>
      <c r="G30" s="141"/>
      <c r="H30" s="143"/>
      <c r="I30" s="144"/>
    </row>
    <row r="31" spans="1:9">
      <c r="A31" s="146"/>
      <c r="B31" s="146"/>
      <c r="C31" s="146"/>
      <c r="D31" s="146"/>
      <c r="E31" s="146"/>
      <c r="G31" s="141"/>
      <c r="H31" s="143"/>
      <c r="I31" s="144"/>
    </row>
    <row r="32" spans="1:9">
      <c r="A32" s="146"/>
      <c r="B32" s="149"/>
      <c r="C32" s="147"/>
      <c r="D32" s="146"/>
      <c r="E32" s="146"/>
      <c r="G32" s="141"/>
      <c r="H32" s="143"/>
      <c r="I32" s="144"/>
    </row>
    <row r="33" spans="1:9">
      <c r="A33" s="146"/>
      <c r="B33" s="150"/>
      <c r="C33" s="146"/>
      <c r="D33" s="147"/>
      <c r="E33" s="146"/>
      <c r="G33" s="141"/>
      <c r="H33" s="143"/>
      <c r="I33" s="144"/>
    </row>
    <row r="34" spans="1:9">
      <c r="A34" s="146"/>
      <c r="B34" s="150"/>
      <c r="C34" s="146"/>
      <c r="D34" s="147"/>
      <c r="E34" s="146"/>
      <c r="G34" s="141"/>
      <c r="H34" s="143"/>
      <c r="I34" s="144"/>
    </row>
    <row r="35" spans="1:9">
      <c r="A35" s="146"/>
      <c r="B35" s="150"/>
      <c r="C35" s="146"/>
      <c r="D35" s="147"/>
      <c r="E35" s="146"/>
      <c r="G35" s="141"/>
      <c r="H35" s="143"/>
      <c r="I35" s="144"/>
    </row>
    <row r="36" spans="1:9">
      <c r="A36" s="146"/>
      <c r="B36" s="150"/>
      <c r="C36" s="146"/>
      <c r="D36" s="147"/>
      <c r="E36" s="146"/>
      <c r="G36" s="141"/>
      <c r="H36" s="143"/>
      <c r="I36" s="144"/>
    </row>
    <row r="37" spans="1:9">
      <c r="A37" s="146"/>
      <c r="B37" s="151"/>
      <c r="C37" s="146"/>
      <c r="D37" s="147"/>
      <c r="E37" s="146"/>
      <c r="G37" s="141"/>
      <c r="H37" s="143"/>
      <c r="I37" s="144"/>
    </row>
  </sheetData>
  <mergeCells count="1">
    <mergeCell ref="B32:B37"/>
  </mergeCells>
  <dataValidations count="1">
    <dataValidation type="list" operator="equal" allowBlank="1" sqref="G5:G37" xr:uid="{FD693F32-6E19-493B-9FCA-2D643EDF3271}">
      <formula1>"Pass,Fail,Untest,N/A"</formula1>
    </dataValidation>
  </dataValidations>
  <hyperlinks>
    <hyperlink ref="A1" location="'Test report'!A1" display="Back to TestReport" xr:uid="{1E3F2A7D-CC42-4DEF-A971-2BBF0FB53190}"/>
    <hyperlink ref="B1" location="BugList!A1" display="To Buglist" xr:uid="{7326C3FD-35D1-4CAC-B0C8-30A217EEFAAE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test-case</vt:lpstr>
      <vt:lpstr>Decision table and tc</vt:lpstr>
      <vt:lpstr>System test-case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Tom P</cp:lastModifiedBy>
  <dcterms:created xsi:type="dcterms:W3CDTF">2023-02-26T13:32:36Z</dcterms:created>
  <dcterms:modified xsi:type="dcterms:W3CDTF">2023-02-26T13:50:58Z</dcterms:modified>
</cp:coreProperties>
</file>