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ete" sheetId="1" r:id="rId4"/>
    <sheet state="visible" name="Search (Clean Filters)" sheetId="2" r:id="rId5"/>
    <sheet state="visible" name="Status" sheetId="3" r:id="rId6"/>
    <sheet state="visible" name="Edit" sheetId="4" r:id="rId7"/>
    <sheet state="visible" name="UploadFile - InternShip Contact" sheetId="5" r:id="rId8"/>
    <sheet state="visible" name="Add new Intern - View" sheetId="6" r:id="rId9"/>
    <sheet state="visible" name="Export Excel" sheetId="7" r:id="rId10"/>
    <sheet state="visible" name="Create Group" sheetId="8" r:id="rId11"/>
  </sheets>
  <definedNames/>
  <calcPr/>
</workbook>
</file>

<file path=xl/sharedStrings.xml><?xml version="1.0" encoding="utf-8"?>
<sst xmlns="http://schemas.openxmlformats.org/spreadsheetml/2006/main" count="380" uniqueCount="154">
  <si>
    <t>Back to TestReport</t>
  </si>
  <si>
    <t>To Buglist</t>
  </si>
  <si>
    <t>Module Code</t>
  </si>
  <si>
    <t>Tester</t>
  </si>
  <si>
    <t>Dương Trung Tín</t>
  </si>
  <si>
    <t>ID</t>
  </si>
  <si>
    <t>Test Case Description</t>
  </si>
  <si>
    <t>Pre -Condition</t>
  </si>
  <si>
    <t>Test Case Procedure</t>
  </si>
  <si>
    <t>Expected Output</t>
  </si>
  <si>
    <t>Actual Reuslt</t>
  </si>
  <si>
    <t>Bug#</t>
  </si>
  <si>
    <t>Test environment</t>
  </si>
  <si>
    <t>Test date</t>
  </si>
  <si>
    <t>Note</t>
  </si>
  <si>
    <t>TC_001</t>
  </si>
  <si>
    <t>Delete thành công</t>
  </si>
  <si>
    <t>- Tài khoản được phân quyền admin hoặc HR 
- Có sẵn dữ liệu trong hệ thống</t>
  </si>
  <si>
    <t>1. Đăng nhập vào hệ thống với quyền Admin hoặc HR
2. Chọn "Group List" trong mục "List Management" bên thanh sidebar
3. Bảng Group List được hiển thị
4. Chọn 1 hoặc nhiều Intern cần xóa ra khỏi danh sách
5. Chọn nút "Delete" trên thanh tác vụ
6. Popup hiện ra để xác nhận xóa position
7. Chọn "Submit"</t>
  </si>
  <si>
    <t>Thông báo "Intern đã được xóa khỏi danh sách"</t>
  </si>
  <si>
    <t>Untest</t>
  </si>
  <si>
    <t>Tín</t>
  </si>
  <si>
    <t>TC_002</t>
  </si>
  <si>
    <t>Delete không thành công</t>
  </si>
  <si>
    <t>1. Đăng nhập vào hệ thống với quyền Admin hoặc HR
2. Chọn "Group List" trong mục "List Management" bên thanh sidebar
3. Bảng Group List được hiển thị
4. Chọn 1 hoặc nhiều Intern cần xóa ra khỏi danh sách
5. Chọn nút "Delete" trên thanh tác vụ
6. Bảng popup để xác nhận xóa position không hiện ra 
7. Chọn "Submit"</t>
  </si>
  <si>
    <t>Thông báo "Lỗi hệ thống"</t>
  </si>
  <si>
    <t>TC_003</t>
  </si>
  <si>
    <t>Delete mà không checkbox</t>
  </si>
  <si>
    <t>1. Đăng nhập vào hệ thống với quyền Admin hoặc HR
2. Chọn "Group List" trong mục "List Management" bên thanh sidebar
3. Bảng Group List được hiển thị
4. Không chọn Intern trong phần checkbox
5. Chọn nút "Delete" trên thanh tác vụ</t>
  </si>
  <si>
    <t>Thông báo "Chọn Intern cần xóa"</t>
  </si>
  <si>
    <t xml:space="preserve">Kiểm tra chức năng Search </t>
  </si>
  <si>
    <t>Có dữ liệu trong hệ thống</t>
  </si>
  <si>
    <t>1. Đăng nhập vào hệ thống
2. Chọn Group List bên thanh sidebar 
3. Nhập thông tin vào filters 
4. Bấm Search</t>
  </si>
  <si>
    <t>Trả về thông tin được điền trong filters</t>
  </si>
  <si>
    <t>Dương</t>
  </si>
  <si>
    <t>Kiểm tra chức năng Search khi thông tin trong filters không tồn tại</t>
  </si>
  <si>
    <t>1. Đăng nhập vào hệ thống
2. Chọn Group List bên thanh sidebar 
3. Nhập thông tin không có trong hệ thống vào filters 
4. Bấm Search</t>
  </si>
  <si>
    <t>Không trả về giá trị nào do thông tin không tồn tại</t>
  </si>
  <si>
    <t>Kiểm tra chức năng Search khi nhập các từ khóa có dấu và không dấu</t>
  </si>
  <si>
    <t>1. Đăng nhập vào hệ thống
2. Chọn Group List bên thanh sidebar 
3. Nhập thông tin có dấu hoặc không có dấu vào filters 
4. Bấm Search</t>
  </si>
  <si>
    <t>Trả về thông tin được điền trong filters dù người dùng nhập không dấu hay có dấu</t>
  </si>
  <si>
    <t>TC_004</t>
  </si>
  <si>
    <t>Kiểm tra chức năng Search khi nhập chữ cái đầu</t>
  </si>
  <si>
    <t>1. Đăng nhập vào hệ thống
2. Chọn Group List bên thanh sidebar 
3. Nhập một kí tự chữ vào filters 
4. Bấm Search</t>
  </si>
  <si>
    <t>Trả về thông tin được điền trong filters có chữ cái đầu tương ứng</t>
  </si>
  <si>
    <t>TC_005</t>
  </si>
  <si>
    <t>Kiểm tra clean filter: Xóa tất cả</t>
  </si>
  <si>
    <t>Có dữ liệu trên filters</t>
  </si>
  <si>
    <t>1. Đăng nhập vào hệ thống
2. Chọn Group List bên thanh sidebar 
3. Nhập thông tin vào filters 
4. Bấm Clean Filters</t>
  </si>
  <si>
    <t>Tất cả các filters được bỏ chọn, filters về trạng thái ban đầu.</t>
  </si>
  <si>
    <t>TC_006</t>
  </si>
  <si>
    <t xml:space="preserve">Kiểm tra clean filter: Nhớ lựa chọn </t>
  </si>
  <si>
    <t>Các tùy chọn đã ghi trước đó vẫn được lưu.</t>
  </si>
  <si>
    <t>TC_007</t>
  </si>
  <si>
    <t>TC_008</t>
  </si>
  <si>
    <t>TC_009</t>
  </si>
  <si>
    <t>TC_010</t>
  </si>
  <si>
    <t>Kiểm tra status: In process</t>
  </si>
  <si>
    <t>1. Đăng nhập vào hệ thống
2. Chọn Group List bên thanh sidebar 
3. Chọn đến Status
4. Click mũi tên, chọn In process</t>
  </si>
  <si>
    <t>Status hiển thị là In process sau khi chọn</t>
  </si>
  <si>
    <t>Kiểm tra status: Completed OJT</t>
  </si>
  <si>
    <t>1. Đăng nhập vào hệ thống
2. Chọn Group List bên thanh sidebar 
3. Chọn đến Status
4. Click mũi tên, chọn Completed OJT</t>
  </si>
  <si>
    <t>Status hiển thị là Completed OJT sau khi chọn</t>
  </si>
  <si>
    <t>Kiểm tra status: Out</t>
  </si>
  <si>
    <t>1. Đăng nhập vào hệ thống
2. Chọn Group List bên thanh sidebar 
3. Chọn đến Status
4. Click mũi tên, chọn Out</t>
  </si>
  <si>
    <t>Status hiển thị là Out sau khi chọn</t>
  </si>
  <si>
    <t>Kiểm tra status: Mũi tên</t>
  </si>
  <si>
    <t>1. Đăng nhập vào hệ thống
2. Chọn Group List bên thanh sidebar 
3. Chọn đến Status
4. Click mũi tên</t>
  </si>
  <si>
    <t>Mũi tên phải sổ xuống và hiển thị 3 thuộc tính của status</t>
  </si>
  <si>
    <t xml:space="preserve">Chỉnh sửa thông tin thành công </t>
  </si>
  <si>
    <t>- Tài khoản được phân quyền admin hoặc HR
- Có sẵn dữ liệu trong hệ thống</t>
  </si>
  <si>
    <t>1. Đăng nhập vào hệ thống với quyền Admin hoặc HR
2. Chọn "Group List" trong mục "List Management" bên thanh sidebar 
3. Chọn vào checkbox của Intern 
4. Chọn nút "Edit" trên thanh tác vụ 
5. Sửa thông tin của Intern 
6. Nhấn nút "Save Changes"</t>
  </si>
  <si>
    <t>Thông báo "Chỉnh sửa thành công"</t>
  </si>
  <si>
    <t>Để trống một hoặc vài trường thông tin bắt buộc trong lúc chỉnh sửa</t>
  </si>
  <si>
    <t>1. Đăng nhập vào hệ thống với quyền Admin hoặc HR
2. Chọn "Group List" trong mục "List Management" bên thanh sidebar 
3. Chọn vào checkbox của Intern 
4. Chọn nút "Edit" trên thanh tác vụ 
5. Sửa lại thông tin của Intern và để trống một hoặc nhiều trường thông tin bắt buộc
6. Nhấn nút "Save Changes"</t>
  </si>
  <si>
    <t>Thông báo "Chỉnh sửa không thành công do để trống thông tin bắt buộc"</t>
  </si>
  <si>
    <t xml:space="preserve">Chỉnh sửa thông tin không hợp lệ </t>
  </si>
  <si>
    <t>1. Đăng nhập vào hệ thống với quyền Admin hoặc HR
2. Chọn "Group List" trong mục "List Management" bên thanh sidebar 
3. Chọn vào checkbox của Intern 
4. Chọn nút "Edit" trên thanh tác vụ 
5. Chỉnh sửa thông tin không hợp lệ (ví dụ: email không đúng, ngày sinh không hợp lệ)
6. Nhấn nút "Save Changes"</t>
  </si>
  <si>
    <t>Thông báo "Chỉnh sửa không thành công do thông tin không hợp lệ"</t>
  </si>
  <si>
    <t>Chỉnh sửa thông tin mà không checkbox</t>
  </si>
  <si>
    <t xml:space="preserve">1. Đăng nhập vào hệ thống với quyền Admin hoặc HR
2. Chọn "Group List" trong mục "List Management" bên thanh sidebar 
3. Không chọn Intern trong phần checkbox
4. Chọn nút "Edit" trên thanh tác vụ </t>
  </si>
  <si>
    <t>Thông báo "Chọn Intern cần chỉnh sửa"</t>
  </si>
  <si>
    <t>Thinhnc</t>
  </si>
  <si>
    <t>GL-UF-001</t>
  </si>
  <si>
    <t>UploadFile Thành Công</t>
  </si>
  <si>
    <t>Truy cập với quyền Admin/HR/Mentor
Sinh viên đã được ký hợp đồng/ hợp đồng online</t>
  </si>
  <si>
    <t>1. Đăng nhập vào hệ thống với phân quyền Admin
2. Chọn List Management bên Sidebar
3.Chọn Group List
4.Check Intern
5.Chọn Upload File
6.Kéo bản hợp đồng vào ô Uploadfile
7.Chọn Nút Save</t>
  </si>
  <si>
    <t>Thông báo: Lưu thành công
Hiển thị nút "View File"</t>
  </si>
  <si>
    <t>GL-UF-002</t>
  </si>
  <si>
    <t>UploadFile Không Thành Công</t>
  </si>
  <si>
    <t>1. Đăng nhập vào hệ thống với phân quyền Admin
2. Chọn List Management bên Sidebar
3.Chọn Group List
4.Check Intern
5.Chọn Upload File
6.Kéo bản hợp đồng vào ô Uploadfile
(Gửi file không đúng định dạng)
7.Chọn Nút Save</t>
  </si>
  <si>
    <t>Thông báo: "File không đúng định dạng cho phép(PDF,LinkDrive,Picture)"</t>
  </si>
  <si>
    <t>GL-UF-003</t>
  </si>
  <si>
    <t>1. Đăng nhập vào hệ thống với phân quyền Admin
2. Chọn List Management bên Sidebar
3.Chọn Group List
4.Check Intern
5.Chọn Upload File
6.Kéo bản hợp đồng vào ô Uploadfile
(Gửi file vượt quá dung lượng cho phép)
7.Chọn Nút Save</t>
  </si>
  <si>
    <t>Thông báo: "File không được vượt quá 100MB"</t>
  </si>
  <si>
    <t>GL-UF-004</t>
  </si>
  <si>
    <t>UploadFile Không checkbox</t>
  </si>
  <si>
    <t xml:space="preserve">1. Đăng nhập vào hệ thống với phân quyền Admin
2. Chọn List Management bên Sidebar
3.Chọn Group List
4.Không Check Intern
5.Chọn Upload File
</t>
  </si>
  <si>
    <t>Thông báo: "Chọn đối tượng cần cập nhật"</t>
  </si>
  <si>
    <t>InternShip Contact</t>
  </si>
  <si>
    <t>GL-IC-001</t>
  </si>
  <si>
    <t>Internship Contact - Đã Ký Thành Công</t>
  </si>
  <si>
    <t xml:space="preserve">- Truy cập với Phân quyền Admin/HR/Mentor
- Hợp đồng đã được Upload </t>
  </si>
  <si>
    <t xml:space="preserve">1. Đăng nhập vào hệ thống với phân quyền Admin 
2. Chọn List Management bên Sidebar 
3.Chọn Group List 
4.Check Intern
5. Chọn Signed </t>
  </si>
  <si>
    <t>Chuyển trạng thái thành công từ Not Signed sang Signed</t>
  </si>
  <si>
    <t>GL-IC-002</t>
  </si>
  <si>
    <t>Internship Contact - Chuyển trạng thái sang Signed nhưng chưa Cập Nhật Hợp Đồng</t>
  </si>
  <si>
    <t>Thông báo: "Vui lòng cập nhật hợp đồng trước khi chuyển trạng thái" ,"Please update the file before transferring status"</t>
  </si>
  <si>
    <t>Add new Intern - View</t>
  </si>
  <si>
    <t>Nguyễn Lương Thiện</t>
  </si>
  <si>
    <t>Thêm một Intern mới vào Group List thành công</t>
  </si>
  <si>
    <t>- Tài khoản được phân quyền Admin hoặc HR
- Group đã có sẵn trong Group List</t>
  </si>
  <si>
    <t>- Đăng nhập vào hệ thống
- Chọn mục Group List trong List Management bên thanh side bar
- Nhấn vào Add new Intern
- Điền ID của user
- Chọn Group List và Role cho Intern
- Nhấn Add new Intern</t>
  </si>
  <si>
    <t>Không thêm Intern mới vào Group List</t>
  </si>
  <si>
    <t>Group List không thay đổi</t>
  </si>
  <si>
    <t>Thêm một Intern mới vào Group List khi không chọn Group List và Rolel</t>
  </si>
  <si>
    <t>Group List không thay đổi và báo lỗi "Vui lòng chọn Group List và Role cho Intern"</t>
  </si>
  <si>
    <t>Thêm một Intern mới vào Group List khi User không có sẵn trong database</t>
  </si>
  <si>
    <t>- Đăng nhập vào hệ thống
- Chọn mục Group List trong List Management bên thanh side bar
- Nhấn vào Add new Intern
- Điền vào các trường thông tin cá nhân
- Không chọn Group List và Role cho Intern
- Nhấn Add new Intern</t>
  </si>
  <si>
    <t>Thêm một Intern mới vào database và Group List thành công</t>
  </si>
  <si>
    <t>View</t>
  </si>
  <si>
    <t>Xem thông tin chi tiết của user thành công</t>
  </si>
  <si>
    <t>- Tài khoản được phân quyền Admin hoặc HR
- Thông tin của user có sẵn trong database</t>
  </si>
  <si>
    <t>- Đăng nhập vào hệ thống 
- Chọn mục Group List trong List Management bên thanh side bar
- Tìm user muốn xem thông tin
- Nhấn View</t>
  </si>
  <si>
    <t>HIển thị Pop up chứa thông tin user thành công</t>
  </si>
  <si>
    <t>Export excel file</t>
  </si>
  <si>
    <t>Vũ Khánh Duy</t>
  </si>
  <si>
    <t xml:space="preserve">File xuất ra đúng định dạng của excel </t>
  </si>
  <si>
    <t>- Có sẵn dữ liệu trên hệ thống 
- Tài khoản đăng nhập được phân quyền admin hay HR</t>
  </si>
  <si>
    <t>1. Truy cập Group List trong mục List management bên sidebar
2. Chọn các Intern muốn xuất ra file excel
3. Chọn chức năng export excel trên thanh tác vụ
4. Ấn xác nhận</t>
  </si>
  <si>
    <t>File được tải về có đúng định dạng .xls hoặc .xlsx và mở được bằng excel</t>
  </si>
  <si>
    <t>Các trường thông tin được điền đầy đủ</t>
  </si>
  <si>
    <t>1. Truy cập Group List trong mục List management bên sidebar
2. Chọn các Intern  muốn xuất ra file excel
3. Chọn chức năng export excel trên thanh tác vụ
4. Ấn xác nhận</t>
  </si>
  <si>
    <t>File được tải về có đầy đủ các trường thông tin</t>
  </si>
  <si>
    <t>Các trường thông tin rỗng được hiển thị đúng cách</t>
  </si>
  <si>
    <t>1. Truy cập Group List trong mục List management bên sidebar
2. Chọn các Intern  có ít nhất một trường thông tin rỗng muốn xuất ra file excel
3. Chọn chức năng export excel trên thanh tác vụ
4. Ấn xác nhận</t>
  </si>
  <si>
    <t>Các trường thông tin rỗng được xử lí đúng cách (thông báo hoặc để trống)</t>
  </si>
  <si>
    <t>Các thông tin như sdt, ngày tháng được định dạng đúng trong file excel</t>
  </si>
  <si>
    <t>Các trường thông tin có định dạng đặc biệt như sdt, ngày tháng được hiển thị chính xác</t>
  </si>
  <si>
    <t>Create Group</t>
  </si>
  <si>
    <t>Tạo nhóm có đầy đủ thông tin thành viên</t>
  </si>
  <si>
    <t>1. Truy cập Group List trong mục List management bên sidebar
2. Chọn các Intern muốn tạo nhóm 
3. Chọn chức năng create group trên thanh tác vụ
4. Điền các thông tin cần thiết vào popup để tạo nhóm 
5. Ấn xác nhận</t>
  </si>
  <si>
    <t>Có đủ thông tin các thành viên trong nhóm vừa được tạo</t>
  </si>
  <si>
    <t>Tạo nhóm rỗng</t>
  </si>
  <si>
    <t>1. Truy cập Group List trong mục List management bên sidebar
2. Chọn chức năng create group trên thanh tác vụ</t>
  </si>
  <si>
    <t>Thông báo lỗi và không cho phép tạo nhóm</t>
  </si>
  <si>
    <t>Bỏ trống thông tin bắt buộc trong popup khi tạo nhóm</t>
  </si>
  <si>
    <t>1. Truy cập Group List trong mục List management bên sidebar
2. Chọn các Intern  muốn tạo nhóm 
3. Chọn chức năng create group trên thanh tác vụ
4. Để trống popup 
5. Ấn xác nhận</t>
  </si>
  <si>
    <t>Không cho phép ấn xác nhận hoặc thông báo lỗi khi tạo nhóm</t>
  </si>
  <si>
    <t>Điền thông tin không hợp lệ vào popup khi chọn tạo nhóm</t>
  </si>
  <si>
    <t>"1. Truy cập Group List trong mục List management bên sidebar
2. Chọn các Intern  muốn tạo nhóm 
3. Chọn chức năng create group trên thanh tác vụ
4. Điền popup và để tên Mentor là một người không có trong nhóm
5. Ấn xác nhận"</t>
  </si>
  <si>
    <t>Báo lỗi và không cho phép tạo nhóm</t>
  </si>
  <si>
    <t xml:space="preserve">Tạo nhóm trùng tên với một nhóm đã tồn tại </t>
  </si>
  <si>
    <t>"1. Truy cập Group List trong mục List management bên sidebar
2. Chọn các Intern muốn tạo nhóm 
3. Chọn chức năng create group trên thanh tác vụ
4. Điền popup và để tên nhóm trùng một nhóm đang tồn tại
5. Ấn xác nhận"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</si>
</sst>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u/>
      <sz val="8.0"/>
      <color rgb="FF0563C1"/>
      <name val="Tahoma"/>
    </font>
    <font>
      <b/>
      <u/>
      <sz val="8.0"/>
      <color rgb="FF0563C1"/>
      <name val="Tahoma"/>
    </font>
    <font>
      <color theme="1"/>
      <name val="Arial"/>
    </font>
    <font>
      <sz val="8.0"/>
      <color theme="1"/>
      <name val="Tahoma"/>
    </font>
    <font>
      <b/>
      <sz val="8.0"/>
      <color theme="1"/>
      <name val="Tahoma"/>
    </font>
    <font>
      <b/>
      <sz val="8.0"/>
      <color rgb="FFFFFFFF"/>
      <name val="Tahoma"/>
    </font>
    <font>
      <b/>
      <sz val="8.0"/>
      <color rgb="FFFF0000"/>
      <name val="Tahoma"/>
    </font>
    <font>
      <sz val="10.0"/>
      <color rgb="FF000000"/>
      <name val="Arial"/>
    </font>
    <font>
      <b/>
      <sz val="11.0"/>
      <color theme="1"/>
      <name val="Arial"/>
    </font>
    <font/>
    <font>
      <color rgb="FF000000"/>
      <name val="Arial"/>
    </font>
    <font>
      <sz val="10.0"/>
      <color rgb="FF1F1F1F"/>
      <name val="Arial"/>
    </font>
    <font>
      <b/>
      <sz val="15.0"/>
      <color theme="1"/>
      <name val="Arial"/>
    </font>
    <font>
      <color theme="1"/>
      <name val="Arial"/>
      <scheme val="minor"/>
    </font>
  </fonts>
  <fills count="7">
    <fill>
      <patternFill patternType="none"/>
    </fill>
    <fill>
      <patternFill patternType="lightGray"/>
    </fill>
    <fill>
      <patternFill patternType="solid">
        <fgColor rgb="FFC0C0C0"/>
        <bgColor rgb="FFC0C0C0"/>
      </patternFill>
    </fill>
    <fill>
      <patternFill patternType="solid">
        <fgColor rgb="FF000080"/>
        <bgColor rgb="FF000080"/>
      </patternFill>
    </fill>
    <fill>
      <patternFill patternType="solid">
        <fgColor rgb="FFFFC000"/>
        <bgColor rgb="FFFFC000"/>
      </patternFill>
    </fill>
    <fill>
      <patternFill patternType="solid">
        <fgColor rgb="FFFFFFFF"/>
        <bgColor rgb="FFFFFFFF"/>
      </patternFill>
    </fill>
    <fill>
      <patternFill patternType="solid">
        <fgColor rgb="FFB7B7B7"/>
        <bgColor rgb="FFB7B7B7"/>
      </patternFill>
    </fill>
  </fills>
  <borders count="10">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bottom style="thin">
        <color rgb="FF000000"/>
      </bottom>
    </border>
    <border>
      <left style="thin">
        <color rgb="FF000000"/>
      </left>
      <right style="thin">
        <color rgb="FF000000"/>
      </right>
      <bottom style="thin">
        <color rgb="FF000000"/>
      </bottom>
    </border>
    <border>
      <left style="thin">
        <color rgb="FF000000"/>
      </left>
      <bottom style="hair">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shrinkToFit="0" vertical="top" wrapText="1"/>
    </xf>
    <xf borderId="2" fillId="2" fontId="3" numFmtId="0" xfId="0" applyAlignment="1" applyBorder="1" applyFont="1">
      <alignment vertical="top"/>
    </xf>
    <xf borderId="2" fillId="2" fontId="4" numFmtId="0" xfId="0" applyAlignment="1" applyBorder="1" applyFont="1">
      <alignment shrinkToFit="0" vertical="top" wrapText="1"/>
    </xf>
    <xf borderId="3" fillId="2" fontId="4" numFmtId="0" xfId="0" applyAlignment="1" applyBorder="1" applyFont="1">
      <alignment shrinkToFit="0" vertical="top" wrapText="1"/>
    </xf>
    <xf borderId="0" fillId="2" fontId="3" numFmtId="0" xfId="0" applyAlignment="1" applyFont="1">
      <alignment vertical="top"/>
    </xf>
    <xf borderId="0" fillId="0" fontId="3" numFmtId="0" xfId="0" applyAlignment="1" applyFont="1">
      <alignment vertical="bottom"/>
    </xf>
    <xf borderId="4" fillId="2" fontId="5" numFmtId="0" xfId="0" applyAlignment="1" applyBorder="1" applyFont="1">
      <alignment shrinkToFit="0" vertical="top" wrapText="1"/>
    </xf>
    <xf borderId="5" fillId="2" fontId="3" numFmtId="0" xfId="0" applyAlignment="1" applyBorder="1" applyFont="1">
      <alignment vertical="top"/>
    </xf>
    <xf borderId="5" fillId="2" fontId="4" numFmtId="0" xfId="0" applyAlignment="1" applyBorder="1" applyFont="1">
      <alignment shrinkToFit="0" vertical="top" wrapText="1"/>
    </xf>
    <xf borderId="6" fillId="2" fontId="4" numFmtId="0" xfId="0" applyAlignment="1" applyBorder="1" applyFont="1">
      <alignment shrinkToFit="0" vertical="top" wrapText="1"/>
    </xf>
    <xf borderId="5" fillId="2" fontId="3" numFmtId="0" xfId="0" applyAlignment="1" applyBorder="1" applyFont="1">
      <alignment readingOrder="0" vertical="top"/>
    </xf>
    <xf borderId="5" fillId="2" fontId="4" numFmtId="0" xfId="0" applyAlignment="1" applyBorder="1" applyFont="1">
      <alignment horizontal="center" shrinkToFit="0" vertical="top" wrapText="1"/>
    </xf>
    <xf borderId="6" fillId="2" fontId="4" numFmtId="2" xfId="0" applyAlignment="1" applyBorder="1" applyFont="1" applyNumberFormat="1">
      <alignment shrinkToFit="0" vertical="top" wrapText="1"/>
    </xf>
    <xf borderId="0" fillId="2" fontId="3" numFmtId="2" xfId="0" applyAlignment="1" applyFont="1" applyNumberFormat="1">
      <alignment vertical="top"/>
    </xf>
    <xf borderId="6" fillId="0" fontId="3" numFmtId="0" xfId="0" applyAlignment="1" applyBorder="1" applyFont="1">
      <alignment vertical="bottom"/>
    </xf>
    <xf borderId="7" fillId="3" fontId="6" numFmtId="0" xfId="0" applyAlignment="1" applyBorder="1" applyFill="1" applyFont="1">
      <alignment horizontal="center" shrinkToFit="0" vertical="bottom" wrapText="1"/>
    </xf>
    <xf borderId="5" fillId="3" fontId="6" numFmtId="0" xfId="0" applyAlignment="1" applyBorder="1" applyFont="1">
      <alignment horizontal="center" shrinkToFit="0" vertical="bottom" wrapText="1"/>
    </xf>
    <xf borderId="5" fillId="4" fontId="7" numFmtId="0" xfId="0" applyAlignment="1" applyBorder="1" applyFill="1" applyFont="1">
      <alignment horizontal="center" shrinkToFit="0" vertical="bottom" wrapText="1"/>
    </xf>
    <xf borderId="8" fillId="5" fontId="3" numFmtId="0" xfId="0" applyAlignment="1" applyBorder="1" applyFill="1" applyFont="1">
      <alignment horizontal="center" readingOrder="0" vertical="center"/>
    </xf>
    <xf borderId="5" fillId="5" fontId="3" numFmtId="0" xfId="0" applyAlignment="1" applyBorder="1" applyFont="1">
      <alignment readingOrder="0" vertical="top"/>
    </xf>
    <xf borderId="5" fillId="5" fontId="3" numFmtId="0" xfId="0" applyAlignment="1" applyBorder="1" applyFont="1">
      <alignment readingOrder="0" shrinkToFit="0" vertical="top" wrapText="1"/>
    </xf>
    <xf borderId="5" fillId="5" fontId="3" numFmtId="0" xfId="0" applyAlignment="1" applyBorder="1" applyFont="1">
      <alignment vertical="top"/>
    </xf>
    <xf borderId="5" fillId="5" fontId="3" numFmtId="16" xfId="0" applyAlignment="1" applyBorder="1" applyFont="1" applyNumberFormat="1">
      <alignment readingOrder="0" vertical="top"/>
    </xf>
    <xf borderId="5" fillId="5" fontId="3" numFmtId="16" xfId="0" applyAlignment="1" applyBorder="1" applyFont="1" applyNumberFormat="1">
      <alignment vertical="top"/>
    </xf>
    <xf borderId="8" fillId="5" fontId="3" numFmtId="0" xfId="0" applyBorder="1" applyFont="1"/>
    <xf borderId="5" fillId="0" fontId="3" numFmtId="0" xfId="0" applyAlignment="1" applyBorder="1" applyFont="1">
      <alignment vertical="top"/>
    </xf>
    <xf borderId="4" fillId="5" fontId="3" numFmtId="0" xfId="0" applyAlignment="1" applyBorder="1" applyFont="1">
      <alignment vertical="top"/>
    </xf>
    <xf borderId="0" fillId="5" fontId="8" numFmtId="0" xfId="0" applyAlignment="1" applyFont="1">
      <alignment horizontal="left" readingOrder="0" shrinkToFit="0" wrapText="1"/>
    </xf>
    <xf borderId="8" fillId="5" fontId="3" numFmtId="0" xfId="0" applyAlignment="1" applyBorder="1" applyFont="1">
      <alignment readingOrder="0" vertical="center"/>
    </xf>
    <xf borderId="5" fillId="5" fontId="3" numFmtId="16" xfId="0" applyAlignment="1" applyBorder="1" applyFont="1" applyNumberFormat="1">
      <alignment horizontal="center" readingOrder="0" vertical="center"/>
    </xf>
    <xf borderId="5" fillId="5" fontId="3" numFmtId="0" xfId="0" applyAlignment="1" applyBorder="1" applyFont="1">
      <alignment horizontal="center" readingOrder="0" vertical="center"/>
    </xf>
    <xf borderId="5" fillId="5" fontId="3" numFmtId="16" xfId="0" applyAlignment="1" applyBorder="1" applyFont="1" applyNumberFormat="1">
      <alignment vertical="center"/>
    </xf>
    <xf borderId="5" fillId="5" fontId="3" numFmtId="0" xfId="0" applyAlignment="1" applyBorder="1" applyFont="1">
      <alignment vertical="center"/>
    </xf>
    <xf borderId="9" fillId="6" fontId="9" numFmtId="0" xfId="0" applyAlignment="1" applyBorder="1" applyFill="1" applyFont="1">
      <alignment readingOrder="0"/>
    </xf>
    <xf borderId="6" fillId="0" fontId="10" numFmtId="0" xfId="0" applyBorder="1" applyFont="1"/>
    <xf borderId="5" fillId="0" fontId="10" numFmtId="0" xfId="0" applyBorder="1" applyFont="1"/>
    <xf borderId="0" fillId="5" fontId="11" numFmtId="0" xfId="0" applyAlignment="1" applyFont="1">
      <alignment horizontal="left" readingOrder="0"/>
    </xf>
    <xf borderId="5" fillId="5" fontId="3" numFmtId="0" xfId="0" applyAlignment="1" applyBorder="1" applyFont="1">
      <alignment shrinkToFit="0" vertical="top" wrapText="1"/>
    </xf>
    <xf borderId="0" fillId="5" fontId="12" numFmtId="0" xfId="0" applyAlignment="1" applyFont="1">
      <alignment readingOrder="0" shrinkToFit="0" vertical="top" wrapText="1"/>
    </xf>
    <xf borderId="8" fillId="2" fontId="13" numFmtId="0" xfId="0" applyAlignment="1" applyBorder="1" applyFont="1">
      <alignment readingOrder="0" vertical="center"/>
    </xf>
    <xf borderId="5" fillId="2" fontId="3" numFmtId="0" xfId="0" applyAlignment="1" applyBorder="1" applyFont="1">
      <alignment shrinkToFit="0" vertical="top" wrapText="1"/>
    </xf>
    <xf borderId="5" fillId="0" fontId="3" numFmtId="0" xfId="0" applyAlignment="1" applyBorder="1" applyFont="1">
      <alignment shrinkToFit="0" vertical="top"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 customWidth="1" min="3" max="3" width="20.0"/>
    <col customWidth="1" min="4" max="4" width="41.88"/>
    <col customWidth="1" min="5" max="5" width="22.13"/>
  </cols>
  <sheetData>
    <row r="1">
      <c r="A1" s="1" t="s">
        <v>0</v>
      </c>
      <c r="B1" s="2" t="s">
        <v>1</v>
      </c>
      <c r="C1" s="3"/>
      <c r="D1" s="4" t="str">
        <f>"Pass: "&amp;COUNTIF($H$6:$H$1011,"Pass")</f>
        <v>Pass: 0</v>
      </c>
      <c r="E1" s="5" t="str">
        <f>"Untested: "&amp;COUNTIF($H$5:$H$1011,"Untest")</f>
        <v>Untested: 3</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12" t="s">
        <v>4</v>
      </c>
      <c r="C3" s="9"/>
      <c r="D3" s="13" t="str">
        <f>"Percent Complete: "&amp;ROUND((COUNTIF($H$6:$H$1011,"Pass")*100)/((COUNTA($A$6:$A$1011)*5)-COUNTIF($H$5:$H$1021,"N/A")),2)&amp;"%"</f>
        <v>Percent Complete: 0%</v>
      </c>
      <c r="E3" s="14" t="str">
        <f>"Number of cases: "&amp;(COUNTA($A$5:$A$1011))</f>
        <v>Number of cases: 3</v>
      </c>
      <c r="F3" s="15"/>
      <c r="G3" s="15"/>
      <c r="H3" s="16"/>
      <c r="I3" s="16"/>
      <c r="J3" s="16"/>
    </row>
    <row r="4">
      <c r="A4" s="17" t="s">
        <v>5</v>
      </c>
      <c r="B4" s="18" t="s">
        <v>6</v>
      </c>
      <c r="C4" s="18" t="s">
        <v>7</v>
      </c>
      <c r="D4" s="18" t="s">
        <v>8</v>
      </c>
      <c r="E4" s="18" t="s">
        <v>9</v>
      </c>
      <c r="F4" s="18" t="s">
        <v>10</v>
      </c>
      <c r="G4" s="19" t="s">
        <v>11</v>
      </c>
      <c r="H4" s="18" t="s">
        <v>12</v>
      </c>
      <c r="I4" s="18" t="s">
        <v>13</v>
      </c>
      <c r="J4" s="18" t="s">
        <v>14</v>
      </c>
    </row>
    <row r="5">
      <c r="A5" s="20" t="s">
        <v>15</v>
      </c>
      <c r="B5" s="21" t="s">
        <v>16</v>
      </c>
      <c r="C5" s="22" t="s">
        <v>17</v>
      </c>
      <c r="D5" s="22" t="s">
        <v>18</v>
      </c>
      <c r="E5" s="22" t="s">
        <v>19</v>
      </c>
      <c r="F5" s="23"/>
      <c r="G5" s="23"/>
      <c r="H5" s="21" t="s">
        <v>20</v>
      </c>
      <c r="I5" s="24">
        <v>45302.0</v>
      </c>
      <c r="J5" s="21" t="s">
        <v>21</v>
      </c>
    </row>
    <row r="6">
      <c r="A6" s="20" t="s">
        <v>22</v>
      </c>
      <c r="B6" s="21" t="s">
        <v>23</v>
      </c>
      <c r="C6" s="22" t="s">
        <v>17</v>
      </c>
      <c r="D6" s="22" t="s">
        <v>24</v>
      </c>
      <c r="E6" s="21" t="s">
        <v>25</v>
      </c>
      <c r="F6" s="23"/>
      <c r="G6" s="23"/>
      <c r="H6" s="21" t="s">
        <v>20</v>
      </c>
      <c r="I6" s="24">
        <v>45302.0</v>
      </c>
      <c r="J6" s="21" t="s">
        <v>21</v>
      </c>
    </row>
    <row r="7">
      <c r="A7" s="20" t="s">
        <v>26</v>
      </c>
      <c r="B7" s="21" t="s">
        <v>27</v>
      </c>
      <c r="C7" s="22" t="s">
        <v>17</v>
      </c>
      <c r="D7" s="22" t="s">
        <v>28</v>
      </c>
      <c r="E7" s="22" t="s">
        <v>29</v>
      </c>
      <c r="F7" s="23"/>
      <c r="G7" s="23"/>
      <c r="H7" s="21" t="s">
        <v>20</v>
      </c>
      <c r="I7" s="24">
        <v>45302.0</v>
      </c>
      <c r="J7" s="21" t="s">
        <v>21</v>
      </c>
    </row>
    <row r="8">
      <c r="A8" s="20"/>
      <c r="B8" s="23"/>
      <c r="C8" s="23"/>
      <c r="D8" s="23"/>
      <c r="E8" s="23"/>
      <c r="F8" s="23"/>
      <c r="G8" s="23"/>
      <c r="H8" s="23"/>
      <c r="I8" s="25"/>
      <c r="J8" s="23"/>
    </row>
    <row r="9">
      <c r="A9" s="20"/>
      <c r="B9" s="23"/>
      <c r="C9" s="23"/>
      <c r="D9" s="23"/>
      <c r="E9" s="23"/>
      <c r="F9" s="23"/>
      <c r="G9" s="23"/>
      <c r="H9" s="23"/>
      <c r="I9" s="25"/>
      <c r="J9" s="23"/>
    </row>
    <row r="10">
      <c r="A10" s="26"/>
      <c r="B10" s="23"/>
      <c r="C10" s="23"/>
      <c r="D10" s="23"/>
      <c r="E10" s="23"/>
      <c r="F10" s="23"/>
      <c r="G10" s="23"/>
      <c r="H10" s="23"/>
      <c r="I10" s="25"/>
      <c r="J10" s="23"/>
    </row>
    <row r="11">
      <c r="A11" s="26"/>
      <c r="B11" s="23"/>
      <c r="C11" s="23"/>
      <c r="D11" s="23"/>
      <c r="E11" s="23"/>
      <c r="F11" s="23"/>
      <c r="G11" s="23"/>
      <c r="H11" s="23"/>
      <c r="I11" s="25"/>
      <c r="J11" s="23"/>
    </row>
    <row r="12">
      <c r="A12" s="26"/>
      <c r="B12" s="23"/>
      <c r="C12" s="23"/>
      <c r="D12" s="23"/>
      <c r="E12" s="23"/>
      <c r="F12" s="23"/>
      <c r="G12" s="23"/>
      <c r="H12" s="23"/>
      <c r="I12" s="25"/>
      <c r="J12" s="23"/>
    </row>
    <row r="13">
      <c r="A13" s="26"/>
      <c r="B13" s="23"/>
      <c r="C13" s="23"/>
      <c r="D13" s="23"/>
      <c r="E13" s="23"/>
      <c r="F13" s="23"/>
      <c r="G13" s="27"/>
      <c r="H13" s="23"/>
      <c r="I13" s="25"/>
      <c r="J13" s="23"/>
    </row>
    <row r="14">
      <c r="A14" s="26"/>
      <c r="B14" s="23"/>
      <c r="C14" s="23"/>
      <c r="D14" s="23"/>
      <c r="E14" s="23"/>
      <c r="F14" s="23"/>
      <c r="G14" s="27"/>
      <c r="H14" s="23"/>
      <c r="I14" s="25"/>
      <c r="J14" s="23"/>
    </row>
    <row r="15">
      <c r="A15" s="28"/>
      <c r="B15" s="23"/>
      <c r="C15" s="23"/>
      <c r="D15" s="23"/>
      <c r="E15" s="23"/>
      <c r="F15" s="23"/>
      <c r="G15" s="27"/>
      <c r="H15" s="23"/>
      <c r="I15" s="25"/>
      <c r="J15" s="23"/>
    </row>
    <row r="16">
      <c r="A16" s="28"/>
      <c r="B16" s="23"/>
      <c r="C16" s="23"/>
      <c r="D16" s="23"/>
      <c r="E16" s="23"/>
      <c r="F16" s="23"/>
      <c r="G16" s="23"/>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20.13"/>
    <col customWidth="1" min="4" max="4" width="39.88"/>
    <col customWidth="1" min="5" max="5" width="19.0"/>
  </cols>
  <sheetData>
    <row r="1">
      <c r="A1" s="1" t="s">
        <v>0</v>
      </c>
      <c r="B1" s="2" t="s">
        <v>1</v>
      </c>
      <c r="C1" s="3"/>
      <c r="D1" s="4" t="str">
        <f>"Pass: "&amp;COUNTIF($H$6:$H$1011,"Pass")</f>
        <v>Pass: 0</v>
      </c>
      <c r="E1" s="5" t="str">
        <f>"Untested: "&amp;COUNTIF($H$5:$H$1011,"Untest")</f>
        <v>Untested: 6</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9"/>
      <c r="C3" s="9"/>
      <c r="D3" s="13" t="str">
        <f>"Percent Complete: "&amp;ROUND((COUNTIF($H$6:$H$1011,"Pass")*100)/((COUNTA($A$6:$A$1011)*5)-COUNTIF($H$5:$H$1021,"N/A")),2)&amp;"%"</f>
        <v>Percent Complete: 0%</v>
      </c>
      <c r="E3" s="14" t="str">
        <f>"Number of cases: "&amp;(COUNTA($A$5:$A$1011))</f>
        <v>Number of cases: 10</v>
      </c>
      <c r="F3" s="15"/>
      <c r="G3" s="15"/>
      <c r="H3" s="16"/>
      <c r="I3" s="16"/>
      <c r="J3" s="16"/>
    </row>
    <row r="4">
      <c r="A4" s="17" t="s">
        <v>5</v>
      </c>
      <c r="B4" s="18" t="s">
        <v>6</v>
      </c>
      <c r="C4" s="18" t="s">
        <v>7</v>
      </c>
      <c r="D4" s="18" t="s">
        <v>8</v>
      </c>
      <c r="E4" s="18" t="s">
        <v>9</v>
      </c>
      <c r="F4" s="18" t="s">
        <v>10</v>
      </c>
      <c r="G4" s="19" t="s">
        <v>11</v>
      </c>
      <c r="H4" s="18" t="s">
        <v>12</v>
      </c>
      <c r="I4" s="18" t="s">
        <v>13</v>
      </c>
      <c r="J4" s="18" t="s">
        <v>14</v>
      </c>
    </row>
    <row r="5">
      <c r="A5" s="20" t="s">
        <v>15</v>
      </c>
      <c r="B5" s="22" t="s">
        <v>30</v>
      </c>
      <c r="C5" s="21" t="s">
        <v>31</v>
      </c>
      <c r="D5" s="22" t="s">
        <v>32</v>
      </c>
      <c r="E5" s="22" t="s">
        <v>33</v>
      </c>
      <c r="F5" s="23"/>
      <c r="G5" s="23"/>
      <c r="H5" s="21" t="s">
        <v>20</v>
      </c>
      <c r="I5" s="25"/>
      <c r="J5" s="21" t="s">
        <v>34</v>
      </c>
    </row>
    <row r="6">
      <c r="A6" s="20" t="s">
        <v>22</v>
      </c>
      <c r="B6" s="22" t="s">
        <v>35</v>
      </c>
      <c r="C6" s="21" t="s">
        <v>31</v>
      </c>
      <c r="D6" s="22" t="s">
        <v>36</v>
      </c>
      <c r="E6" s="22" t="s">
        <v>37</v>
      </c>
      <c r="F6" s="23"/>
      <c r="G6" s="23"/>
      <c r="H6" s="21" t="s">
        <v>20</v>
      </c>
      <c r="I6" s="25"/>
      <c r="J6" s="21" t="s">
        <v>34</v>
      </c>
    </row>
    <row r="7">
      <c r="A7" s="20" t="s">
        <v>26</v>
      </c>
      <c r="B7" s="22" t="s">
        <v>38</v>
      </c>
      <c r="C7" s="21" t="s">
        <v>31</v>
      </c>
      <c r="D7" s="22" t="s">
        <v>39</v>
      </c>
      <c r="E7" s="22" t="s">
        <v>40</v>
      </c>
      <c r="F7" s="23"/>
      <c r="G7" s="23"/>
      <c r="H7" s="21" t="s">
        <v>20</v>
      </c>
      <c r="I7" s="25"/>
      <c r="J7" s="21" t="s">
        <v>34</v>
      </c>
    </row>
    <row r="8">
      <c r="A8" s="20" t="s">
        <v>41</v>
      </c>
      <c r="B8" s="22" t="s">
        <v>42</v>
      </c>
      <c r="C8" s="21" t="s">
        <v>31</v>
      </c>
      <c r="D8" s="22" t="s">
        <v>43</v>
      </c>
      <c r="E8" s="22" t="s">
        <v>44</v>
      </c>
      <c r="F8" s="23"/>
      <c r="G8" s="23"/>
      <c r="H8" s="21" t="s">
        <v>20</v>
      </c>
      <c r="I8" s="25"/>
      <c r="J8" s="21" t="s">
        <v>34</v>
      </c>
    </row>
    <row r="9">
      <c r="A9" s="20" t="s">
        <v>45</v>
      </c>
      <c r="B9" s="22" t="s">
        <v>46</v>
      </c>
      <c r="C9" s="21" t="s">
        <v>47</v>
      </c>
      <c r="D9" s="22" t="s">
        <v>48</v>
      </c>
      <c r="E9" s="22" t="s">
        <v>49</v>
      </c>
      <c r="F9" s="23"/>
      <c r="G9" s="23"/>
      <c r="H9" s="21" t="s">
        <v>20</v>
      </c>
      <c r="I9" s="25"/>
      <c r="J9" s="21" t="s">
        <v>34</v>
      </c>
    </row>
    <row r="10">
      <c r="A10" s="20" t="s">
        <v>50</v>
      </c>
      <c r="B10" s="22" t="s">
        <v>51</v>
      </c>
      <c r="C10" s="21" t="s">
        <v>47</v>
      </c>
      <c r="D10" s="22" t="s">
        <v>48</v>
      </c>
      <c r="E10" s="22" t="s">
        <v>52</v>
      </c>
      <c r="F10" s="23"/>
      <c r="G10" s="23"/>
      <c r="H10" s="21" t="s">
        <v>20</v>
      </c>
      <c r="I10" s="25"/>
      <c r="J10" s="21" t="s">
        <v>34</v>
      </c>
    </row>
    <row r="11">
      <c r="A11" s="20" t="s">
        <v>53</v>
      </c>
      <c r="B11" s="23"/>
      <c r="C11" s="23"/>
      <c r="D11" s="23"/>
      <c r="E11" s="23"/>
      <c r="F11" s="23"/>
      <c r="G11" s="23"/>
      <c r="H11" s="23"/>
      <c r="I11" s="25"/>
      <c r="J11" s="23"/>
    </row>
    <row r="12">
      <c r="A12" s="20" t="s">
        <v>54</v>
      </c>
      <c r="B12" s="23"/>
      <c r="C12" s="23"/>
      <c r="D12" s="23"/>
      <c r="E12" s="23"/>
      <c r="F12" s="23"/>
      <c r="G12" s="23"/>
      <c r="H12" s="23"/>
      <c r="I12" s="25"/>
      <c r="J12" s="23"/>
    </row>
    <row r="13">
      <c r="A13" s="20" t="s">
        <v>55</v>
      </c>
      <c r="B13" s="23"/>
      <c r="C13" s="23"/>
      <c r="D13" s="23"/>
      <c r="E13" s="23"/>
      <c r="F13" s="23"/>
      <c r="G13" s="27"/>
      <c r="H13" s="23"/>
      <c r="I13" s="25"/>
      <c r="J13" s="23"/>
    </row>
    <row r="14">
      <c r="A14" s="20" t="s">
        <v>56</v>
      </c>
      <c r="B14" s="23"/>
      <c r="C14" s="23"/>
      <c r="D14" s="23"/>
      <c r="E14" s="23"/>
      <c r="F14" s="23"/>
      <c r="G14" s="27"/>
      <c r="H14" s="23"/>
      <c r="I14" s="25"/>
      <c r="J14" s="23"/>
    </row>
    <row r="15">
      <c r="A15" s="28"/>
      <c r="B15" s="23"/>
      <c r="C15" s="23"/>
      <c r="D15" s="23"/>
      <c r="E15" s="23"/>
      <c r="F15" s="23"/>
      <c r="G15" s="27"/>
      <c r="H15" s="23"/>
      <c r="I15" s="25"/>
      <c r="J15" s="23"/>
    </row>
    <row r="16">
      <c r="A16" s="28"/>
      <c r="B16" s="23"/>
      <c r="C16" s="23"/>
      <c r="D16" s="23"/>
      <c r="E16" s="23"/>
      <c r="F16" s="23"/>
      <c r="G16" s="23"/>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3" max="3" width="19.13"/>
    <col customWidth="1" min="4" max="4" width="22.0"/>
    <col customWidth="1" min="5" max="5" width="18.5"/>
  </cols>
  <sheetData>
    <row r="1">
      <c r="A1" s="1" t="s">
        <v>0</v>
      </c>
      <c r="B1" s="2" t="s">
        <v>1</v>
      </c>
      <c r="C1" s="3"/>
      <c r="D1" s="4" t="str">
        <f>"Pass: "&amp;COUNTIF($H$6:$H$1011,"Pass")</f>
        <v>Pass: 0</v>
      </c>
      <c r="E1" s="5" t="str">
        <f>"Untested: "&amp;COUNTIF($H$5:$H$1011,"Untest")</f>
        <v>Untested: 4</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9"/>
      <c r="C3" s="9"/>
      <c r="D3" s="13" t="str">
        <f>"Percent Complete: "&amp;ROUND((COUNTIF($H$6:$H$1011,"Pass")*100)/((COUNTA($A$6:$A$1011)*5)-COUNTIF($H$5:$H$1021,"N/A")),2)&amp;"%"</f>
        <v>Percent Complete: 0%</v>
      </c>
      <c r="E3" s="14" t="str">
        <f>"Number of cases: "&amp;(COUNTA($A$5:$A$1011))</f>
        <v>Number of cases: 10</v>
      </c>
      <c r="F3" s="15"/>
      <c r="G3" s="15"/>
      <c r="H3" s="16"/>
      <c r="I3" s="16"/>
      <c r="J3" s="16"/>
    </row>
    <row r="4">
      <c r="A4" s="17" t="s">
        <v>5</v>
      </c>
      <c r="B4" s="18" t="s">
        <v>6</v>
      </c>
      <c r="C4" s="18" t="s">
        <v>7</v>
      </c>
      <c r="D4" s="18" t="s">
        <v>8</v>
      </c>
      <c r="E4" s="18" t="s">
        <v>9</v>
      </c>
      <c r="F4" s="18" t="s">
        <v>10</v>
      </c>
      <c r="G4" s="19" t="s">
        <v>11</v>
      </c>
      <c r="H4" s="18" t="s">
        <v>12</v>
      </c>
      <c r="I4" s="18" t="s">
        <v>13</v>
      </c>
      <c r="J4" s="18" t="s">
        <v>14</v>
      </c>
    </row>
    <row r="5">
      <c r="A5" s="20" t="s">
        <v>15</v>
      </c>
      <c r="B5" s="22" t="s">
        <v>57</v>
      </c>
      <c r="C5" s="22" t="s">
        <v>17</v>
      </c>
      <c r="D5" s="22" t="s">
        <v>58</v>
      </c>
      <c r="E5" s="22" t="s">
        <v>59</v>
      </c>
      <c r="F5" s="23"/>
      <c r="G5" s="23"/>
      <c r="H5" s="21" t="s">
        <v>20</v>
      </c>
      <c r="I5" s="25"/>
      <c r="J5" s="21" t="s">
        <v>34</v>
      </c>
    </row>
    <row r="6">
      <c r="A6" s="20" t="s">
        <v>22</v>
      </c>
      <c r="B6" s="22" t="s">
        <v>60</v>
      </c>
      <c r="C6" s="22" t="s">
        <v>17</v>
      </c>
      <c r="D6" s="22" t="s">
        <v>61</v>
      </c>
      <c r="E6" s="22" t="s">
        <v>62</v>
      </c>
      <c r="F6" s="23"/>
      <c r="G6" s="23"/>
      <c r="H6" s="21" t="s">
        <v>20</v>
      </c>
      <c r="I6" s="25"/>
      <c r="J6" s="21" t="s">
        <v>34</v>
      </c>
    </row>
    <row r="7">
      <c r="A7" s="20" t="s">
        <v>26</v>
      </c>
      <c r="B7" s="22" t="s">
        <v>63</v>
      </c>
      <c r="C7" s="22" t="s">
        <v>17</v>
      </c>
      <c r="D7" s="22" t="s">
        <v>64</v>
      </c>
      <c r="E7" s="22" t="s">
        <v>65</v>
      </c>
      <c r="F7" s="23"/>
      <c r="G7" s="23"/>
      <c r="H7" s="21" t="s">
        <v>20</v>
      </c>
      <c r="I7" s="25"/>
      <c r="J7" s="21" t="s">
        <v>34</v>
      </c>
    </row>
    <row r="8">
      <c r="A8" s="20" t="s">
        <v>41</v>
      </c>
      <c r="B8" s="22" t="s">
        <v>66</v>
      </c>
      <c r="C8" s="22" t="s">
        <v>17</v>
      </c>
      <c r="D8" s="22" t="s">
        <v>67</v>
      </c>
      <c r="E8" s="22" t="s">
        <v>68</v>
      </c>
      <c r="F8" s="23"/>
      <c r="G8" s="23"/>
      <c r="H8" s="21" t="s">
        <v>20</v>
      </c>
      <c r="I8" s="25"/>
      <c r="J8" s="21" t="s">
        <v>34</v>
      </c>
    </row>
    <row r="9">
      <c r="A9" s="20" t="s">
        <v>45</v>
      </c>
      <c r="B9" s="23"/>
      <c r="C9" s="23"/>
      <c r="D9" s="23"/>
      <c r="E9" s="23"/>
      <c r="F9" s="23"/>
      <c r="G9" s="23"/>
      <c r="H9" s="23"/>
      <c r="I9" s="25"/>
      <c r="J9" s="23"/>
    </row>
    <row r="10">
      <c r="A10" s="20" t="s">
        <v>50</v>
      </c>
      <c r="B10" s="23"/>
      <c r="C10" s="23"/>
      <c r="D10" s="23"/>
      <c r="E10" s="23"/>
      <c r="F10" s="23"/>
      <c r="G10" s="23"/>
      <c r="H10" s="23"/>
      <c r="I10" s="25"/>
      <c r="J10" s="23"/>
    </row>
    <row r="11">
      <c r="A11" s="20" t="s">
        <v>53</v>
      </c>
      <c r="B11" s="23"/>
      <c r="C11" s="23"/>
      <c r="D11" s="23"/>
      <c r="E11" s="23"/>
      <c r="F11" s="23"/>
      <c r="G11" s="23"/>
      <c r="H11" s="23"/>
      <c r="I11" s="25"/>
      <c r="J11" s="23"/>
    </row>
    <row r="12">
      <c r="A12" s="20" t="s">
        <v>54</v>
      </c>
      <c r="B12" s="23"/>
      <c r="C12" s="23"/>
      <c r="D12" s="23"/>
      <c r="E12" s="23"/>
      <c r="F12" s="23"/>
      <c r="G12" s="23"/>
      <c r="H12" s="23"/>
      <c r="I12" s="25"/>
      <c r="J12" s="23"/>
    </row>
    <row r="13">
      <c r="A13" s="20" t="s">
        <v>55</v>
      </c>
      <c r="B13" s="23"/>
      <c r="C13" s="23"/>
      <c r="D13" s="23"/>
      <c r="E13" s="23"/>
      <c r="F13" s="23"/>
      <c r="G13" s="27"/>
      <c r="H13" s="23"/>
      <c r="I13" s="25"/>
      <c r="J13" s="23"/>
    </row>
    <row r="14">
      <c r="A14" s="20" t="s">
        <v>56</v>
      </c>
      <c r="B14" s="23"/>
      <c r="C14" s="23"/>
      <c r="D14" s="23"/>
      <c r="E14" s="23"/>
      <c r="F14" s="23"/>
      <c r="G14" s="27"/>
      <c r="H14" s="23"/>
      <c r="I14" s="25"/>
      <c r="J14" s="23"/>
    </row>
    <row r="15">
      <c r="A15" s="28"/>
      <c r="B15" s="23"/>
      <c r="C15" s="23"/>
      <c r="D15" s="23"/>
      <c r="E15" s="23"/>
      <c r="F15" s="23"/>
      <c r="G15" s="27"/>
      <c r="H15" s="23"/>
      <c r="I15" s="25"/>
      <c r="J15" s="23"/>
    </row>
    <row r="16">
      <c r="A16" s="28"/>
      <c r="B16" s="23"/>
      <c r="C16" s="23"/>
      <c r="D16" s="23"/>
      <c r="E16" s="23"/>
      <c r="F16" s="23"/>
      <c r="G16" s="23"/>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4.25"/>
    <col customWidth="1" min="3" max="3" width="22.75"/>
    <col customWidth="1" min="4" max="4" width="43.88"/>
    <col customWidth="1" min="5" max="5" width="22.13"/>
  </cols>
  <sheetData>
    <row r="1">
      <c r="A1" s="1" t="s">
        <v>0</v>
      </c>
      <c r="B1" s="2" t="s">
        <v>1</v>
      </c>
      <c r="C1" s="3"/>
      <c r="D1" s="4" t="str">
        <f>"Pass: "&amp;COUNTIF($H$6:$H$1011,"Pass")</f>
        <v>Pass: 0</v>
      </c>
      <c r="E1" s="5" t="str">
        <f>"Untested: "&amp;COUNTIF($H$5:$H$1011,"Untest")</f>
        <v>Untested: 4</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12" t="s">
        <v>4</v>
      </c>
      <c r="C3" s="9"/>
      <c r="D3" s="13" t="str">
        <f>"Percent Complete: "&amp;ROUND((COUNTIF($H$6:$H$1011,"Pass")*100)/((COUNTA($A$6:$A$1011)*5)-COUNTIF($H$5:$H$1021,"N/A")),2)&amp;"%"</f>
        <v>Percent Complete: 0%</v>
      </c>
      <c r="E3" s="14" t="str">
        <f>"Number of cases: "&amp;(COUNTA($A$5:$A$1011))</f>
        <v>Number of cases: 4</v>
      </c>
      <c r="F3" s="15"/>
      <c r="G3" s="15"/>
      <c r="H3" s="16"/>
      <c r="I3" s="16"/>
      <c r="J3" s="16"/>
    </row>
    <row r="4">
      <c r="A4" s="17" t="s">
        <v>5</v>
      </c>
      <c r="B4" s="18" t="s">
        <v>6</v>
      </c>
      <c r="C4" s="18" t="s">
        <v>7</v>
      </c>
      <c r="D4" s="18" t="s">
        <v>8</v>
      </c>
      <c r="E4" s="18" t="s">
        <v>9</v>
      </c>
      <c r="F4" s="18" t="s">
        <v>10</v>
      </c>
      <c r="G4" s="19" t="s">
        <v>11</v>
      </c>
      <c r="H4" s="18" t="s">
        <v>12</v>
      </c>
      <c r="I4" s="18" t="s">
        <v>13</v>
      </c>
      <c r="J4" s="18" t="s">
        <v>14</v>
      </c>
    </row>
    <row r="5">
      <c r="A5" s="20" t="s">
        <v>15</v>
      </c>
      <c r="B5" s="22" t="s">
        <v>69</v>
      </c>
      <c r="C5" s="22" t="s">
        <v>70</v>
      </c>
      <c r="D5" s="29" t="s">
        <v>71</v>
      </c>
      <c r="E5" s="22" t="s">
        <v>72</v>
      </c>
      <c r="F5" s="23"/>
      <c r="G5" s="23"/>
      <c r="H5" s="21" t="s">
        <v>20</v>
      </c>
      <c r="I5" s="24">
        <v>45302.0</v>
      </c>
      <c r="J5" s="21" t="s">
        <v>21</v>
      </c>
    </row>
    <row r="6">
      <c r="A6" s="20" t="s">
        <v>22</v>
      </c>
      <c r="B6" s="22" t="s">
        <v>73</v>
      </c>
      <c r="C6" s="22" t="s">
        <v>70</v>
      </c>
      <c r="D6" s="29" t="s">
        <v>74</v>
      </c>
      <c r="E6" s="22" t="s">
        <v>75</v>
      </c>
      <c r="F6" s="23"/>
      <c r="G6" s="23"/>
      <c r="H6" s="21" t="s">
        <v>20</v>
      </c>
      <c r="I6" s="24">
        <v>45302.0</v>
      </c>
      <c r="J6" s="21" t="s">
        <v>21</v>
      </c>
    </row>
    <row r="7">
      <c r="A7" s="20" t="s">
        <v>26</v>
      </c>
      <c r="B7" s="22" t="s">
        <v>76</v>
      </c>
      <c r="C7" s="22" t="s">
        <v>70</v>
      </c>
      <c r="D7" s="29" t="s">
        <v>77</v>
      </c>
      <c r="E7" s="22" t="s">
        <v>78</v>
      </c>
      <c r="F7" s="23"/>
      <c r="G7" s="23"/>
      <c r="H7" s="21" t="s">
        <v>20</v>
      </c>
      <c r="I7" s="24">
        <v>45302.0</v>
      </c>
      <c r="J7" s="21" t="s">
        <v>21</v>
      </c>
    </row>
    <row r="8">
      <c r="A8" s="20" t="s">
        <v>41</v>
      </c>
      <c r="B8" s="22" t="s">
        <v>79</v>
      </c>
      <c r="C8" s="22" t="s">
        <v>70</v>
      </c>
      <c r="D8" s="29" t="s">
        <v>80</v>
      </c>
      <c r="E8" s="22" t="s">
        <v>81</v>
      </c>
      <c r="F8" s="23"/>
      <c r="G8" s="23"/>
      <c r="H8" s="21" t="s">
        <v>20</v>
      </c>
      <c r="I8" s="24">
        <v>45302.0</v>
      </c>
      <c r="J8" s="21" t="s">
        <v>21</v>
      </c>
    </row>
    <row r="9">
      <c r="A9" s="26"/>
      <c r="B9" s="23"/>
      <c r="C9" s="23"/>
      <c r="D9" s="23"/>
      <c r="E9" s="23"/>
      <c r="F9" s="23"/>
      <c r="G9" s="23"/>
      <c r="H9" s="23"/>
      <c r="I9" s="25"/>
      <c r="J9" s="23"/>
    </row>
    <row r="10">
      <c r="A10" s="26"/>
      <c r="B10" s="23"/>
      <c r="C10" s="23"/>
      <c r="D10" s="23"/>
      <c r="E10" s="23"/>
      <c r="F10" s="23"/>
      <c r="G10" s="23"/>
      <c r="H10" s="23"/>
      <c r="I10" s="25"/>
      <c r="J10" s="23"/>
    </row>
    <row r="11">
      <c r="A11" s="26"/>
      <c r="B11" s="23"/>
      <c r="C11" s="23"/>
      <c r="D11" s="23"/>
      <c r="E11" s="23"/>
      <c r="F11" s="23"/>
      <c r="G11" s="23"/>
      <c r="H11" s="23"/>
      <c r="I11" s="25"/>
      <c r="J11" s="23"/>
    </row>
    <row r="12">
      <c r="A12" s="26"/>
      <c r="B12" s="23"/>
      <c r="C12" s="23"/>
      <c r="D12" s="23"/>
      <c r="E12" s="23"/>
      <c r="F12" s="23"/>
      <c r="G12" s="23"/>
      <c r="H12" s="23"/>
      <c r="I12" s="25"/>
      <c r="J12" s="23"/>
    </row>
    <row r="13">
      <c r="A13" s="26"/>
      <c r="B13" s="23"/>
      <c r="C13" s="23"/>
      <c r="D13" s="23"/>
      <c r="E13" s="23"/>
      <c r="F13" s="23"/>
      <c r="G13" s="27"/>
      <c r="H13" s="23"/>
      <c r="I13" s="25"/>
      <c r="J13" s="23"/>
    </row>
    <row r="14">
      <c r="A14" s="26"/>
      <c r="B14" s="23"/>
      <c r="C14" s="23"/>
      <c r="D14" s="23"/>
      <c r="E14" s="23"/>
      <c r="F14" s="23"/>
      <c r="G14" s="27"/>
      <c r="H14" s="23"/>
      <c r="I14" s="25"/>
      <c r="J14" s="23"/>
    </row>
    <row r="15">
      <c r="A15" s="28"/>
      <c r="B15" s="23"/>
      <c r="C15" s="23"/>
      <c r="D15" s="23"/>
      <c r="E15" s="23"/>
      <c r="F15" s="23"/>
      <c r="G15" s="27"/>
      <c r="H15" s="23"/>
      <c r="I15" s="25"/>
      <c r="J15" s="23"/>
    </row>
    <row r="16">
      <c r="A16" s="28"/>
      <c r="B16" s="23"/>
      <c r="C16" s="23"/>
      <c r="D16" s="23"/>
      <c r="E16" s="23"/>
      <c r="F16" s="23"/>
      <c r="G16" s="23"/>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5"/>
    <col customWidth="1" min="3" max="3" width="29.5"/>
    <col customWidth="1" min="4" max="4" width="38.38"/>
    <col customWidth="1" min="5" max="5" width="25.5"/>
  </cols>
  <sheetData>
    <row r="1">
      <c r="A1" s="1" t="s">
        <v>0</v>
      </c>
      <c r="B1" s="2" t="s">
        <v>1</v>
      </c>
      <c r="C1" s="3"/>
      <c r="D1" s="4" t="str">
        <f>"Pass: "&amp;COUNTIF($H$6:$H$1011,"Pass")</f>
        <v>Pass: 0</v>
      </c>
      <c r="E1" s="5" t="str">
        <f>"Untested: "&amp;COUNTIF($H$5:$H$1011,"Untest")</f>
        <v>Untested: 6</v>
      </c>
      <c r="F1" s="6"/>
      <c r="G1" s="6"/>
      <c r="H1" s="7"/>
      <c r="I1" s="7"/>
      <c r="J1" s="7"/>
    </row>
    <row r="2">
      <c r="A2" s="8" t="s">
        <v>2</v>
      </c>
      <c r="B2" s="9"/>
      <c r="C2" s="9"/>
      <c r="D2" s="10" t="str">
        <f>"Fail: "&amp;COUNTIF($H$6:$H$1011,"Fail")</f>
        <v>Fail: 0</v>
      </c>
      <c r="E2" s="11" t="str">
        <f>"N/A: "&amp;COUNTIF($H$6:$H$1011,"N/A")</f>
        <v>N/A: 0</v>
      </c>
      <c r="F2" s="6"/>
      <c r="G2" s="6"/>
      <c r="H2" s="7"/>
      <c r="I2" s="7"/>
      <c r="J2" s="7"/>
    </row>
    <row r="3">
      <c r="A3" s="8" t="s">
        <v>3</v>
      </c>
      <c r="B3" s="12" t="s">
        <v>82</v>
      </c>
      <c r="C3" s="9"/>
      <c r="D3" s="13" t="str">
        <f>"Percent Complete: "&amp;ROUND((COUNTIF($H$6:$H$1011,"Pass")*100)/((COUNTA($A$6:$A$1011)*5)-COUNTIF($H$5:$H$1021,"N/A")),2)&amp;"%"</f>
        <v>Percent Complete: 0%</v>
      </c>
      <c r="E3" s="14" t="str">
        <f>"Number of cases: "&amp;(COUNTA($A$5:$A$1011))</f>
        <v>Number of cases: 7</v>
      </c>
      <c r="F3" s="15"/>
      <c r="G3" s="15"/>
      <c r="H3" s="16"/>
      <c r="I3" s="16"/>
      <c r="J3" s="16"/>
    </row>
    <row r="4">
      <c r="A4" s="17" t="s">
        <v>5</v>
      </c>
      <c r="B4" s="18" t="s">
        <v>6</v>
      </c>
      <c r="C4" s="18" t="s">
        <v>7</v>
      </c>
      <c r="D4" s="18" t="s">
        <v>8</v>
      </c>
      <c r="E4" s="18" t="s">
        <v>9</v>
      </c>
      <c r="F4" s="18" t="s">
        <v>10</v>
      </c>
      <c r="G4" s="19" t="s">
        <v>11</v>
      </c>
      <c r="H4" s="18" t="s">
        <v>12</v>
      </c>
      <c r="I4" s="18" t="s">
        <v>13</v>
      </c>
      <c r="J4" s="18" t="s">
        <v>14</v>
      </c>
    </row>
    <row r="5">
      <c r="A5" s="30" t="s">
        <v>83</v>
      </c>
      <c r="B5" s="21" t="s">
        <v>84</v>
      </c>
      <c r="C5" s="22" t="s">
        <v>85</v>
      </c>
      <c r="D5" s="21" t="s">
        <v>86</v>
      </c>
      <c r="E5" s="21" t="s">
        <v>87</v>
      </c>
      <c r="F5" s="23"/>
      <c r="G5" s="23"/>
      <c r="H5" s="21" t="s">
        <v>20</v>
      </c>
      <c r="I5" s="31">
        <v>45302.0</v>
      </c>
      <c r="J5" s="32" t="s">
        <v>82</v>
      </c>
    </row>
    <row r="6">
      <c r="A6" s="30" t="s">
        <v>88</v>
      </c>
      <c r="B6" s="21" t="s">
        <v>89</v>
      </c>
      <c r="C6" s="22" t="s">
        <v>85</v>
      </c>
      <c r="D6" s="21" t="s">
        <v>90</v>
      </c>
      <c r="E6" s="22" t="s">
        <v>91</v>
      </c>
      <c r="F6" s="23"/>
      <c r="G6" s="23"/>
      <c r="H6" s="21" t="s">
        <v>20</v>
      </c>
      <c r="I6" s="31">
        <v>45302.0</v>
      </c>
      <c r="J6" s="32" t="s">
        <v>82</v>
      </c>
    </row>
    <row r="7">
      <c r="A7" s="30" t="s">
        <v>92</v>
      </c>
      <c r="B7" s="21" t="s">
        <v>89</v>
      </c>
      <c r="C7" s="22" t="s">
        <v>85</v>
      </c>
      <c r="D7" s="21" t="s">
        <v>93</v>
      </c>
      <c r="E7" s="22" t="s">
        <v>94</v>
      </c>
      <c r="F7" s="23"/>
      <c r="G7" s="23"/>
      <c r="H7" s="21" t="s">
        <v>20</v>
      </c>
      <c r="I7" s="31">
        <v>45302.0</v>
      </c>
      <c r="J7" s="32" t="s">
        <v>82</v>
      </c>
    </row>
    <row r="8">
      <c r="A8" s="30" t="s">
        <v>95</v>
      </c>
      <c r="B8" s="21" t="s">
        <v>96</v>
      </c>
      <c r="C8" s="22" t="s">
        <v>85</v>
      </c>
      <c r="D8" s="21" t="s">
        <v>97</v>
      </c>
      <c r="E8" s="22" t="s">
        <v>98</v>
      </c>
      <c r="F8" s="23"/>
      <c r="G8" s="23"/>
      <c r="H8" s="21" t="s">
        <v>20</v>
      </c>
      <c r="I8" s="31">
        <v>45302.0</v>
      </c>
      <c r="J8" s="32" t="s">
        <v>82</v>
      </c>
    </row>
    <row r="9">
      <c r="A9" s="26"/>
      <c r="B9" s="23"/>
      <c r="C9" s="23"/>
      <c r="D9" s="23"/>
      <c r="E9" s="23"/>
      <c r="F9" s="23"/>
      <c r="G9" s="23"/>
      <c r="H9" s="21"/>
      <c r="I9" s="33"/>
      <c r="J9" s="34"/>
    </row>
    <row r="10">
      <c r="A10" s="26"/>
      <c r="B10" s="23"/>
      <c r="C10" s="23"/>
      <c r="D10" s="23"/>
      <c r="E10" s="23"/>
      <c r="F10" s="23"/>
      <c r="G10" s="23"/>
      <c r="H10" s="23"/>
      <c r="I10" s="33"/>
      <c r="J10" s="34"/>
    </row>
    <row r="11">
      <c r="A11" s="35" t="s">
        <v>99</v>
      </c>
      <c r="B11" s="36"/>
      <c r="C11" s="37"/>
      <c r="D11" s="23"/>
      <c r="E11" s="23"/>
      <c r="F11" s="23"/>
      <c r="G11" s="23"/>
      <c r="H11" s="23"/>
      <c r="I11" s="33"/>
      <c r="J11" s="34"/>
    </row>
    <row r="12">
      <c r="A12" s="30" t="s">
        <v>100</v>
      </c>
      <c r="B12" s="21" t="s">
        <v>101</v>
      </c>
      <c r="C12" s="21" t="s">
        <v>102</v>
      </c>
      <c r="D12" s="38" t="s">
        <v>103</v>
      </c>
      <c r="E12" s="22" t="s">
        <v>104</v>
      </c>
      <c r="F12" s="23"/>
      <c r="G12" s="23"/>
      <c r="H12" s="21" t="s">
        <v>20</v>
      </c>
      <c r="I12" s="31">
        <v>45302.0</v>
      </c>
      <c r="J12" s="32" t="s">
        <v>82</v>
      </c>
    </row>
    <row r="13">
      <c r="A13" s="30" t="s">
        <v>105</v>
      </c>
      <c r="B13" s="22" t="s">
        <v>106</v>
      </c>
      <c r="C13" s="21" t="s">
        <v>102</v>
      </c>
      <c r="D13" s="38" t="s">
        <v>103</v>
      </c>
      <c r="E13" s="22" t="s">
        <v>107</v>
      </c>
      <c r="F13" s="23"/>
      <c r="G13" s="23"/>
      <c r="H13" s="21" t="s">
        <v>20</v>
      </c>
      <c r="I13" s="31">
        <v>45302.0</v>
      </c>
      <c r="J13" s="32" t="s">
        <v>82</v>
      </c>
    </row>
    <row r="14">
      <c r="A14" s="26"/>
      <c r="B14" s="23"/>
      <c r="C14" s="23"/>
      <c r="D14" s="23"/>
      <c r="E14" s="23"/>
      <c r="F14" s="23"/>
      <c r="G14" s="27"/>
      <c r="H14" s="23"/>
      <c r="I14" s="33"/>
      <c r="J14" s="34"/>
    </row>
    <row r="15">
      <c r="A15" s="28"/>
      <c r="B15" s="23"/>
      <c r="C15" s="23"/>
      <c r="D15" s="23"/>
      <c r="E15" s="23"/>
      <c r="F15" s="23"/>
      <c r="G15" s="27"/>
      <c r="H15" s="23"/>
      <c r="I15" s="33"/>
      <c r="J15" s="34"/>
    </row>
    <row r="16">
      <c r="A16" s="28"/>
      <c r="B16" s="23"/>
      <c r="C16" s="23"/>
      <c r="D16" s="23"/>
      <c r="E16" s="23"/>
      <c r="F16" s="23"/>
      <c r="G16" s="23"/>
      <c r="H16" s="23"/>
      <c r="I16" s="33"/>
      <c r="J16" s="34"/>
    </row>
    <row r="17">
      <c r="A17" s="28"/>
      <c r="B17" s="23"/>
      <c r="C17" s="23"/>
      <c r="D17" s="23"/>
      <c r="E17" s="23"/>
      <c r="F17" s="23"/>
      <c r="G17" s="23"/>
      <c r="H17" s="23"/>
      <c r="I17" s="33"/>
      <c r="J17" s="34"/>
    </row>
    <row r="18">
      <c r="A18" s="28"/>
      <c r="B18" s="23"/>
      <c r="C18" s="23"/>
      <c r="D18" s="23"/>
      <c r="E18" s="23"/>
      <c r="F18" s="23"/>
      <c r="G18" s="27"/>
      <c r="H18" s="23"/>
      <c r="I18" s="33"/>
      <c r="J18" s="34"/>
    </row>
    <row r="19">
      <c r="A19" s="28"/>
      <c r="B19" s="23"/>
      <c r="C19" s="23"/>
      <c r="D19" s="23"/>
      <c r="E19" s="23"/>
      <c r="F19" s="23"/>
      <c r="G19" s="23"/>
      <c r="H19" s="23"/>
      <c r="I19" s="33"/>
      <c r="J19" s="34"/>
    </row>
    <row r="20">
      <c r="A20" s="28"/>
      <c r="B20" s="23"/>
      <c r="C20" s="23"/>
      <c r="D20" s="23"/>
      <c r="E20" s="23"/>
      <c r="F20" s="23"/>
      <c r="G20" s="27"/>
      <c r="H20" s="23"/>
      <c r="I20" s="33"/>
      <c r="J20" s="34"/>
    </row>
    <row r="21">
      <c r="A21" s="28"/>
      <c r="B21" s="23"/>
      <c r="C21" s="23"/>
      <c r="D21" s="23"/>
      <c r="E21" s="23"/>
      <c r="F21" s="23"/>
      <c r="G21" s="27"/>
      <c r="H21" s="23"/>
      <c r="I21" s="33"/>
      <c r="J21" s="34"/>
    </row>
  </sheetData>
  <mergeCells count="1">
    <mergeCell ref="A11:C11"/>
  </mergeCells>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14.75"/>
    <col customWidth="1" min="4" max="4" width="31.75"/>
    <col customWidth="1" min="5" max="5" width="16.88"/>
  </cols>
  <sheetData>
    <row r="1">
      <c r="A1" s="1" t="s">
        <v>0</v>
      </c>
      <c r="B1" s="2" t="s">
        <v>1</v>
      </c>
      <c r="C1" s="3"/>
      <c r="D1" s="4" t="str">
        <f>"Pass: "&amp;COUNTIF($H$6:$H$1007,"Pass")</f>
        <v>Pass: 0</v>
      </c>
      <c r="E1" s="5" t="str">
        <f>"Untested: "&amp;COUNTIF($H$5:$H$1007,"Untest")</f>
        <v>Untested: 5</v>
      </c>
      <c r="F1" s="6"/>
      <c r="G1" s="6"/>
      <c r="H1" s="7"/>
      <c r="I1" s="7"/>
      <c r="J1" s="7"/>
    </row>
    <row r="2">
      <c r="A2" s="8" t="s">
        <v>2</v>
      </c>
      <c r="B2" s="12" t="s">
        <v>108</v>
      </c>
      <c r="C2" s="9"/>
      <c r="D2" s="10" t="str">
        <f>"Fail: "&amp;COUNTIF($H$6:$H$1007,"Fail")</f>
        <v>Fail: 0</v>
      </c>
      <c r="E2" s="11" t="str">
        <f>"N/A: "&amp;COUNTIF($H$6:$H$1007,"N/A")</f>
        <v>N/A: 0</v>
      </c>
      <c r="F2" s="6"/>
      <c r="G2" s="6"/>
      <c r="H2" s="7"/>
      <c r="I2" s="7"/>
      <c r="J2" s="7"/>
    </row>
    <row r="3">
      <c r="A3" s="8" t="s">
        <v>3</v>
      </c>
      <c r="B3" s="12" t="s">
        <v>109</v>
      </c>
      <c r="C3" s="9"/>
      <c r="D3" s="13" t="str">
        <f>"Percent Complete: "&amp;ROUND((COUNTIF($H$6:$H$1007,"Pass")*100)/((COUNTA($A$6:$A$1007)*5)-COUNTIF($H$5:$H$1017,"N/A")),2)&amp;"%"</f>
        <v>Percent Complete: 0%</v>
      </c>
      <c r="E3" s="14" t="str">
        <f>"Number of cases: "&amp;(COUNTA($A$5:$A$1007))</f>
        <v>Number of cases: 6</v>
      </c>
      <c r="F3" s="15"/>
      <c r="G3" s="15"/>
      <c r="H3" s="16"/>
      <c r="I3" s="16"/>
      <c r="J3" s="16"/>
    </row>
    <row r="4">
      <c r="A4" s="17" t="s">
        <v>5</v>
      </c>
      <c r="B4" s="18" t="s">
        <v>6</v>
      </c>
      <c r="C4" s="18" t="s">
        <v>7</v>
      </c>
      <c r="D4" s="18" t="s">
        <v>8</v>
      </c>
      <c r="E4" s="18" t="s">
        <v>9</v>
      </c>
      <c r="F4" s="18" t="s">
        <v>10</v>
      </c>
      <c r="G4" s="19" t="s">
        <v>11</v>
      </c>
      <c r="H4" s="18" t="s">
        <v>12</v>
      </c>
      <c r="I4" s="18" t="s">
        <v>13</v>
      </c>
      <c r="J4" s="18" t="s">
        <v>14</v>
      </c>
    </row>
    <row r="5" ht="90.75" customHeight="1">
      <c r="A5" s="20" t="s">
        <v>15</v>
      </c>
      <c r="B5" s="22" t="s">
        <v>110</v>
      </c>
      <c r="C5" s="22" t="s">
        <v>111</v>
      </c>
      <c r="D5" s="22" t="s">
        <v>112</v>
      </c>
      <c r="E5" s="22" t="s">
        <v>110</v>
      </c>
      <c r="F5" s="39"/>
      <c r="G5" s="39"/>
      <c r="H5" s="21" t="s">
        <v>20</v>
      </c>
      <c r="I5" s="25"/>
      <c r="J5" s="23"/>
    </row>
    <row r="6">
      <c r="A6" s="20" t="s">
        <v>22</v>
      </c>
      <c r="B6" s="22" t="s">
        <v>113</v>
      </c>
      <c r="C6" s="22" t="s">
        <v>111</v>
      </c>
      <c r="D6" s="22" t="s">
        <v>112</v>
      </c>
      <c r="E6" s="22" t="s">
        <v>114</v>
      </c>
      <c r="F6" s="39"/>
      <c r="G6" s="39"/>
      <c r="H6" s="21" t="s">
        <v>20</v>
      </c>
      <c r="I6" s="25"/>
      <c r="J6" s="23"/>
    </row>
    <row r="7">
      <c r="A7" s="20" t="s">
        <v>26</v>
      </c>
      <c r="B7" s="22" t="s">
        <v>115</v>
      </c>
      <c r="C7" s="22" t="s">
        <v>111</v>
      </c>
      <c r="D7" s="22" t="s">
        <v>112</v>
      </c>
      <c r="E7" s="22" t="s">
        <v>116</v>
      </c>
      <c r="F7" s="39"/>
      <c r="G7" s="39"/>
      <c r="H7" s="21" t="s">
        <v>20</v>
      </c>
      <c r="I7" s="25"/>
      <c r="J7" s="23"/>
    </row>
    <row r="8">
      <c r="A8" s="20" t="s">
        <v>41</v>
      </c>
      <c r="B8" s="22" t="s">
        <v>117</v>
      </c>
      <c r="C8" s="40" t="s">
        <v>111</v>
      </c>
      <c r="D8" s="22" t="s">
        <v>118</v>
      </c>
      <c r="E8" s="22" t="s">
        <v>119</v>
      </c>
      <c r="F8" s="39"/>
      <c r="G8" s="39"/>
      <c r="H8" s="21" t="s">
        <v>20</v>
      </c>
      <c r="I8" s="25"/>
      <c r="J8" s="23"/>
    </row>
    <row r="9">
      <c r="A9" s="41" t="s">
        <v>120</v>
      </c>
      <c r="B9" s="42"/>
      <c r="C9" s="42"/>
      <c r="D9" s="42"/>
      <c r="E9" s="42"/>
      <c r="F9" s="42"/>
      <c r="G9" s="42"/>
      <c r="H9" s="23"/>
      <c r="I9" s="25"/>
      <c r="J9" s="23"/>
    </row>
    <row r="10">
      <c r="A10" s="20" t="s">
        <v>15</v>
      </c>
      <c r="B10" s="22" t="s">
        <v>121</v>
      </c>
      <c r="C10" s="22" t="s">
        <v>122</v>
      </c>
      <c r="D10" s="22" t="s">
        <v>123</v>
      </c>
      <c r="E10" s="22" t="s">
        <v>124</v>
      </c>
      <c r="F10" s="39"/>
      <c r="G10" s="43"/>
      <c r="H10" s="21" t="s">
        <v>20</v>
      </c>
      <c r="I10" s="25"/>
      <c r="J10" s="23"/>
    </row>
    <row r="11">
      <c r="A11" s="20"/>
      <c r="B11" s="39"/>
      <c r="C11" s="39"/>
      <c r="D11" s="39"/>
      <c r="E11" s="39"/>
      <c r="F11" s="39"/>
      <c r="G11" s="43"/>
      <c r="H11" s="23"/>
      <c r="I11" s="25"/>
      <c r="J11" s="23"/>
    </row>
    <row r="12">
      <c r="A12" s="20"/>
      <c r="B12" s="39"/>
      <c r="C12" s="39"/>
      <c r="D12" s="39"/>
      <c r="E12" s="39"/>
      <c r="F12" s="39"/>
      <c r="G12" s="39"/>
      <c r="H12" s="23"/>
      <c r="I12" s="25"/>
      <c r="J12" s="23"/>
    </row>
    <row r="13">
      <c r="A13" s="20"/>
      <c r="B13" s="23"/>
      <c r="C13" s="23"/>
      <c r="D13" s="23"/>
      <c r="E13" s="23"/>
      <c r="F13" s="23"/>
      <c r="G13" s="23"/>
      <c r="H13" s="23"/>
      <c r="I13" s="25"/>
      <c r="J13" s="23"/>
    </row>
    <row r="14">
      <c r="A14" s="28"/>
      <c r="B14" s="23"/>
      <c r="C14" s="23"/>
      <c r="D14" s="23"/>
      <c r="E14" s="23"/>
      <c r="F14" s="23"/>
      <c r="G14" s="27"/>
      <c r="H14" s="23"/>
      <c r="I14" s="25"/>
      <c r="J14" s="23"/>
    </row>
    <row r="15">
      <c r="A15" s="28"/>
      <c r="B15" s="23"/>
      <c r="C15" s="23"/>
      <c r="D15" s="23"/>
      <c r="E15" s="23"/>
      <c r="F15" s="23"/>
      <c r="G15" s="23"/>
      <c r="H15" s="23"/>
      <c r="I15" s="25"/>
      <c r="J15" s="23"/>
    </row>
    <row r="16">
      <c r="A16" s="28"/>
      <c r="B16" s="23"/>
      <c r="C16" s="23"/>
      <c r="D16" s="23"/>
      <c r="E16" s="23"/>
      <c r="F16" s="23"/>
      <c r="G16" s="27"/>
      <c r="H16" s="23"/>
      <c r="I16" s="25"/>
      <c r="J16" s="23"/>
    </row>
    <row r="17">
      <c r="A17" s="28"/>
      <c r="B17" s="23"/>
      <c r="C17" s="23"/>
      <c r="D17" s="23"/>
      <c r="E17" s="23"/>
      <c r="F17" s="23"/>
      <c r="G17" s="27"/>
      <c r="H17" s="23"/>
      <c r="I17" s="25"/>
      <c r="J17" s="23"/>
    </row>
  </sheetData>
  <dataValidations>
    <dataValidation type="list" allowBlank="1" sqref="H5:H17">
      <formula1>"Pass,Fail,Untest,N/A"</formula1>
    </dataValidation>
  </dataValidations>
  <hyperlinks>
    <hyperlink display="Back to TestReport" location="null!A1" ref="A1"/>
    <hyperlink display="To Buglist" location="null!A1" ref="B1"/>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14.75"/>
    <col customWidth="1" min="4" max="4" width="31.75"/>
    <col customWidth="1" min="5" max="5" width="13.75"/>
  </cols>
  <sheetData>
    <row r="1">
      <c r="A1" s="1" t="s">
        <v>0</v>
      </c>
      <c r="B1" s="2" t="s">
        <v>1</v>
      </c>
      <c r="C1" s="3"/>
      <c r="D1" s="4" t="str">
        <f>"Pass: "&amp;COUNTIF($H$6:$H$1011,"Pass")</f>
        <v>Pass: 0</v>
      </c>
      <c r="E1" s="5" t="str">
        <f>"Untested: "&amp;COUNTIF($H$5:$H$1011,"Untest")</f>
        <v>Untested: 4</v>
      </c>
      <c r="F1" s="6"/>
      <c r="G1" s="6"/>
      <c r="H1" s="7"/>
      <c r="I1" s="7"/>
      <c r="J1" s="7"/>
    </row>
    <row r="2">
      <c r="A2" s="8" t="s">
        <v>2</v>
      </c>
      <c r="B2" s="12" t="s">
        <v>125</v>
      </c>
      <c r="C2" s="9"/>
      <c r="D2" s="10" t="str">
        <f>"Fail: "&amp;COUNTIF($H$6:$H$1011,"Fail")</f>
        <v>Fail: 0</v>
      </c>
      <c r="E2" s="11" t="str">
        <f>"N/A: "&amp;COUNTIF($H$6:$H$1011,"N/A")</f>
        <v>N/A: 0</v>
      </c>
      <c r="F2" s="6"/>
      <c r="G2" s="6"/>
      <c r="H2" s="7"/>
      <c r="I2" s="7"/>
      <c r="J2" s="7"/>
    </row>
    <row r="3">
      <c r="A3" s="8" t="s">
        <v>3</v>
      </c>
      <c r="B3" s="12" t="s">
        <v>126</v>
      </c>
      <c r="C3" s="9"/>
      <c r="D3" s="13" t="str">
        <f>"Percent Complete: "&amp;ROUND((COUNTIF($H$6:$H$1011,"Pass")*100)/((COUNTA($A$6:$A$1011)*5)-COUNTIF($H$5:$H$1021,"N/A")),2)&amp;"%"</f>
        <v>Percent Complete: 0%</v>
      </c>
      <c r="E3" s="14" t="str">
        <f>"Number of cases: "&amp;(COUNTA($A$5:$A$1011))</f>
        <v>Number of cases: 4</v>
      </c>
      <c r="F3" s="15"/>
      <c r="G3" s="15"/>
      <c r="H3" s="16"/>
      <c r="I3" s="16"/>
      <c r="J3" s="16"/>
    </row>
    <row r="4">
      <c r="A4" s="17" t="s">
        <v>5</v>
      </c>
      <c r="B4" s="18" t="s">
        <v>6</v>
      </c>
      <c r="C4" s="18" t="s">
        <v>7</v>
      </c>
      <c r="D4" s="18" t="s">
        <v>8</v>
      </c>
      <c r="E4" s="18" t="s">
        <v>9</v>
      </c>
      <c r="F4" s="18" t="s">
        <v>10</v>
      </c>
      <c r="G4" s="19" t="s">
        <v>11</v>
      </c>
      <c r="H4" s="18" t="s">
        <v>12</v>
      </c>
      <c r="I4" s="18" t="s">
        <v>13</v>
      </c>
      <c r="J4" s="18" t="s">
        <v>14</v>
      </c>
    </row>
    <row r="5" ht="90.75" customHeight="1">
      <c r="A5" s="20" t="s">
        <v>15</v>
      </c>
      <c r="B5" s="22" t="s">
        <v>127</v>
      </c>
      <c r="C5" s="22" t="s">
        <v>128</v>
      </c>
      <c r="D5" s="22" t="s">
        <v>129</v>
      </c>
      <c r="E5" s="22" t="s">
        <v>130</v>
      </c>
      <c r="F5" s="39"/>
      <c r="G5" s="39"/>
      <c r="H5" s="21" t="s">
        <v>20</v>
      </c>
      <c r="I5" s="25"/>
      <c r="J5" s="23"/>
    </row>
    <row r="6">
      <c r="A6" s="20" t="s">
        <v>22</v>
      </c>
      <c r="B6" s="22" t="s">
        <v>131</v>
      </c>
      <c r="C6" s="22" t="s">
        <v>128</v>
      </c>
      <c r="D6" s="22" t="s">
        <v>132</v>
      </c>
      <c r="E6" s="22" t="s">
        <v>133</v>
      </c>
      <c r="F6" s="39"/>
      <c r="G6" s="39"/>
      <c r="H6" s="21" t="s">
        <v>20</v>
      </c>
      <c r="I6" s="25"/>
      <c r="J6" s="23"/>
    </row>
    <row r="7">
      <c r="A7" s="20" t="s">
        <v>26</v>
      </c>
      <c r="B7" s="22" t="s">
        <v>134</v>
      </c>
      <c r="C7" s="22" t="s">
        <v>128</v>
      </c>
      <c r="D7" s="22" t="s">
        <v>135</v>
      </c>
      <c r="E7" s="22" t="s">
        <v>136</v>
      </c>
      <c r="F7" s="39"/>
      <c r="G7" s="39"/>
      <c r="H7" s="21" t="s">
        <v>20</v>
      </c>
      <c r="I7" s="25"/>
      <c r="J7" s="23"/>
    </row>
    <row r="8">
      <c r="A8" s="20" t="s">
        <v>41</v>
      </c>
      <c r="B8" s="22" t="s">
        <v>137</v>
      </c>
      <c r="C8" s="22" t="s">
        <v>128</v>
      </c>
      <c r="D8" s="22" t="s">
        <v>132</v>
      </c>
      <c r="E8" s="22" t="s">
        <v>138</v>
      </c>
      <c r="F8" s="39"/>
      <c r="G8" s="39"/>
      <c r="H8" s="21" t="s">
        <v>20</v>
      </c>
      <c r="I8" s="25"/>
      <c r="J8" s="23"/>
    </row>
    <row r="9">
      <c r="A9" s="20"/>
      <c r="B9" s="39"/>
      <c r="C9" s="22"/>
      <c r="D9" s="39"/>
      <c r="E9" s="39"/>
      <c r="F9" s="39"/>
      <c r="G9" s="39"/>
      <c r="H9" s="23"/>
      <c r="I9" s="25"/>
      <c r="J9" s="23"/>
    </row>
    <row r="10">
      <c r="A10" s="20"/>
      <c r="B10" s="39"/>
      <c r="C10" s="39"/>
      <c r="D10" s="39"/>
      <c r="E10" s="39"/>
      <c r="F10" s="39"/>
      <c r="G10" s="39"/>
      <c r="H10" s="23"/>
      <c r="I10" s="25"/>
      <c r="J10" s="23"/>
    </row>
    <row r="11">
      <c r="A11" s="20"/>
      <c r="B11" s="39"/>
      <c r="C11" s="39"/>
      <c r="D11" s="39"/>
      <c r="E11" s="39"/>
      <c r="F11" s="39"/>
      <c r="G11" s="39"/>
      <c r="H11" s="23"/>
      <c r="I11" s="25"/>
      <c r="J11" s="23"/>
    </row>
    <row r="12">
      <c r="A12" s="20"/>
      <c r="B12" s="39"/>
      <c r="C12" s="39"/>
      <c r="D12" s="39"/>
      <c r="E12" s="39"/>
      <c r="F12" s="39"/>
      <c r="G12" s="39"/>
      <c r="H12" s="23"/>
      <c r="I12" s="25"/>
      <c r="J12" s="23"/>
    </row>
    <row r="13">
      <c r="A13" s="41"/>
      <c r="B13" s="42"/>
      <c r="C13" s="42"/>
      <c r="D13" s="42"/>
      <c r="E13" s="42"/>
      <c r="F13" s="42"/>
      <c r="G13" s="42"/>
      <c r="H13" s="23"/>
      <c r="I13" s="25"/>
      <c r="J13" s="23"/>
    </row>
    <row r="14">
      <c r="A14" s="20"/>
      <c r="B14" s="39"/>
      <c r="C14" s="39"/>
      <c r="D14" s="39"/>
      <c r="E14" s="39"/>
      <c r="F14" s="39"/>
      <c r="G14" s="43"/>
      <c r="H14" s="23"/>
      <c r="I14" s="25"/>
      <c r="J14" s="23"/>
    </row>
    <row r="15">
      <c r="A15" s="28"/>
      <c r="B15" s="39"/>
      <c r="C15" s="39"/>
      <c r="D15" s="39"/>
      <c r="E15" s="39"/>
      <c r="F15" s="39"/>
      <c r="G15" s="43"/>
      <c r="H15" s="23"/>
      <c r="I15" s="25"/>
      <c r="J15" s="23"/>
    </row>
    <row r="16">
      <c r="A16" s="28"/>
      <c r="B16" s="39"/>
      <c r="C16" s="39"/>
      <c r="D16" s="39"/>
      <c r="E16" s="39"/>
      <c r="F16" s="39"/>
      <c r="G16" s="39"/>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18.5"/>
    <col customWidth="1" min="4" max="4" width="35.5"/>
    <col customWidth="1" min="5" max="5" width="16.13"/>
  </cols>
  <sheetData>
    <row r="1">
      <c r="A1" s="1" t="s">
        <v>0</v>
      </c>
      <c r="B1" s="2" t="s">
        <v>1</v>
      </c>
      <c r="C1" s="3"/>
      <c r="D1" s="4" t="str">
        <f>"Pass: "&amp;COUNTIF($H$6:$H$1011,"Pass")</f>
        <v>Pass: 0</v>
      </c>
      <c r="E1" s="5" t="str">
        <f>"Untested: "&amp;COUNTIF($H$5:$H$1011,"Untest")</f>
        <v>Untested: 5</v>
      </c>
      <c r="F1" s="6"/>
      <c r="G1" s="6"/>
      <c r="H1" s="7"/>
      <c r="I1" s="7"/>
      <c r="J1" s="7"/>
    </row>
    <row r="2">
      <c r="A2" s="8" t="s">
        <v>2</v>
      </c>
      <c r="B2" s="12" t="s">
        <v>139</v>
      </c>
      <c r="C2" s="9"/>
      <c r="D2" s="10" t="str">
        <f>"Fail: "&amp;COUNTIF($H$6:$H$1011,"Fail")</f>
        <v>Fail: 0</v>
      </c>
      <c r="E2" s="11" t="str">
        <f>"N/A: "&amp;COUNTIF($H$6:$H$1011,"N/A")</f>
        <v>N/A: 0</v>
      </c>
      <c r="F2" s="6"/>
      <c r="G2" s="6"/>
      <c r="H2" s="7"/>
      <c r="I2" s="7"/>
      <c r="J2" s="7"/>
    </row>
    <row r="3">
      <c r="A3" s="8" t="s">
        <v>3</v>
      </c>
      <c r="B3" s="12" t="s">
        <v>126</v>
      </c>
      <c r="C3" s="9"/>
      <c r="D3" s="13" t="str">
        <f>"Percent Complete: "&amp;ROUND((COUNTIF($H$6:$H$1011,"Pass")*100)/((COUNTA($A$6:$A$1011)*5)-COUNTIF($H$5:$H$1021,"N/A")),2)&amp;"%"</f>
        <v>Percent Complete: 0%</v>
      </c>
      <c r="E3" s="14" t="str">
        <f>"Number of cases: "&amp;(COUNTA($A$5:$A$1011))</f>
        <v>Number of cases: 7</v>
      </c>
      <c r="F3" s="15"/>
      <c r="G3" s="15"/>
      <c r="H3" s="16"/>
      <c r="I3" s="16"/>
      <c r="J3" s="16"/>
    </row>
    <row r="4">
      <c r="A4" s="17" t="s">
        <v>5</v>
      </c>
      <c r="B4" s="18" t="s">
        <v>6</v>
      </c>
      <c r="C4" s="18" t="s">
        <v>7</v>
      </c>
      <c r="D4" s="18" t="s">
        <v>8</v>
      </c>
      <c r="E4" s="18" t="s">
        <v>9</v>
      </c>
      <c r="F4" s="18" t="s">
        <v>10</v>
      </c>
      <c r="G4" s="19" t="s">
        <v>11</v>
      </c>
      <c r="H4" s="18" t="s">
        <v>12</v>
      </c>
      <c r="I4" s="18" t="s">
        <v>13</v>
      </c>
      <c r="J4" s="18" t="s">
        <v>14</v>
      </c>
    </row>
    <row r="5" ht="105.75" customHeight="1">
      <c r="A5" s="20" t="s">
        <v>15</v>
      </c>
      <c r="B5" s="22" t="s">
        <v>140</v>
      </c>
      <c r="C5" s="22" t="s">
        <v>128</v>
      </c>
      <c r="D5" s="22" t="s">
        <v>141</v>
      </c>
      <c r="E5" s="22" t="s">
        <v>142</v>
      </c>
      <c r="F5" s="39"/>
      <c r="G5" s="39"/>
      <c r="H5" s="21" t="s">
        <v>20</v>
      </c>
      <c r="I5" s="25"/>
      <c r="J5" s="23"/>
    </row>
    <row r="6">
      <c r="A6" s="20" t="s">
        <v>22</v>
      </c>
      <c r="B6" s="22" t="s">
        <v>143</v>
      </c>
      <c r="C6" s="22" t="s">
        <v>128</v>
      </c>
      <c r="D6" s="22" t="s">
        <v>144</v>
      </c>
      <c r="E6" s="22" t="s">
        <v>145</v>
      </c>
      <c r="F6" s="39"/>
      <c r="G6" s="39"/>
      <c r="H6" s="21" t="s">
        <v>20</v>
      </c>
      <c r="I6" s="25"/>
      <c r="J6" s="23"/>
    </row>
    <row r="7">
      <c r="A7" s="20" t="s">
        <v>26</v>
      </c>
      <c r="B7" s="22" t="s">
        <v>146</v>
      </c>
      <c r="C7" s="22" t="s">
        <v>128</v>
      </c>
      <c r="D7" s="22" t="s">
        <v>147</v>
      </c>
      <c r="E7" s="22" t="s">
        <v>148</v>
      </c>
      <c r="F7" s="39"/>
      <c r="G7" s="39"/>
      <c r="H7" s="21" t="s">
        <v>20</v>
      </c>
      <c r="I7" s="25"/>
      <c r="J7" s="23"/>
    </row>
    <row r="8">
      <c r="A8" s="20" t="s">
        <v>41</v>
      </c>
      <c r="B8" s="22" t="s">
        <v>149</v>
      </c>
      <c r="C8" s="22" t="s">
        <v>128</v>
      </c>
      <c r="D8" s="44" t="s">
        <v>150</v>
      </c>
      <c r="E8" s="22" t="s">
        <v>151</v>
      </c>
      <c r="F8" s="39"/>
      <c r="G8" s="39"/>
      <c r="H8" s="21" t="s">
        <v>20</v>
      </c>
      <c r="I8" s="25"/>
      <c r="J8" s="23"/>
    </row>
    <row r="9">
      <c r="A9" s="20" t="s">
        <v>45</v>
      </c>
      <c r="B9" s="22" t="s">
        <v>152</v>
      </c>
      <c r="C9" s="22" t="s">
        <v>128</v>
      </c>
      <c r="D9" s="44" t="s">
        <v>153</v>
      </c>
      <c r="E9" s="22" t="s">
        <v>151</v>
      </c>
      <c r="F9" s="39"/>
      <c r="G9" s="39"/>
      <c r="H9" s="21" t="s">
        <v>20</v>
      </c>
      <c r="I9" s="25"/>
      <c r="J9" s="23"/>
    </row>
    <row r="10">
      <c r="A10" s="20"/>
      <c r="B10" s="39"/>
      <c r="C10" s="39"/>
      <c r="D10" s="39"/>
      <c r="E10" s="22"/>
      <c r="F10" s="39"/>
      <c r="G10" s="39"/>
      <c r="H10" s="23"/>
      <c r="I10" s="25"/>
      <c r="J10" s="23"/>
    </row>
    <row r="11">
      <c r="A11" s="20"/>
      <c r="B11" s="39"/>
      <c r="C11" s="39"/>
      <c r="D11" s="39"/>
      <c r="E11" s="22"/>
      <c r="F11" s="39"/>
      <c r="G11" s="39"/>
      <c r="H11" s="23"/>
      <c r="I11" s="25"/>
      <c r="J11" s="23"/>
    </row>
    <row r="12">
      <c r="A12" s="20"/>
      <c r="B12" s="39"/>
      <c r="C12" s="39"/>
      <c r="D12" s="39"/>
      <c r="E12" s="39"/>
      <c r="F12" s="39"/>
      <c r="G12" s="39"/>
      <c r="H12" s="23"/>
      <c r="I12" s="25"/>
      <c r="J12" s="23"/>
    </row>
    <row r="13">
      <c r="A13" s="41" t="s">
        <v>120</v>
      </c>
      <c r="B13" s="42"/>
      <c r="C13" s="42"/>
      <c r="D13" s="42"/>
      <c r="E13" s="42"/>
      <c r="F13" s="42"/>
      <c r="G13" s="42"/>
      <c r="H13" s="23"/>
      <c r="I13" s="25"/>
      <c r="J13" s="23"/>
    </row>
    <row r="14">
      <c r="A14" s="20" t="s">
        <v>15</v>
      </c>
      <c r="B14" s="39"/>
      <c r="C14" s="39"/>
      <c r="D14" s="39"/>
      <c r="E14" s="39"/>
      <c r="F14" s="39"/>
      <c r="G14" s="43"/>
      <c r="H14" s="23"/>
      <c r="I14" s="25"/>
      <c r="J14" s="23"/>
    </row>
    <row r="15">
      <c r="A15" s="28"/>
      <c r="B15" s="39"/>
      <c r="C15" s="39"/>
      <c r="D15" s="39"/>
      <c r="E15" s="39"/>
      <c r="F15" s="39"/>
      <c r="G15" s="43"/>
      <c r="H15" s="23"/>
      <c r="I15" s="25"/>
      <c r="J15" s="23"/>
    </row>
    <row r="16">
      <c r="A16" s="28"/>
      <c r="B16" s="39"/>
      <c r="C16" s="39"/>
      <c r="D16" s="39"/>
      <c r="E16" s="39"/>
      <c r="F16" s="39"/>
      <c r="G16" s="39"/>
      <c r="H16" s="23"/>
      <c r="I16" s="25"/>
      <c r="J16" s="23"/>
    </row>
    <row r="17">
      <c r="A17" s="28"/>
      <c r="B17" s="23"/>
      <c r="C17" s="23"/>
      <c r="D17" s="23"/>
      <c r="E17" s="23"/>
      <c r="F17" s="23"/>
      <c r="G17" s="23"/>
      <c r="H17" s="23"/>
      <c r="I17" s="25"/>
      <c r="J17" s="23"/>
    </row>
    <row r="18">
      <c r="A18" s="28"/>
      <c r="B18" s="23"/>
      <c r="C18" s="23"/>
      <c r="D18" s="23"/>
      <c r="E18" s="23"/>
      <c r="F18" s="23"/>
      <c r="G18" s="27"/>
      <c r="H18" s="23"/>
      <c r="I18" s="25"/>
      <c r="J18" s="23"/>
    </row>
    <row r="19">
      <c r="A19" s="28"/>
      <c r="B19" s="23"/>
      <c r="C19" s="23"/>
      <c r="D19" s="23"/>
      <c r="E19" s="23"/>
      <c r="F19" s="23"/>
      <c r="G19" s="23"/>
      <c r="H19" s="23"/>
      <c r="I19" s="25"/>
      <c r="J19" s="23"/>
    </row>
    <row r="20">
      <c r="A20" s="28"/>
      <c r="B20" s="23"/>
      <c r="C20" s="23"/>
      <c r="D20" s="23"/>
      <c r="E20" s="23"/>
      <c r="F20" s="23"/>
      <c r="G20" s="27"/>
      <c r="H20" s="23"/>
      <c r="I20" s="25"/>
      <c r="J20" s="23"/>
    </row>
    <row r="21">
      <c r="A21" s="28"/>
      <c r="B21" s="23"/>
      <c r="C21" s="23"/>
      <c r="D21" s="23"/>
      <c r="E21" s="23"/>
      <c r="F21" s="23"/>
      <c r="G21" s="27"/>
      <c r="H21" s="23"/>
      <c r="I21" s="25"/>
      <c r="J21" s="23"/>
    </row>
  </sheetData>
  <dataValidations>
    <dataValidation type="list" allowBlank="1" sqref="H5:H21">
      <formula1>"Pass,Fail,Untest,N/A"</formula1>
    </dataValidation>
  </dataValidations>
  <hyperlinks>
    <hyperlink display="Back to TestReport" location="null!A1" ref="A1"/>
    <hyperlink display="To Buglist" location="null!A1" ref="B1"/>
  </hyperlinks>
  <drawing r:id="rId1"/>
</worksheet>
</file>