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us\Documents\Trabajo\PEDRO_PEREZ\Proyecto_Mercado_de_Valores\SP500_INDEX_Analisis\pipelines\"/>
    </mc:Choice>
  </mc:AlternateContent>
  <xr:revisionPtr revIDLastSave="0" documentId="13_ncr:1_{F9B11D04-8B47-4539-BADC-70AC40E3FE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<sst xmlns="http://schemas.openxmlformats.org/spreadsheetml/2006/main" count="317" uniqueCount="117">
  <si>
    <t>instrument</t>
  </si>
  <si>
    <t>model</t>
  </si>
  <si>
    <t>canonical_name</t>
  </si>
  <si>
    <t>raw_column</t>
  </si>
  <si>
    <t>file_path</t>
  </si>
  <si>
    <t>absolute_path</t>
  </si>
  <si>
    <t>role</t>
  </si>
  <si>
    <t>transformation</t>
  </si>
  <si>
    <t>publication_lag</t>
  </si>
  <si>
    <t>derived_from</t>
  </si>
  <si>
    <t>SP500</t>
  </si>
  <si>
    <t>EURUSD</t>
  </si>
  <si>
    <t>USDJPY</t>
  </si>
  <si>
    <t>SARIMAX_BASIC|SARIMAX_EXTENDED</t>
  </si>
  <si>
    <t>date</t>
  </si>
  <si>
    <t>sp500_close</t>
  </si>
  <si>
    <t>sp500_open</t>
  </si>
  <si>
    <t>sp500_high</t>
  </si>
  <si>
    <t>sp500_low</t>
  </si>
  <si>
    <t>sp500_volume</t>
  </si>
  <si>
    <t>vix</t>
  </si>
  <si>
    <t>ust10y</t>
  </si>
  <si>
    <t>fedfunds</t>
  </si>
  <si>
    <t>cpi_yoy_raw</t>
  </si>
  <si>
    <t>wti_crude_raw</t>
  </si>
  <si>
    <t>unemployment_raw</t>
  </si>
  <si>
    <t>eurusd_close</t>
  </si>
  <si>
    <t>usdjpy_close</t>
  </si>
  <si>
    <t>Fecha</t>
  </si>
  <si>
    <t>Último</t>
  </si>
  <si>
    <t>Apertura</t>
  </si>
  <si>
    <t>Máximo</t>
  </si>
  <si>
    <t>Mínimo</t>
  </si>
  <si>
    <t>Vol.</t>
  </si>
  <si>
    <t>Date</t>
  </si>
  <si>
    <t>Price</t>
  </si>
  <si>
    <t>S&amp;P500_Index.csv</t>
  </si>
  <si>
    <t>VIX_VolatilityIndex.csv</t>
  </si>
  <si>
    <t>US_10Y_Treasury.csv</t>
  </si>
  <si>
    <t>US_FedFunds_Rate.csv</t>
  </si>
  <si>
    <t>US_CPI.csv</t>
  </si>
  <si>
    <t>CrudeOil_WTI.csv</t>
  </si>
  <si>
    <t>US_Unemployment_Rate.xlsx</t>
  </si>
  <si>
    <t>EUR_USD_Spot.csv</t>
  </si>
  <si>
    <t>JPY_USD_Spot.csv</t>
  </si>
  <si>
    <t>time_index</t>
  </si>
  <si>
    <t>target</t>
  </si>
  <si>
    <t>ohlc_raw</t>
  </si>
  <si>
    <t>feature_raw</t>
  </si>
  <si>
    <t>raw_only</t>
  </si>
  <si>
    <t>none</t>
  </si>
  <si>
    <t>log1p+diff</t>
  </si>
  <si>
    <t>log+diff</t>
  </si>
  <si>
    <t>ism_manufacturing_raw</t>
  </si>
  <si>
    <t>US_ISM_Manufacturing.xlsx</t>
  </si>
  <si>
    <t>michigan_sentiment_raw</t>
  </si>
  <si>
    <t>Michigan_Consumer_Sentiment.csv</t>
  </si>
  <si>
    <t>SARIMAX_EXTENDED</t>
  </si>
  <si>
    <t>eurusd_open</t>
  </si>
  <si>
    <t>Open</t>
  </si>
  <si>
    <t>eurusd_high</t>
  </si>
  <si>
    <t>High</t>
  </si>
  <si>
    <t>eurusd_low</t>
  </si>
  <si>
    <t>Low</t>
  </si>
  <si>
    <t>eurusd_volume</t>
  </si>
  <si>
    <t>dxy_index_raw</t>
  </si>
  <si>
    <t>Dollar_Index_DXY.xlsx</t>
  </si>
  <si>
    <t>ecb_rate</t>
  </si>
  <si>
    <t>ECB_Deposit_Rate.csv</t>
  </si>
  <si>
    <t>fed_funds</t>
  </si>
  <si>
    <t>eu_unemployment_raw</t>
  </si>
  <si>
    <t>Eurozone_Unemployment_Rate.xlsx</t>
  </si>
  <si>
    <t>us_unemployment_raw</t>
  </si>
  <si>
    <t>eu_consumer_confidence_raw</t>
  </si>
  <si>
    <t>EuroZone_Consumer_Confidence.csv</t>
  </si>
  <si>
    <t>usdjpy_open</t>
  </si>
  <si>
    <t>usdjpy_high</t>
  </si>
  <si>
    <t>usdjpy_low</t>
  </si>
  <si>
    <t>usdjpy_volume</t>
  </si>
  <si>
    <t>boj_rate</t>
  </si>
  <si>
    <t>BOJ_Policy_Rate.xlsx</t>
  </si>
  <si>
    <t>japan_leading_indicator_raw</t>
  </si>
  <si>
    <t>Japan_Leading_Indicator.xlsx</t>
  </si>
  <si>
    <t>nikkei_225_raw</t>
  </si>
  <si>
    <t>Nikkei_225.csv</t>
  </si>
  <si>
    <t>japan_m2_raw</t>
  </si>
  <si>
    <t>Japan_M2_MoneySupply_YoY.xlsx</t>
  </si>
  <si>
    <t>ARIMA|SARIMAX_BASIC|SARIMAX_EXTENDED</t>
  </si>
  <si>
    <t>ARIMA</t>
  </si>
  <si>
    <t>SARIMAX_BASIC</t>
  </si>
  <si>
    <t>Actual</t>
  </si>
  <si>
    <t>PRICE</t>
  </si>
  <si>
    <t>DGS10</t>
  </si>
  <si>
    <t>FEDFUNDS</t>
  </si>
  <si>
    <t>CPIAUCSL</t>
  </si>
  <si>
    <t>UMCSENT</t>
  </si>
  <si>
    <t>ECBDFR</t>
  </si>
  <si>
    <t>CSCICP02EZM460S</t>
  </si>
  <si>
    <t>C:\Users\natus\Documents\Trabajo\PEDRO_PEREZ\Proyecto_Mercado_de_Valores\SP500_INDEX_Analisis\data\0_raw\index_pricing\S&amp;P500_Index.csv</t>
  </si>
  <si>
    <t>C:\Users\natus\Documents\Trabajo\PEDRO_PEREZ\Proyecto_Mercado_de_Valores\SP500_INDEX_Analisis\data\0_raw\index_pricing\VIX_VolatilityIndex.csv</t>
  </si>
  <si>
    <t>C:\Users\natus\Documents\Trabajo\PEDRO_PEREZ\Proyecto_Mercado_de_Valores\SP500_INDEX_Analisis\data\0_raw\bond\US_10Y_Treasury.csv</t>
  </si>
  <si>
    <t>C:\Users\natus\Documents\Trabajo\PEDRO_PEREZ\Proyecto_Mercado_de_Valores\SP500_INDEX_Analisis\data\0_raw\economics\US_FedFunds_Rate.csv</t>
  </si>
  <si>
    <t>C:\Users\natus\Documents\Trabajo\PEDRO_PEREZ\Proyecto_Mercado_de_Valores\SP500_INDEX_Analisis\data\0_raw\economics\US_CPI.csv</t>
  </si>
  <si>
    <t>C:\Users\natus\Documents\Trabajo\PEDRO_PEREZ\Proyecto_Mercado_de_Valores\SP500_INDEX_Analisis\data\0_raw\commodities\CrudeOil_WTI.csv</t>
  </si>
  <si>
    <t>C:\Users\natus\Documents\Trabajo\PEDRO_PEREZ\Proyecto_Mercado_de_Valores\SP500_INDEX_Analisis\data\0_raw\unemployment_rate\US_Unemployment_Rate.xlsx</t>
  </si>
  <si>
    <t>C:\Users\natus\Documents\Trabajo\PEDRO_PEREZ\Proyecto_Mercado_de_Valores\SP500_INDEX_Analisis\data\0_raw\business_confidence\US_ISM_Manufacturing.xlsx</t>
  </si>
  <si>
    <t>C:\Users\natus\Documents\Trabajo\PEDRO_PEREZ\Proyecto_Mercado_de_Valores\SP500_INDEX_Analisis\data\0_raw\consumer_confidence\Michigan_Consumer_Sentiment.csv</t>
  </si>
  <si>
    <t>C:\Users\natus\Documents\Trabajo\PEDRO_PEREZ\Proyecto_Mercado_de_Valores\SP500_INDEX_Analisis\data\0_raw\exchange_rate\EUR_USD_Spot.csv</t>
  </si>
  <si>
    <t>C:\Users\natus\Documents\Trabajo\PEDRO_PEREZ\Proyecto_Mercado_de_Valores\SP500_INDEX_Analisis\data\0_raw\index_pricing\Dollar_Index_DXY.xlsx</t>
  </si>
  <si>
    <t>C:\Users\natus\Documents\Trabajo\PEDRO_PEREZ\Proyecto_Mercado_de_Valores\SP500_INDEX_Analisis\data\0_raw\economics\ECB_Deposit_Rate.csv</t>
  </si>
  <si>
    <t>C:\Users\natus\Documents\Trabajo\PEDRO_PEREZ\Proyecto_Mercado_de_Valores\SP500_INDEX_Analisis\data\0_raw\unemployment_rate\Eurozone_Unemployment_Rate.xlsx</t>
  </si>
  <si>
    <t>C:\Users\natus\Documents\Trabajo\PEDRO_PEREZ\Proyecto_Mercado_de_Valores\SP500_INDEX_Analisis\data\0_raw\consumer_confidence\EuroZone_Consumer_Confidence.csv</t>
  </si>
  <si>
    <t>C:\Users\natus\Documents\Trabajo\PEDRO_PEREZ\Proyecto_Mercado_de_Valores\SP500_INDEX_Analisis\data\0_raw\exchange_rate\JPY_USD_Spot.csv</t>
  </si>
  <si>
    <t>C:\Users\natus\Documents\Trabajo\PEDRO_PEREZ\Proyecto_Mercado_de_Valores\SP500_INDEX_Analisis\data\0_raw\economics\BOJ_Policy_Rate.xlsx</t>
  </si>
  <si>
    <t>C:\Users\natus\Documents\Trabajo\PEDRO_PEREZ\Proyecto_Mercado_de_Valores\SP500_INDEX_Analisis\data\0_raw\leading_economic_index\Japan_Leading_Indicator.xlsx</t>
  </si>
  <si>
    <t>C:\Users\natus\Documents\Trabajo\PEDRO_PEREZ\Proyecto_Mercado_de_Valores\SP500_INDEX_Analisis\data\0_raw\index_pricing\Nikkei_225.csv</t>
  </si>
  <si>
    <t>C:\Users\natus\Documents\Trabajo\PEDRO_PEREZ\Proyecto_Mercado_de_Valores\SP500_INDEX_Analisis\data\0_raw\economics\Japan_M2_MoneySupply_YoY.xlsx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</si>
</sst>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H1" zoomScale="81" zoomScaleNormal="81" workbookViewId="0">
      <selection activeCell="G3" sqref="G3"/>
    </sheetView>
  </sheetViews>
  <sheetFormatPr baseColWidth="10" defaultColWidth="8.88671875" defaultRowHeight="14.4" x14ac:dyDescent="0.3"/>
  <cols>
    <col min="1" max="1" width="20.5546875" customWidth="1"/>
    <col min="2" max="3" width="41.21875" bestFit="1" customWidth="1"/>
    <col min="4" max="5" width="41.21875" customWidth="1"/>
    <col min="6" max="6" width="27.77734375" bestFit="1" customWidth="1"/>
    <col min="7" max="7" width="38.109375" bestFit="1" customWidth="1"/>
    <col min="8" max="8" width="33.44140625" bestFit="1" customWidth="1"/>
    <col min="9" max="9" width="133.77734375" bestFit="1" customWidth="1"/>
    <col min="10" max="10" width="13" customWidth="1"/>
    <col min="11" max="11" width="19.21875" bestFit="1" customWidth="1"/>
    <col min="12" max="12" width="19.44140625" bestFit="1" customWidth="1"/>
    <col min="13" max="13" width="56.109375" bestFit="1" customWidth="1"/>
  </cols>
  <sheetData>
    <row r="1" spans="1:13" s="2" customFormat="1" x14ac:dyDescent="0.3">
      <c r="A1" s="1" t="s">
        <v>0</v>
      </c>
      <c r="B1" s="1" t="s">
        <v>1</v>
      </c>
      <c r="C1" s="1" t="s">
        <v>88</v>
      </c>
      <c r="D1" s="1" t="s">
        <v>89</v>
      </c>
      <c r="E1" s="1" t="s">
        <v>57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s="3" t="s">
        <v>10</v>
      </c>
      <c r="B2" s="3" t="s">
        <v>87</v>
      </c>
      <c r="C2" s="3">
        <f>IF(B2="ARIMA|SARIMAX_BASIC|SARIMAX_EXTENDED",1,0)</f>
        <v>1</v>
      </c>
      <c r="D2" s="3">
        <f>IF(ISERROR(FIND("SARIMAX_BASIC",B2)),0,1)</f>
        <v>1</v>
      </c>
      <c r="E2" s="3">
        <f>IF(ISERROR(FIND("SARIMAX_EXTENDED",B2)),0,1)</f>
        <v>1</v>
      </c>
      <c r="F2" s="3" t="s">
        <v>14</v>
      </c>
      <c r="G2" s="3" t="s">
        <v>28</v>
      </c>
      <c r="H2" s="3" t="s">
        <v>36</v>
      </c>
      <c r="I2" s="4" t="s">
        <v>98</v>
      </c>
      <c r="J2" s="3" t="s">
        <v>45</v>
      </c>
      <c r="K2" s="3" t="s">
        <v>50</v>
      </c>
      <c r="L2" s="3">
        <v>0</v>
      </c>
      <c r="M2" s="3"/>
    </row>
    <row r="3" spans="1:13" x14ac:dyDescent="0.3">
      <c r="A3" s="3" t="s">
        <v>10</v>
      </c>
      <c r="B3" s="3" t="s">
        <v>87</v>
      </c>
      <c r="C3" s="3">
        <f t="shared" ref="C3:C39" si="0">IF(B3="ARIMA|SARIMAX_BASIC|SARIMAX_EXTENDED",1,0)</f>
        <v>1</v>
      </c>
      <c r="D3" s="3">
        <f t="shared" ref="D3:D39" si="1">IF(ISERROR(FIND("SARIMAX_BASIC",B3)),0,1)</f>
        <v>1</v>
      </c>
      <c r="E3" s="3">
        <f t="shared" ref="E3:E39" si="2">IF(ISERROR(FIND("SARIMAX_EXTENDED",B3)),0,1)</f>
        <v>1</v>
      </c>
      <c r="F3" s="3" t="s">
        <v>15</v>
      </c>
      <c r="G3" s="3" t="s">
        <v>29</v>
      </c>
      <c r="H3" s="3" t="s">
        <v>36</v>
      </c>
      <c r="I3" s="4" t="s">
        <v>98</v>
      </c>
      <c r="J3" s="3" t="s">
        <v>46</v>
      </c>
      <c r="K3" s="3" t="s">
        <v>51</v>
      </c>
      <c r="L3" s="3">
        <v>0</v>
      </c>
      <c r="M3" s="3"/>
    </row>
    <row r="4" spans="1:13" x14ac:dyDescent="0.3">
      <c r="A4" s="3" t="s">
        <v>10</v>
      </c>
      <c r="B4" s="3" t="s">
        <v>57</v>
      </c>
      <c r="C4" s="3">
        <f t="shared" si="0"/>
        <v>0</v>
      </c>
      <c r="D4" s="3">
        <f t="shared" si="1"/>
        <v>0</v>
      </c>
      <c r="E4" s="3">
        <f t="shared" si="2"/>
        <v>1</v>
      </c>
      <c r="F4" s="3" t="s">
        <v>16</v>
      </c>
      <c r="G4" s="3" t="s">
        <v>30</v>
      </c>
      <c r="H4" s="3" t="s">
        <v>36</v>
      </c>
      <c r="I4" s="3" t="s">
        <v>98</v>
      </c>
      <c r="J4" s="3" t="s">
        <v>47</v>
      </c>
      <c r="K4" s="3" t="s">
        <v>50</v>
      </c>
      <c r="L4" s="3">
        <v>0</v>
      </c>
      <c r="M4" s="3"/>
    </row>
    <row r="5" spans="1:13" x14ac:dyDescent="0.3">
      <c r="A5" s="3" t="s">
        <v>10</v>
      </c>
      <c r="B5" s="3" t="s">
        <v>57</v>
      </c>
      <c r="C5" s="3">
        <f t="shared" si="0"/>
        <v>0</v>
      </c>
      <c r="D5" s="3">
        <f t="shared" si="1"/>
        <v>0</v>
      </c>
      <c r="E5" s="3">
        <f t="shared" si="2"/>
        <v>1</v>
      </c>
      <c r="F5" s="3" t="s">
        <v>17</v>
      </c>
      <c r="G5" s="3" t="s">
        <v>31</v>
      </c>
      <c r="H5" s="3" t="s">
        <v>36</v>
      </c>
      <c r="I5" s="3" t="s">
        <v>98</v>
      </c>
      <c r="J5" s="3" t="s">
        <v>47</v>
      </c>
      <c r="K5" s="3" t="s">
        <v>50</v>
      </c>
      <c r="L5" s="3">
        <v>0</v>
      </c>
      <c r="M5" s="3"/>
    </row>
    <row r="6" spans="1:13" x14ac:dyDescent="0.3">
      <c r="A6" s="3" t="s">
        <v>10</v>
      </c>
      <c r="B6" s="3" t="s">
        <v>57</v>
      </c>
      <c r="C6" s="3">
        <f t="shared" si="0"/>
        <v>0</v>
      </c>
      <c r="D6" s="3">
        <f t="shared" si="1"/>
        <v>0</v>
      </c>
      <c r="E6" s="3">
        <f t="shared" si="2"/>
        <v>1</v>
      </c>
      <c r="F6" s="3" t="s">
        <v>18</v>
      </c>
      <c r="G6" s="3" t="s">
        <v>32</v>
      </c>
      <c r="H6" s="3" t="s">
        <v>36</v>
      </c>
      <c r="I6" s="3" t="s">
        <v>98</v>
      </c>
      <c r="J6" s="3" t="s">
        <v>47</v>
      </c>
      <c r="K6" s="3" t="s">
        <v>50</v>
      </c>
      <c r="L6" s="3">
        <v>0</v>
      </c>
      <c r="M6" s="3"/>
    </row>
    <row r="7" spans="1:13" x14ac:dyDescent="0.3">
      <c r="A7" s="3" t="s">
        <v>10</v>
      </c>
      <c r="B7" s="3" t="s">
        <v>13</v>
      </c>
      <c r="C7" s="3">
        <f t="shared" si="0"/>
        <v>0</v>
      </c>
      <c r="D7" s="3">
        <f t="shared" si="1"/>
        <v>1</v>
      </c>
      <c r="E7" s="3">
        <f t="shared" si="2"/>
        <v>1</v>
      </c>
      <c r="F7" s="3" t="s">
        <v>19</v>
      </c>
      <c r="G7" s="3" t="s">
        <v>33</v>
      </c>
      <c r="H7" s="3" t="s">
        <v>36</v>
      </c>
      <c r="I7" s="3" t="s">
        <v>98</v>
      </c>
      <c r="J7" s="3" t="s">
        <v>48</v>
      </c>
      <c r="K7" s="3" t="s">
        <v>50</v>
      </c>
      <c r="L7" s="3">
        <v>0</v>
      </c>
      <c r="M7" s="3"/>
    </row>
    <row r="8" spans="1:13" x14ac:dyDescent="0.3">
      <c r="A8" s="3" t="s">
        <v>10</v>
      </c>
      <c r="B8" s="3" t="s">
        <v>13</v>
      </c>
      <c r="C8" s="3">
        <f t="shared" si="0"/>
        <v>0</v>
      </c>
      <c r="D8" s="3">
        <f t="shared" si="1"/>
        <v>1</v>
      </c>
      <c r="E8" s="3">
        <f t="shared" si="2"/>
        <v>1</v>
      </c>
      <c r="F8" s="3" t="s">
        <v>20</v>
      </c>
      <c r="G8" s="3" t="s">
        <v>29</v>
      </c>
      <c r="H8" s="3" t="s">
        <v>37</v>
      </c>
      <c r="I8" s="3" t="s">
        <v>99</v>
      </c>
      <c r="J8" s="3" t="s">
        <v>48</v>
      </c>
      <c r="K8" s="3" t="s">
        <v>50</v>
      </c>
      <c r="L8" s="3">
        <v>0</v>
      </c>
      <c r="M8" s="3"/>
    </row>
    <row r="9" spans="1:13" x14ac:dyDescent="0.3">
      <c r="A9" s="3" t="s">
        <v>10</v>
      </c>
      <c r="B9" s="3" t="s">
        <v>13</v>
      </c>
      <c r="C9" s="3">
        <f t="shared" si="0"/>
        <v>0</v>
      </c>
      <c r="D9" s="3">
        <f t="shared" si="1"/>
        <v>1</v>
      </c>
      <c r="E9" s="3">
        <f t="shared" si="2"/>
        <v>1</v>
      </c>
      <c r="F9" s="3" t="s">
        <v>21</v>
      </c>
      <c r="G9" s="3" t="s">
        <v>92</v>
      </c>
      <c r="H9" s="3" t="s">
        <v>38</v>
      </c>
      <c r="I9" s="3" t="s">
        <v>100</v>
      </c>
      <c r="J9" s="3" t="s">
        <v>49</v>
      </c>
      <c r="K9" s="3" t="s">
        <v>50</v>
      </c>
      <c r="L9" s="3">
        <v>0</v>
      </c>
      <c r="M9" s="3"/>
    </row>
    <row r="10" spans="1:13" x14ac:dyDescent="0.3">
      <c r="A10" s="3" t="s">
        <v>10</v>
      </c>
      <c r="B10" s="3" t="s">
        <v>13</v>
      </c>
      <c r="C10" s="3">
        <f t="shared" si="0"/>
        <v>0</v>
      </c>
      <c r="D10" s="3">
        <f t="shared" si="1"/>
        <v>1</v>
      </c>
      <c r="E10" s="3">
        <f t="shared" si="2"/>
        <v>1</v>
      </c>
      <c r="F10" s="3" t="s">
        <v>22</v>
      </c>
      <c r="G10" s="3" t="s">
        <v>93</v>
      </c>
      <c r="H10" s="3" t="s">
        <v>39</v>
      </c>
      <c r="I10" s="3" t="s">
        <v>101</v>
      </c>
      <c r="J10" s="3" t="s">
        <v>49</v>
      </c>
      <c r="K10" s="3" t="s">
        <v>50</v>
      </c>
      <c r="L10" s="3">
        <v>0</v>
      </c>
      <c r="M10" s="3"/>
    </row>
    <row r="11" spans="1:13" x14ac:dyDescent="0.3">
      <c r="A11" s="3" t="s">
        <v>10</v>
      </c>
      <c r="B11" s="3" t="s">
        <v>13</v>
      </c>
      <c r="C11" s="3">
        <f t="shared" si="0"/>
        <v>0</v>
      </c>
      <c r="D11" s="3">
        <f t="shared" si="1"/>
        <v>1</v>
      </c>
      <c r="E11" s="3">
        <f t="shared" si="2"/>
        <v>1</v>
      </c>
      <c r="F11" s="3" t="s">
        <v>23</v>
      </c>
      <c r="G11" s="3" t="s">
        <v>94</v>
      </c>
      <c r="H11" s="3" t="s">
        <v>40</v>
      </c>
      <c r="I11" s="3" t="s">
        <v>102</v>
      </c>
      <c r="J11" s="3" t="s">
        <v>48</v>
      </c>
      <c r="K11" s="3" t="s">
        <v>50</v>
      </c>
      <c r="L11" s="3">
        <v>14</v>
      </c>
      <c r="M11" s="3"/>
    </row>
    <row r="12" spans="1:13" x14ac:dyDescent="0.3">
      <c r="A12" s="3" t="s">
        <v>10</v>
      </c>
      <c r="B12" s="3" t="s">
        <v>13</v>
      </c>
      <c r="C12" s="3">
        <f t="shared" si="0"/>
        <v>0</v>
      </c>
      <c r="D12" s="3">
        <f t="shared" si="1"/>
        <v>1</v>
      </c>
      <c r="E12" s="3">
        <f t="shared" si="2"/>
        <v>1</v>
      </c>
      <c r="F12" s="3" t="s">
        <v>24</v>
      </c>
      <c r="G12" s="3" t="s">
        <v>35</v>
      </c>
      <c r="H12" s="3" t="s">
        <v>41</v>
      </c>
      <c r="I12" s="3" t="s">
        <v>103</v>
      </c>
      <c r="J12" s="3" t="s">
        <v>48</v>
      </c>
      <c r="K12" s="3" t="s">
        <v>50</v>
      </c>
      <c r="L12" s="3">
        <v>0</v>
      </c>
      <c r="M12" s="3"/>
    </row>
    <row r="13" spans="1:13" x14ac:dyDescent="0.3">
      <c r="A13" s="3" t="s">
        <v>10</v>
      </c>
      <c r="B13" s="3" t="s">
        <v>13</v>
      </c>
      <c r="C13" s="3">
        <f t="shared" si="0"/>
        <v>0</v>
      </c>
      <c r="D13" s="3">
        <f t="shared" si="1"/>
        <v>1</v>
      </c>
      <c r="E13" s="3">
        <f t="shared" si="2"/>
        <v>1</v>
      </c>
      <c r="F13" s="3" t="s">
        <v>25</v>
      </c>
      <c r="G13" t="s">
        <v>91</v>
      </c>
      <c r="H13" s="3" t="s">
        <v>42</v>
      </c>
      <c r="I13" s="3" t="s">
        <v>104</v>
      </c>
      <c r="J13" s="3" t="s">
        <v>48</v>
      </c>
      <c r="K13" s="3" t="s">
        <v>50</v>
      </c>
      <c r="L13" s="3">
        <v>3</v>
      </c>
      <c r="M13" s="3"/>
    </row>
    <row r="14" spans="1:13" x14ac:dyDescent="0.3">
      <c r="A14" s="3" t="s">
        <v>10</v>
      </c>
      <c r="B14" s="3" t="s">
        <v>57</v>
      </c>
      <c r="C14" s="3">
        <f t="shared" si="0"/>
        <v>0</v>
      </c>
      <c r="D14" s="3">
        <f t="shared" si="1"/>
        <v>0</v>
      </c>
      <c r="E14" s="3">
        <f t="shared" si="2"/>
        <v>1</v>
      </c>
      <c r="F14" s="3" t="s">
        <v>53</v>
      </c>
      <c r="G14" s="3" t="s">
        <v>90</v>
      </c>
      <c r="H14" s="3" t="s">
        <v>54</v>
      </c>
      <c r="I14" s="3" t="s">
        <v>105</v>
      </c>
      <c r="J14" s="3" t="s">
        <v>48</v>
      </c>
      <c r="K14" s="3" t="s">
        <v>50</v>
      </c>
      <c r="L14" s="3">
        <v>3</v>
      </c>
      <c r="M14" s="3"/>
    </row>
    <row r="15" spans="1:13" x14ac:dyDescent="0.3">
      <c r="A15" s="3" t="s">
        <v>10</v>
      </c>
      <c r="B15" s="3" t="s">
        <v>57</v>
      </c>
      <c r="C15" s="3">
        <f t="shared" si="0"/>
        <v>0</v>
      </c>
      <c r="D15" s="3">
        <f t="shared" si="1"/>
        <v>0</v>
      </c>
      <c r="E15" s="3">
        <f t="shared" si="2"/>
        <v>1</v>
      </c>
      <c r="F15" s="3" t="s">
        <v>55</v>
      </c>
      <c r="G15" s="3" t="s">
        <v>95</v>
      </c>
      <c r="H15" s="3" t="s">
        <v>56</v>
      </c>
      <c r="I15" s="3" t="s">
        <v>106</v>
      </c>
      <c r="J15" s="3" t="s">
        <v>48</v>
      </c>
      <c r="K15" s="3" t="s">
        <v>50</v>
      </c>
      <c r="L15" s="3">
        <v>14</v>
      </c>
      <c r="M15" s="3"/>
    </row>
    <row r="16" spans="1:13" x14ac:dyDescent="0.3">
      <c r="A16" s="3" t="s">
        <v>11</v>
      </c>
      <c r="B16" s="3" t="s">
        <v>87</v>
      </c>
      <c r="C16" s="3">
        <f t="shared" si="0"/>
        <v>1</v>
      </c>
      <c r="D16" s="3">
        <f t="shared" si="1"/>
        <v>1</v>
      </c>
      <c r="E16" s="3">
        <f t="shared" si="2"/>
        <v>1</v>
      </c>
      <c r="F16" s="3" t="s">
        <v>14</v>
      </c>
      <c r="G16" s="3" t="s">
        <v>34</v>
      </c>
      <c r="H16" s="3" t="s">
        <v>43</v>
      </c>
      <c r="I16" s="3" t="s">
        <v>107</v>
      </c>
      <c r="J16" s="3" t="s">
        <v>45</v>
      </c>
      <c r="K16" s="3" t="s">
        <v>50</v>
      </c>
      <c r="L16" s="3">
        <v>0</v>
      </c>
      <c r="M16" s="3"/>
    </row>
    <row r="17" spans="1:13" x14ac:dyDescent="0.3">
      <c r="A17" s="3" t="s">
        <v>11</v>
      </c>
      <c r="B17" s="3" t="s">
        <v>87</v>
      </c>
      <c r="C17" s="3">
        <f t="shared" si="0"/>
        <v>1</v>
      </c>
      <c r="D17" s="3">
        <f t="shared" si="1"/>
        <v>1</v>
      </c>
      <c r="E17" s="3">
        <f t="shared" si="2"/>
        <v>1</v>
      </c>
      <c r="F17" s="3" t="s">
        <v>26</v>
      </c>
      <c r="G17" s="3" t="s">
        <v>35</v>
      </c>
      <c r="H17" s="3" t="s">
        <v>43</v>
      </c>
      <c r="I17" s="3" t="s">
        <v>107</v>
      </c>
      <c r="J17" s="3" t="s">
        <v>46</v>
      </c>
      <c r="K17" s="3" t="s">
        <v>52</v>
      </c>
      <c r="L17" s="3">
        <v>0</v>
      </c>
      <c r="M17" s="3"/>
    </row>
    <row r="18" spans="1:13" x14ac:dyDescent="0.3">
      <c r="A18" s="3" t="s">
        <v>11</v>
      </c>
      <c r="B18" s="3" t="s">
        <v>57</v>
      </c>
      <c r="C18" s="3">
        <f t="shared" si="0"/>
        <v>0</v>
      </c>
      <c r="D18" s="3">
        <f t="shared" si="1"/>
        <v>0</v>
      </c>
      <c r="E18" s="3">
        <f t="shared" si="2"/>
        <v>1</v>
      </c>
      <c r="F18" s="3" t="s">
        <v>58</v>
      </c>
      <c r="G18" s="3" t="s">
        <v>59</v>
      </c>
      <c r="H18" s="3" t="s">
        <v>43</v>
      </c>
      <c r="I18" s="3" t="s">
        <v>107</v>
      </c>
      <c r="J18" s="3" t="s">
        <v>47</v>
      </c>
      <c r="K18" s="3" t="s">
        <v>50</v>
      </c>
      <c r="L18" s="3">
        <v>0</v>
      </c>
      <c r="M18" s="3"/>
    </row>
    <row r="19" spans="1:13" x14ac:dyDescent="0.3">
      <c r="A19" s="3" t="s">
        <v>11</v>
      </c>
      <c r="B19" s="3" t="s">
        <v>57</v>
      </c>
      <c r="C19" s="3">
        <f t="shared" si="0"/>
        <v>0</v>
      </c>
      <c r="D19" s="3">
        <f t="shared" si="1"/>
        <v>0</v>
      </c>
      <c r="E19" s="3">
        <f t="shared" si="2"/>
        <v>1</v>
      </c>
      <c r="F19" s="3" t="s">
        <v>60</v>
      </c>
      <c r="G19" s="3" t="s">
        <v>61</v>
      </c>
      <c r="H19" s="3" t="s">
        <v>43</v>
      </c>
      <c r="I19" s="3" t="s">
        <v>107</v>
      </c>
      <c r="J19" s="3" t="s">
        <v>47</v>
      </c>
      <c r="K19" s="3" t="s">
        <v>50</v>
      </c>
      <c r="L19" s="3">
        <v>0</v>
      </c>
      <c r="M19" s="3"/>
    </row>
    <row r="20" spans="1:13" x14ac:dyDescent="0.3">
      <c r="A20" s="3" t="s">
        <v>11</v>
      </c>
      <c r="B20" s="3" t="s">
        <v>57</v>
      </c>
      <c r="C20" s="3">
        <f t="shared" si="0"/>
        <v>0</v>
      </c>
      <c r="D20" s="3">
        <f t="shared" si="1"/>
        <v>0</v>
      </c>
      <c r="E20" s="3">
        <f t="shared" si="2"/>
        <v>1</v>
      </c>
      <c r="F20" s="3" t="s">
        <v>62</v>
      </c>
      <c r="G20" s="3" t="s">
        <v>63</v>
      </c>
      <c r="H20" s="3" t="s">
        <v>43</v>
      </c>
      <c r="I20" s="3" t="s">
        <v>107</v>
      </c>
      <c r="J20" s="3" t="s">
        <v>47</v>
      </c>
      <c r="K20" s="3" t="s">
        <v>50</v>
      </c>
      <c r="L20" s="3">
        <v>0</v>
      </c>
      <c r="M20" s="3"/>
    </row>
    <row r="21" spans="1:13" x14ac:dyDescent="0.3">
      <c r="A21" s="3" t="s">
        <v>11</v>
      </c>
      <c r="B21" s="3" t="s">
        <v>13</v>
      </c>
      <c r="C21" s="3">
        <f t="shared" si="0"/>
        <v>0</v>
      </c>
      <c r="D21" s="3">
        <f t="shared" si="1"/>
        <v>1</v>
      </c>
      <c r="E21" s="3">
        <f t="shared" si="2"/>
        <v>1</v>
      </c>
      <c r="F21" s="3" t="s">
        <v>64</v>
      </c>
      <c r="G21" s="3" t="s">
        <v>33</v>
      </c>
      <c r="H21" s="3" t="s">
        <v>43</v>
      </c>
      <c r="I21" s="3" t="s">
        <v>107</v>
      </c>
      <c r="J21" s="3" t="s">
        <v>48</v>
      </c>
      <c r="K21" s="3" t="s">
        <v>50</v>
      </c>
      <c r="L21" s="3">
        <v>0</v>
      </c>
      <c r="M21" s="3"/>
    </row>
    <row r="22" spans="1:13" x14ac:dyDescent="0.3">
      <c r="A22" s="3" t="s">
        <v>11</v>
      </c>
      <c r="B22" s="3" t="s">
        <v>13</v>
      </c>
      <c r="C22" s="3">
        <f t="shared" si="0"/>
        <v>0</v>
      </c>
      <c r="D22" s="3">
        <f t="shared" si="1"/>
        <v>1</v>
      </c>
      <c r="E22" s="3">
        <f t="shared" si="2"/>
        <v>1</v>
      </c>
      <c r="F22" s="3" t="s">
        <v>65</v>
      </c>
      <c r="G22" s="3" t="s">
        <v>35</v>
      </c>
      <c r="H22" s="3" t="s">
        <v>66</v>
      </c>
      <c r="I22" s="3" t="s">
        <v>108</v>
      </c>
      <c r="J22" s="3" t="s">
        <v>48</v>
      </c>
      <c r="K22" s="3" t="s">
        <v>50</v>
      </c>
      <c r="L22" s="3">
        <v>0</v>
      </c>
      <c r="M22" s="3"/>
    </row>
    <row r="23" spans="1:13" x14ac:dyDescent="0.3">
      <c r="A23" s="3" t="s">
        <v>11</v>
      </c>
      <c r="B23" s="3" t="s">
        <v>13</v>
      </c>
      <c r="C23" s="3">
        <f t="shared" si="0"/>
        <v>0</v>
      </c>
      <c r="D23" s="3">
        <f t="shared" si="1"/>
        <v>1</v>
      </c>
      <c r="E23" s="3">
        <f t="shared" si="2"/>
        <v>1</v>
      </c>
      <c r="F23" s="3" t="s">
        <v>67</v>
      </c>
      <c r="G23" s="3" t="s">
        <v>96</v>
      </c>
      <c r="H23" s="3" t="s">
        <v>68</v>
      </c>
      <c r="I23" s="3" t="s">
        <v>109</v>
      </c>
      <c r="J23" s="3" t="s">
        <v>48</v>
      </c>
      <c r="K23" s="3" t="s">
        <v>50</v>
      </c>
      <c r="L23" s="3">
        <v>0</v>
      </c>
      <c r="M23" s="3"/>
    </row>
    <row r="24" spans="1:13" x14ac:dyDescent="0.3">
      <c r="A24" s="3" t="s">
        <v>11</v>
      </c>
      <c r="B24" s="3" t="s">
        <v>13</v>
      </c>
      <c r="C24" s="3">
        <f t="shared" si="0"/>
        <v>0</v>
      </c>
      <c r="D24" s="3">
        <f t="shared" si="1"/>
        <v>1</v>
      </c>
      <c r="E24" s="3">
        <f t="shared" si="2"/>
        <v>1</v>
      </c>
      <c r="F24" s="3" t="s">
        <v>69</v>
      </c>
      <c r="G24" s="3" t="s">
        <v>93</v>
      </c>
      <c r="H24" s="3" t="s">
        <v>39</v>
      </c>
      <c r="I24" s="3" t="s">
        <v>101</v>
      </c>
      <c r="J24" s="3" t="s">
        <v>48</v>
      </c>
      <c r="K24" s="3" t="s">
        <v>50</v>
      </c>
      <c r="L24" s="3">
        <v>0</v>
      </c>
      <c r="M24" s="3"/>
    </row>
    <row r="25" spans="1:13" x14ac:dyDescent="0.3">
      <c r="A25" s="3" t="s">
        <v>11</v>
      </c>
      <c r="B25" s="3" t="s">
        <v>13</v>
      </c>
      <c r="C25" s="3">
        <f t="shared" si="0"/>
        <v>0</v>
      </c>
      <c r="D25" s="3">
        <f t="shared" si="1"/>
        <v>1</v>
      </c>
      <c r="E25" s="3">
        <f t="shared" si="2"/>
        <v>1</v>
      </c>
      <c r="F25" s="3" t="s">
        <v>70</v>
      </c>
      <c r="G25" s="3" t="s">
        <v>90</v>
      </c>
      <c r="H25" s="3" t="s">
        <v>71</v>
      </c>
      <c r="I25" s="3" t="s">
        <v>110</v>
      </c>
      <c r="J25" s="3" t="s">
        <v>48</v>
      </c>
      <c r="K25" s="3" t="s">
        <v>50</v>
      </c>
      <c r="L25" s="3">
        <v>30</v>
      </c>
      <c r="M25" s="3"/>
    </row>
    <row r="26" spans="1:13" x14ac:dyDescent="0.3">
      <c r="A26" s="3" t="s">
        <v>11</v>
      </c>
      <c r="B26" s="3" t="s">
        <v>13</v>
      </c>
      <c r="C26" s="3">
        <f t="shared" si="0"/>
        <v>0</v>
      </c>
      <c r="D26" s="3">
        <f t="shared" si="1"/>
        <v>1</v>
      </c>
      <c r="E26" s="3">
        <f t="shared" si="2"/>
        <v>1</v>
      </c>
      <c r="F26" s="3" t="s">
        <v>72</v>
      </c>
      <c r="G26" t="s">
        <v>91</v>
      </c>
      <c r="H26" s="3" t="s">
        <v>42</v>
      </c>
      <c r="I26" s="3" t="s">
        <v>104</v>
      </c>
      <c r="J26" s="3" t="s">
        <v>48</v>
      </c>
      <c r="K26" s="3" t="s">
        <v>50</v>
      </c>
      <c r="L26" s="3">
        <v>3</v>
      </c>
      <c r="M26" s="3"/>
    </row>
    <row r="27" spans="1:13" x14ac:dyDescent="0.3">
      <c r="A27" s="3" t="s">
        <v>11</v>
      </c>
      <c r="B27" s="3" t="s">
        <v>57</v>
      </c>
      <c r="C27" s="3">
        <f t="shared" si="0"/>
        <v>0</v>
      </c>
      <c r="D27" s="3">
        <f t="shared" si="1"/>
        <v>0</v>
      </c>
      <c r="E27" s="3">
        <f t="shared" si="2"/>
        <v>1</v>
      </c>
      <c r="F27" s="3" t="s">
        <v>73</v>
      </c>
      <c r="G27" s="3" t="s">
        <v>97</v>
      </c>
      <c r="H27" s="3" t="s">
        <v>74</v>
      </c>
      <c r="I27" s="3" t="s">
        <v>111</v>
      </c>
      <c r="J27" s="3" t="s">
        <v>48</v>
      </c>
      <c r="K27" s="3" t="s">
        <v>50</v>
      </c>
      <c r="L27" s="3">
        <v>14</v>
      </c>
      <c r="M27" s="3"/>
    </row>
    <row r="28" spans="1:13" x14ac:dyDescent="0.3">
      <c r="A28" s="3" t="s">
        <v>12</v>
      </c>
      <c r="B28" s="3" t="s">
        <v>87</v>
      </c>
      <c r="C28" s="3">
        <f t="shared" si="0"/>
        <v>1</v>
      </c>
      <c r="D28" s="3">
        <f t="shared" si="1"/>
        <v>1</v>
      </c>
      <c r="E28" s="3">
        <f t="shared" si="2"/>
        <v>1</v>
      </c>
      <c r="F28" s="3" t="s">
        <v>14</v>
      </c>
      <c r="G28" s="3" t="s">
        <v>34</v>
      </c>
      <c r="H28" s="3" t="s">
        <v>44</v>
      </c>
      <c r="I28" s="3" t="s">
        <v>112</v>
      </c>
      <c r="J28" s="3" t="s">
        <v>45</v>
      </c>
      <c r="K28" s="3" t="s">
        <v>50</v>
      </c>
      <c r="L28" s="3">
        <v>0</v>
      </c>
      <c r="M28" s="3"/>
    </row>
    <row r="29" spans="1:13" x14ac:dyDescent="0.3">
      <c r="A29" s="3" t="s">
        <v>12</v>
      </c>
      <c r="B29" s="3" t="s">
        <v>87</v>
      </c>
      <c r="C29" s="3">
        <f t="shared" si="0"/>
        <v>1</v>
      </c>
      <c r="D29" s="3">
        <f t="shared" si="1"/>
        <v>1</v>
      </c>
      <c r="E29" s="3">
        <f t="shared" si="2"/>
        <v>1</v>
      </c>
      <c r="F29" s="3" t="s">
        <v>27</v>
      </c>
      <c r="G29" s="3" t="s">
        <v>35</v>
      </c>
      <c r="H29" s="3" t="s">
        <v>44</v>
      </c>
      <c r="I29" s="3" t="s">
        <v>112</v>
      </c>
      <c r="J29" s="3" t="s">
        <v>46</v>
      </c>
      <c r="K29" s="3" t="s">
        <v>52</v>
      </c>
      <c r="L29" s="3">
        <v>0</v>
      </c>
      <c r="M29" s="3"/>
    </row>
    <row r="30" spans="1:13" x14ac:dyDescent="0.3">
      <c r="A30" s="3" t="s">
        <v>12</v>
      </c>
      <c r="B30" s="3" t="s">
        <v>57</v>
      </c>
      <c r="C30" s="3">
        <f t="shared" si="0"/>
        <v>0</v>
      </c>
      <c r="D30" s="3">
        <f t="shared" si="1"/>
        <v>0</v>
      </c>
      <c r="E30" s="3">
        <f t="shared" si="2"/>
        <v>1</v>
      </c>
      <c r="F30" s="3" t="s">
        <v>75</v>
      </c>
      <c r="G30" s="3" t="s">
        <v>59</v>
      </c>
      <c r="H30" s="3" t="s">
        <v>44</v>
      </c>
      <c r="I30" s="3" t="s">
        <v>112</v>
      </c>
      <c r="J30" s="3" t="s">
        <v>47</v>
      </c>
      <c r="K30" s="3" t="s">
        <v>50</v>
      </c>
      <c r="L30" s="3">
        <v>0</v>
      </c>
      <c r="M30" s="3"/>
    </row>
    <row r="31" spans="1:13" x14ac:dyDescent="0.3">
      <c r="A31" s="3" t="s">
        <v>12</v>
      </c>
      <c r="B31" s="3" t="s">
        <v>57</v>
      </c>
      <c r="C31" s="3">
        <f t="shared" si="0"/>
        <v>0</v>
      </c>
      <c r="D31" s="3">
        <f t="shared" si="1"/>
        <v>0</v>
      </c>
      <c r="E31" s="3">
        <f t="shared" si="2"/>
        <v>1</v>
      </c>
      <c r="F31" s="3" t="s">
        <v>76</v>
      </c>
      <c r="G31" s="3" t="s">
        <v>61</v>
      </c>
      <c r="H31" s="3" t="s">
        <v>44</v>
      </c>
      <c r="I31" s="3" t="s">
        <v>112</v>
      </c>
      <c r="J31" s="3" t="s">
        <v>47</v>
      </c>
      <c r="K31" s="3" t="s">
        <v>50</v>
      </c>
      <c r="L31" s="3">
        <v>0</v>
      </c>
      <c r="M31" s="3"/>
    </row>
    <row r="32" spans="1:13" x14ac:dyDescent="0.3">
      <c r="A32" s="3" t="s">
        <v>12</v>
      </c>
      <c r="B32" s="3" t="s">
        <v>57</v>
      </c>
      <c r="C32" s="3">
        <f t="shared" si="0"/>
        <v>0</v>
      </c>
      <c r="D32" s="3">
        <f t="shared" si="1"/>
        <v>0</v>
      </c>
      <c r="E32" s="3">
        <f t="shared" si="2"/>
        <v>1</v>
      </c>
      <c r="F32" s="3" t="s">
        <v>77</v>
      </c>
      <c r="G32" s="3" t="s">
        <v>63</v>
      </c>
      <c r="H32" s="3" t="s">
        <v>44</v>
      </c>
      <c r="I32" s="3" t="s">
        <v>112</v>
      </c>
      <c r="J32" s="3" t="s">
        <v>47</v>
      </c>
      <c r="K32" s="3" t="s">
        <v>50</v>
      </c>
      <c r="L32" s="3">
        <v>0</v>
      </c>
      <c r="M32" s="3"/>
    </row>
    <row r="33" spans="1:13" x14ac:dyDescent="0.3">
      <c r="A33" s="3" t="s">
        <v>12</v>
      </c>
      <c r="B33" s="3" t="s">
        <v>13</v>
      </c>
      <c r="C33" s="3">
        <f t="shared" si="0"/>
        <v>0</v>
      </c>
      <c r="D33" s="3">
        <f t="shared" si="1"/>
        <v>1</v>
      </c>
      <c r="E33" s="3">
        <f t="shared" si="2"/>
        <v>1</v>
      </c>
      <c r="F33" s="3" t="s">
        <v>78</v>
      </c>
      <c r="G33" s="3" t="s">
        <v>33</v>
      </c>
      <c r="H33" s="3" t="s">
        <v>44</v>
      </c>
      <c r="I33" s="3" t="s">
        <v>112</v>
      </c>
      <c r="J33" s="3" t="s">
        <v>48</v>
      </c>
      <c r="K33" s="3" t="s">
        <v>50</v>
      </c>
      <c r="L33" s="3">
        <v>0</v>
      </c>
      <c r="M33" s="3"/>
    </row>
    <row r="34" spans="1:13" x14ac:dyDescent="0.3">
      <c r="A34" s="3" t="s">
        <v>12</v>
      </c>
      <c r="B34" s="3" t="s">
        <v>13</v>
      </c>
      <c r="C34" s="3">
        <f t="shared" si="0"/>
        <v>0</v>
      </c>
      <c r="D34" s="3">
        <f t="shared" si="1"/>
        <v>1</v>
      </c>
      <c r="E34" s="3">
        <f t="shared" si="2"/>
        <v>1</v>
      </c>
      <c r="F34" s="3" t="s">
        <v>79</v>
      </c>
      <c r="G34" s="3" t="s">
        <v>90</v>
      </c>
      <c r="H34" s="3" t="s">
        <v>80</v>
      </c>
      <c r="I34" s="3" t="s">
        <v>113</v>
      </c>
      <c r="J34" s="3" t="s">
        <v>48</v>
      </c>
      <c r="K34" s="3" t="s">
        <v>50</v>
      </c>
      <c r="L34" s="3">
        <v>0</v>
      </c>
      <c r="M34" s="3"/>
    </row>
    <row r="35" spans="1:13" x14ac:dyDescent="0.3">
      <c r="A35" s="3" t="s">
        <v>12</v>
      </c>
      <c r="B35" s="3" t="s">
        <v>13</v>
      </c>
      <c r="C35" s="3">
        <f t="shared" si="0"/>
        <v>0</v>
      </c>
      <c r="D35" s="3">
        <f t="shared" si="1"/>
        <v>1</v>
      </c>
      <c r="E35" s="3">
        <f t="shared" si="2"/>
        <v>1</v>
      </c>
      <c r="F35" s="3" t="s">
        <v>69</v>
      </c>
      <c r="G35" s="3" t="s">
        <v>93</v>
      </c>
      <c r="H35" s="3" t="s">
        <v>39</v>
      </c>
      <c r="I35" s="3" t="s">
        <v>101</v>
      </c>
      <c r="J35" s="3" t="s">
        <v>48</v>
      </c>
      <c r="K35" s="3" t="s">
        <v>50</v>
      </c>
      <c r="L35" s="3">
        <v>0</v>
      </c>
      <c r="M35" s="3"/>
    </row>
    <row r="36" spans="1:13" x14ac:dyDescent="0.3">
      <c r="A36" s="3" t="s">
        <v>12</v>
      </c>
      <c r="B36" s="3" t="s">
        <v>13</v>
      </c>
      <c r="C36" s="3">
        <f t="shared" si="0"/>
        <v>0</v>
      </c>
      <c r="D36" s="3">
        <f t="shared" si="1"/>
        <v>1</v>
      </c>
      <c r="E36" s="3">
        <f t="shared" si="2"/>
        <v>1</v>
      </c>
      <c r="F36" s="3" t="s">
        <v>81</v>
      </c>
      <c r="G36" t="s">
        <v>90</v>
      </c>
      <c r="H36" s="3" t="s">
        <v>82</v>
      </c>
      <c r="I36" s="3" t="s">
        <v>114</v>
      </c>
      <c r="J36" s="3" t="s">
        <v>48</v>
      </c>
      <c r="K36" s="3" t="s">
        <v>50</v>
      </c>
      <c r="L36" s="3">
        <v>30</v>
      </c>
      <c r="M36" s="3"/>
    </row>
    <row r="37" spans="1:13" x14ac:dyDescent="0.3">
      <c r="A37" s="3" t="s">
        <v>12</v>
      </c>
      <c r="B37" s="3" t="s">
        <v>13</v>
      </c>
      <c r="C37" s="3">
        <f t="shared" si="0"/>
        <v>0</v>
      </c>
      <c r="D37" s="3">
        <f t="shared" si="1"/>
        <v>1</v>
      </c>
      <c r="E37" s="3">
        <f t="shared" si="2"/>
        <v>1</v>
      </c>
      <c r="F37" s="3" t="s">
        <v>72</v>
      </c>
      <c r="G37" t="s">
        <v>91</v>
      </c>
      <c r="H37" s="3" t="s">
        <v>42</v>
      </c>
      <c r="I37" s="3" t="s">
        <v>104</v>
      </c>
      <c r="J37" s="3" t="s">
        <v>48</v>
      </c>
      <c r="K37" s="3" t="s">
        <v>50</v>
      </c>
      <c r="L37" s="3">
        <v>3</v>
      </c>
      <c r="M37" s="3"/>
    </row>
    <row r="38" spans="1:13" x14ac:dyDescent="0.3">
      <c r="A38" s="3" t="s">
        <v>12</v>
      </c>
      <c r="B38" s="3" t="s">
        <v>13</v>
      </c>
      <c r="C38" s="3">
        <f t="shared" si="0"/>
        <v>0</v>
      </c>
      <c r="D38" s="3">
        <f t="shared" si="1"/>
        <v>1</v>
      </c>
      <c r="E38" s="3">
        <f t="shared" si="2"/>
        <v>1</v>
      </c>
      <c r="F38" s="3" t="s">
        <v>83</v>
      </c>
      <c r="G38" t="s">
        <v>29</v>
      </c>
      <c r="H38" s="3" t="s">
        <v>84</v>
      </c>
      <c r="I38" s="3" t="s">
        <v>115</v>
      </c>
      <c r="J38" s="3" t="s">
        <v>48</v>
      </c>
      <c r="K38" s="3" t="s">
        <v>50</v>
      </c>
      <c r="L38" s="3">
        <v>0</v>
      </c>
      <c r="M38" s="3"/>
    </row>
    <row r="39" spans="1:13" x14ac:dyDescent="0.3">
      <c r="A39" s="3" t="s">
        <v>12</v>
      </c>
      <c r="B39" s="3" t="s">
        <v>57</v>
      </c>
      <c r="C39" s="3">
        <f t="shared" si="0"/>
        <v>0</v>
      </c>
      <c r="D39" s="3">
        <f t="shared" si="1"/>
        <v>0</v>
      </c>
      <c r="E39" s="3">
        <f t="shared" si="2"/>
        <v>1</v>
      </c>
      <c r="F39" s="3" t="s">
        <v>85</v>
      </c>
      <c r="G39" t="s">
        <v>90</v>
      </c>
      <c r="H39" s="3" t="s">
        <v>86</v>
      </c>
      <c r="I39" s="3" t="s">
        <v>116</v>
      </c>
      <c r="J39" s="3" t="s">
        <v>48</v>
      </c>
      <c r="K39" s="3" t="s">
        <v>50</v>
      </c>
      <c r="L39" s="3">
        <v>14</v>
      </c>
      <c r="M39" s="3"/>
    </row>
  </sheetData>
  <autoFilter ref="A1:M39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hadid villanueva delaossa</cp:lastModifiedBy>
  <dcterms:created xsi:type="dcterms:W3CDTF">2025-04-18T04:07:47Z</dcterms:created>
  <dcterms:modified xsi:type="dcterms:W3CDTF">2025-05-02T18:53:51Z</dcterms:modified>
</cp:coreProperties>
</file>