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odelstation2\c$\Workspace\VisionEval\input_creation\"/>
    </mc:Choice>
  </mc:AlternateContent>
  <xr:revisionPtr revIDLastSave="0" documentId="8_{2C0A6DB9-E71C-462F-907A-8AE0E81AD473}" xr6:coauthVersionLast="47" xr6:coauthVersionMax="47" xr10:uidLastSave="{00000000-0000-0000-0000-000000000000}"/>
  <bookViews>
    <workbookView xWindow="-120" yWindow="-120" windowWidth="29040" windowHeight="15840" xr2:uid="{E2EFB51D-F8E1-4623-A300-3947C74D5D86}"/>
  </bookViews>
  <sheets>
    <sheet name="20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1" l="1"/>
  <c r="N9" i="1"/>
  <c r="N7" i="1"/>
  <c r="N8" i="1"/>
  <c r="N6" i="1"/>
  <c r="N5" i="1"/>
  <c r="N4" i="1"/>
  <c r="N3" i="1"/>
  <c r="N2" i="1"/>
  <c r="J13" i="1"/>
  <c r="J2" i="1"/>
  <c r="J3" i="1"/>
  <c r="J4" i="1"/>
  <c r="J5" i="1"/>
  <c r="J6" i="1"/>
  <c r="J7" i="1"/>
  <c r="J8" i="1"/>
  <c r="J9" i="1"/>
  <c r="J10" i="1"/>
  <c r="J11" i="1"/>
  <c r="J12" i="1"/>
  <c r="H13" i="1"/>
  <c r="I13" i="1"/>
  <c r="D13" i="1"/>
  <c r="E13" i="1"/>
  <c r="F13" i="1"/>
  <c r="G13" i="1"/>
  <c r="C13" i="1"/>
</calcChain>
</file>

<file path=xl/sharedStrings.xml><?xml version="1.0" encoding="utf-8"?>
<sst xmlns="http://schemas.openxmlformats.org/spreadsheetml/2006/main" count="46" uniqueCount="35">
  <si>
    <t>https://www.transit.dot.gov/sites/fta.dot.gov/files/transit_agency_profile_doc/2018/00010-00001.pdf</t>
  </si>
  <si>
    <t>King County Metro</t>
  </si>
  <si>
    <t>Demand Response</t>
  </si>
  <si>
    <t>Demand Response - Taxi</t>
  </si>
  <si>
    <t>Ferryboat</t>
  </si>
  <si>
    <t>Bus</t>
  </si>
  <si>
    <t>Street Car Rail</t>
  </si>
  <si>
    <t>Trolleybus</t>
  </si>
  <si>
    <t>Vanpool</t>
  </si>
  <si>
    <t>Total</t>
  </si>
  <si>
    <t>Community Transit</t>
  </si>
  <si>
    <t>https://www.transit.dot.gov/sites/fta.dot.gov/files/transit_agency_profile_doc/2018/00029.pdf</t>
  </si>
  <si>
    <t>Annual Vehicle Revenue Miles</t>
  </si>
  <si>
    <t>Commuter Bus</t>
  </si>
  <si>
    <t>Pierce Transit</t>
  </si>
  <si>
    <t>https://www.transit.dot.gov/sites/fta.dot.gov/files/transit_agency_profile_doc/2018/00010-00003.pdf</t>
  </si>
  <si>
    <t>Kitsap Transit</t>
  </si>
  <si>
    <t>https://www.transit.dot.gov/sites/fta.dot.gov/files/transit_agency_profile_doc/2018/00040.pdf</t>
  </si>
  <si>
    <t>Sound Transit</t>
  </si>
  <si>
    <t>Commuter Rail</t>
  </si>
  <si>
    <t>Light Rail</t>
  </si>
  <si>
    <t>VisonEval Code</t>
  </si>
  <si>
    <t>CRRevM</t>
  </si>
  <si>
    <t>HRRevMi</t>
  </si>
  <si>
    <t>DRRevMi</t>
  </si>
  <si>
    <t>VPRevMi</t>
  </si>
  <si>
    <t>MBRevMi</t>
  </si>
  <si>
    <t>RBRevMi</t>
  </si>
  <si>
    <t>Monorail</t>
  </si>
  <si>
    <t>SRRevMi</t>
  </si>
  <si>
    <t>CRRevMi</t>
  </si>
  <si>
    <t>City of Seattle</t>
  </si>
  <si>
    <t>WA State Ferries</t>
  </si>
  <si>
    <t>https://www.transit.dot.gov/sites/fta.dot.gov/files/transit_agency_profile_doc/2018/00035.pdf</t>
  </si>
  <si>
    <t>MGRevMi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</si>
</sst>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0" fontId="2" fillId="0" borderId="0" xfId="0" applyFont="1"/>
    <xf numFmtId="0" fontId="3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ransit.dot.gov/sites/fta.dot.gov/files/transit_agency_profile_doc/2018/0004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A29C8-63EA-4649-9EA8-79882D18416D}">
  <dimension ref="A1:N14"/>
  <sheetViews>
    <sheetView tabSelected="1" workbookViewId="0">
      <selection activeCell="N11" sqref="N11"/>
    </sheetView>
  </sheetViews>
  <sheetFormatPr defaultRowHeight="15" x14ac:dyDescent="0.25"/>
  <cols>
    <col min="1" max="1" width="28.5703125" bestFit="1" customWidth="1"/>
    <col min="2" max="2" width="14.7109375" bestFit="1" customWidth="1"/>
    <col min="3" max="3" width="17.7109375" customWidth="1"/>
    <col min="4" max="4" width="18.7109375" customWidth="1"/>
    <col min="5" max="5" width="15.5703125" customWidth="1"/>
    <col min="6" max="6" width="17.140625" customWidth="1"/>
    <col min="7" max="10" width="13.7109375" customWidth="1"/>
    <col min="14" max="14" width="12.5703125" bestFit="1" customWidth="1"/>
  </cols>
  <sheetData>
    <row r="1" spans="1:14" x14ac:dyDescent="0.25">
      <c r="A1" t="s">
        <v>12</v>
      </c>
      <c r="B1" t="s">
        <v>21</v>
      </c>
      <c r="C1" s="3" t="s">
        <v>1</v>
      </c>
      <c r="D1" s="3" t="s">
        <v>10</v>
      </c>
      <c r="E1" s="3" t="s">
        <v>14</v>
      </c>
      <c r="F1" s="3" t="s">
        <v>16</v>
      </c>
      <c r="G1" s="3" t="s">
        <v>18</v>
      </c>
      <c r="H1" s="3" t="s">
        <v>32</v>
      </c>
      <c r="I1" s="3" t="s">
        <v>31</v>
      </c>
      <c r="J1" s="3" t="s">
        <v>9</v>
      </c>
    </row>
    <row r="2" spans="1:14" x14ac:dyDescent="0.25">
      <c r="A2" t="s">
        <v>13</v>
      </c>
      <c r="B2" t="s">
        <v>27</v>
      </c>
      <c r="C2" s="1">
        <v>0</v>
      </c>
      <c r="D2" s="1">
        <v>1930519</v>
      </c>
      <c r="E2" s="1"/>
      <c r="F2" s="1"/>
      <c r="G2" s="1">
        <v>11965363</v>
      </c>
      <c r="H2" s="1"/>
      <c r="I2" s="1"/>
      <c r="J2" s="2">
        <f t="shared" ref="J2:J11" si="0">SUM(C2:I2)</f>
        <v>13895882</v>
      </c>
      <c r="M2" t="s">
        <v>27</v>
      </c>
      <c r="N2" s="2">
        <f>J2</f>
        <v>13895882</v>
      </c>
    </row>
    <row r="3" spans="1:14" x14ac:dyDescent="0.25">
      <c r="A3" t="s">
        <v>19</v>
      </c>
      <c r="B3" t="s">
        <v>22</v>
      </c>
      <c r="C3" s="1"/>
      <c r="D3" s="1"/>
      <c r="E3" s="1"/>
      <c r="F3" s="1"/>
      <c r="G3" s="1">
        <v>2233223</v>
      </c>
      <c r="H3" s="1"/>
      <c r="I3" s="1"/>
      <c r="J3" s="2">
        <f t="shared" si="0"/>
        <v>2233223</v>
      </c>
      <c r="M3" t="s">
        <v>22</v>
      </c>
      <c r="N3" s="2">
        <f>SUM(J3,J7)</f>
        <v>3304292</v>
      </c>
    </row>
    <row r="4" spans="1:14" x14ac:dyDescent="0.25">
      <c r="A4" t="s">
        <v>20</v>
      </c>
      <c r="B4" t="s">
        <v>23</v>
      </c>
      <c r="C4" s="1"/>
      <c r="D4" s="1"/>
      <c r="E4" s="1"/>
      <c r="F4" s="1"/>
      <c r="G4" s="1">
        <v>5429764</v>
      </c>
      <c r="H4" s="1"/>
      <c r="I4" s="1"/>
      <c r="J4" s="2">
        <f t="shared" si="0"/>
        <v>5429764</v>
      </c>
      <c r="M4" t="s">
        <v>23</v>
      </c>
      <c r="N4" s="2">
        <f>J4</f>
        <v>5429764</v>
      </c>
    </row>
    <row r="5" spans="1:14" x14ac:dyDescent="0.25">
      <c r="A5" t="s">
        <v>2</v>
      </c>
      <c r="B5" t="s">
        <v>24</v>
      </c>
      <c r="C5" s="1">
        <v>8335875</v>
      </c>
      <c r="D5" s="1">
        <v>1612142</v>
      </c>
      <c r="E5" s="1">
        <v>2041875</v>
      </c>
      <c r="F5" s="1">
        <v>1251612</v>
      </c>
      <c r="G5" s="1"/>
      <c r="H5" s="1"/>
      <c r="I5" s="1"/>
      <c r="J5" s="2">
        <f t="shared" si="0"/>
        <v>13241504</v>
      </c>
      <c r="M5" t="s">
        <v>24</v>
      </c>
      <c r="N5" s="2">
        <f>J5+J6</f>
        <v>14924867</v>
      </c>
    </row>
    <row r="6" spans="1:14" x14ac:dyDescent="0.25">
      <c r="A6" t="s">
        <v>3</v>
      </c>
      <c r="B6" t="s">
        <v>24</v>
      </c>
      <c r="C6" s="1">
        <v>1675833</v>
      </c>
      <c r="D6" s="1">
        <v>0</v>
      </c>
      <c r="E6" s="1"/>
      <c r="F6" s="1">
        <v>7530</v>
      </c>
      <c r="G6" s="1"/>
      <c r="H6" s="1"/>
      <c r="I6" s="1"/>
      <c r="J6" s="2">
        <f t="shared" si="0"/>
        <v>1683363</v>
      </c>
      <c r="M6" t="s">
        <v>26</v>
      </c>
      <c r="N6" s="2">
        <f>J8</f>
        <v>48135170</v>
      </c>
    </row>
    <row r="7" spans="1:14" x14ac:dyDescent="0.25">
      <c r="A7" t="s">
        <v>4</v>
      </c>
      <c r="B7" t="s">
        <v>30</v>
      </c>
      <c r="C7" s="1">
        <v>49706</v>
      </c>
      <c r="D7" s="1">
        <v>0</v>
      </c>
      <c r="E7" s="1"/>
      <c r="F7" s="1">
        <v>116791</v>
      </c>
      <c r="G7" s="1"/>
      <c r="H7" s="1">
        <v>904572</v>
      </c>
      <c r="I7" s="1"/>
      <c r="J7" s="2">
        <f t="shared" si="0"/>
        <v>1071069</v>
      </c>
      <c r="M7" t="s">
        <v>29</v>
      </c>
      <c r="N7" s="2">
        <f>J9+J10</f>
        <v>3369794</v>
      </c>
    </row>
    <row r="8" spans="1:14" x14ac:dyDescent="0.25">
      <c r="A8" t="s">
        <v>5</v>
      </c>
      <c r="B8" t="s">
        <v>26</v>
      </c>
      <c r="C8" s="1">
        <v>34864942</v>
      </c>
      <c r="D8" s="1">
        <v>6089771</v>
      </c>
      <c r="E8" s="1">
        <v>5002372</v>
      </c>
      <c r="F8" s="1">
        <v>2178085</v>
      </c>
      <c r="G8" s="1"/>
      <c r="H8" s="1"/>
      <c r="I8" s="1"/>
      <c r="J8" s="2">
        <f t="shared" si="0"/>
        <v>48135170</v>
      </c>
      <c r="M8" t="s">
        <v>25</v>
      </c>
      <c r="N8" s="2">
        <f>J11</f>
        <v>25145665</v>
      </c>
    </row>
    <row r="9" spans="1:14" x14ac:dyDescent="0.25">
      <c r="A9" t="s">
        <v>6</v>
      </c>
      <c r="B9" t="s">
        <v>29</v>
      </c>
      <c r="C9" s="1">
        <v>207850</v>
      </c>
      <c r="D9" s="1">
        <v>0</v>
      </c>
      <c r="E9" s="1"/>
      <c r="F9" s="1"/>
      <c r="G9" s="1">
        <v>75698</v>
      </c>
      <c r="H9" s="1"/>
      <c r="I9" s="1"/>
      <c r="J9" s="2">
        <f t="shared" si="0"/>
        <v>283548</v>
      </c>
      <c r="M9" t="s">
        <v>34</v>
      </c>
      <c r="N9" s="2">
        <f>J12</f>
        <v>209229</v>
      </c>
    </row>
    <row r="10" spans="1:14" x14ac:dyDescent="0.25">
      <c r="A10" t="s">
        <v>7</v>
      </c>
      <c r="B10" t="s">
        <v>29</v>
      </c>
      <c r="C10" s="1">
        <v>3086246</v>
      </c>
      <c r="D10" s="1">
        <v>0</v>
      </c>
      <c r="E10" s="1"/>
      <c r="F10" s="1"/>
      <c r="G10" s="1"/>
      <c r="H10" s="1"/>
      <c r="I10" s="1"/>
      <c r="J10" s="2">
        <f t="shared" si="0"/>
        <v>3086246</v>
      </c>
      <c r="N10" s="2">
        <f>SUM(N2:N9)</f>
        <v>114414663</v>
      </c>
    </row>
    <row r="11" spans="1:14" x14ac:dyDescent="0.25">
      <c r="A11" t="s">
        <v>8</v>
      </c>
      <c r="B11" t="s">
        <v>25</v>
      </c>
      <c r="C11" s="1">
        <v>15043713</v>
      </c>
      <c r="D11" s="1">
        <v>4595894</v>
      </c>
      <c r="E11" s="1">
        <v>4729543</v>
      </c>
      <c r="F11" s="1">
        <v>776515</v>
      </c>
      <c r="G11" s="1"/>
      <c r="H11" s="1"/>
      <c r="I11" s="1"/>
      <c r="J11" s="2">
        <f t="shared" si="0"/>
        <v>25145665</v>
      </c>
    </row>
    <row r="12" spans="1:14" x14ac:dyDescent="0.25">
      <c r="A12" t="s">
        <v>28</v>
      </c>
      <c r="B12" t="s">
        <v>34</v>
      </c>
      <c r="C12" s="1"/>
      <c r="D12" s="1"/>
      <c r="E12" s="1"/>
      <c r="F12" s="1"/>
      <c r="G12" s="1"/>
      <c r="H12" s="1"/>
      <c r="I12" s="1">
        <v>209229</v>
      </c>
      <c r="J12" s="2">
        <f>SUM(C12:I12)</f>
        <v>209229</v>
      </c>
    </row>
    <row r="13" spans="1:14" x14ac:dyDescent="0.25">
      <c r="A13" t="s">
        <v>9</v>
      </c>
      <c r="C13" s="2">
        <f>SUM(C2:C12)</f>
        <v>63264165</v>
      </c>
      <c r="D13" s="2">
        <f t="shared" ref="D13:G13" si="1">SUM(D2:D12)</f>
        <v>14228326</v>
      </c>
      <c r="E13" s="2">
        <f t="shared" si="1"/>
        <v>11773790</v>
      </c>
      <c r="F13" s="2">
        <f t="shared" si="1"/>
        <v>4330533</v>
      </c>
      <c r="G13" s="2">
        <f t="shared" si="1"/>
        <v>19704048</v>
      </c>
      <c r="H13" s="2">
        <f t="shared" ref="H13" si="2">SUM(H2:H12)</f>
        <v>904572</v>
      </c>
      <c r="I13" s="2">
        <f t="shared" ref="I13" si="3">SUM(I2:I12)</f>
        <v>209229</v>
      </c>
      <c r="J13" s="2">
        <f>SUM(C13:I13)</f>
        <v>114414663</v>
      </c>
    </row>
    <row r="14" spans="1:14" x14ac:dyDescent="0.25">
      <c r="C14" t="s">
        <v>0</v>
      </c>
      <c r="D14" t="s">
        <v>11</v>
      </c>
      <c r="E14" t="s">
        <v>15</v>
      </c>
      <c r="G14" s="4" t="s">
        <v>17</v>
      </c>
      <c r="H14" t="s">
        <v>33</v>
      </c>
    </row>
  </sheetData>
  <hyperlinks>
    <hyperlink ref="G14" r:id="rId1" xr:uid="{8817B704-0991-4F11-BEEA-B65AE056B577}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Nichols</dc:creator>
  <cp:lastModifiedBy>Brice Nichols</cp:lastModifiedBy>
  <dcterms:created xsi:type="dcterms:W3CDTF">2022-03-08T17:29:50Z</dcterms:created>
  <dcterms:modified xsi:type="dcterms:W3CDTF">2022-03-08T17:59:24Z</dcterms:modified>
</cp:coreProperties>
</file>