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coding\centers-monitoring\data\"/>
    </mc:Choice>
  </mc:AlternateContent>
  <xr:revisionPtr revIDLastSave="0" documentId="13_ncr:1_{366482D9-678A-4BF5-96F5-671FE3959CB7}" xr6:coauthVersionLast="47" xr6:coauthVersionMax="47" xr10:uidLastSave="{00000000-0000-0000-0000-000000000000}"/>
  <bookViews>
    <workbookView xWindow="33720" yWindow="960" windowWidth="38640" windowHeight="21240" tabRatio="587" activeTab="2" xr2:uid="{C9458F05-B08D-4112-ADAF-8BFDF831BEA3}"/>
  </bookViews>
  <sheets>
    <sheet name="Region" sheetId="6" r:id="rId1"/>
    <sheet name="County" sheetId="7" r:id="rId2"/>
    <sheet name="MIC" sheetId="8" r:id="rId3"/>
    <sheet name="Industrial Land Type" sheetId="9" r:id="rId4"/>
  </sheets>
  <definedNames>
    <definedName name="_xlnm._FilterDatabase" localSheetId="0" hidden="1">Region!$Z$3:$Z$23</definedName>
    <definedName name="_xlnm.Extract" localSheetId="0">Region!$A$37:$F$37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1" i="8" l="1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AB31" i="7"/>
  <c r="AA31" i="7"/>
  <c r="Z31" i="7"/>
  <c r="Y31" i="7"/>
  <c r="X31" i="7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D48" i="7"/>
  <c r="D50" i="7"/>
  <c r="D51" i="7"/>
  <c r="I28" i="6"/>
  <c r="J28" i="6"/>
  <c r="I29" i="6"/>
  <c r="J29" i="6"/>
  <c r="I30" i="6"/>
  <c r="J30" i="6"/>
  <c r="I31" i="6"/>
  <c r="J31" i="6"/>
  <c r="I32" i="6"/>
  <c r="J32" i="6"/>
  <c r="I33" i="6"/>
  <c r="J33" i="6"/>
  <c r="I5" i="6" l="1"/>
  <c r="J5" i="6"/>
  <c r="K5" i="6"/>
  <c r="L5" i="6"/>
  <c r="M5" i="6"/>
  <c r="N5" i="6"/>
  <c r="O5" i="6"/>
  <c r="P5" i="6"/>
  <c r="I6" i="6"/>
  <c r="J6" i="6"/>
  <c r="K6" i="6"/>
  <c r="L6" i="6"/>
  <c r="M6" i="6"/>
  <c r="N6" i="6"/>
  <c r="O6" i="6"/>
  <c r="P6" i="6"/>
  <c r="I7" i="6"/>
  <c r="J7" i="6"/>
  <c r="K7" i="6"/>
  <c r="L7" i="6"/>
  <c r="M7" i="6"/>
  <c r="N7" i="6"/>
  <c r="O7" i="6"/>
  <c r="P7" i="6"/>
  <c r="I8" i="6"/>
  <c r="J8" i="6"/>
  <c r="K8" i="6"/>
  <c r="L8" i="6"/>
  <c r="M8" i="6"/>
  <c r="N8" i="6"/>
  <c r="O8" i="6"/>
  <c r="P8" i="6"/>
  <c r="I9" i="6"/>
  <c r="J9" i="6"/>
  <c r="K9" i="6"/>
  <c r="L9" i="6"/>
  <c r="M9" i="6"/>
  <c r="N9" i="6"/>
  <c r="O9" i="6"/>
  <c r="P9" i="6"/>
  <c r="I10" i="6"/>
  <c r="J10" i="6"/>
  <c r="K10" i="6"/>
  <c r="L10" i="6"/>
  <c r="M10" i="6"/>
  <c r="N10" i="6"/>
  <c r="O10" i="6"/>
  <c r="P10" i="6"/>
  <c r="I11" i="6"/>
  <c r="J11" i="6"/>
  <c r="K11" i="6"/>
  <c r="L11" i="6"/>
  <c r="M11" i="6"/>
  <c r="N11" i="6"/>
  <c r="O11" i="6"/>
  <c r="P11" i="6"/>
  <c r="I12" i="6"/>
  <c r="J12" i="6"/>
  <c r="K12" i="6"/>
  <c r="L12" i="6"/>
  <c r="M12" i="6"/>
  <c r="N12" i="6"/>
  <c r="O12" i="6"/>
  <c r="P12" i="6"/>
  <c r="I13" i="6"/>
  <c r="J13" i="6"/>
  <c r="K13" i="6"/>
  <c r="L13" i="6"/>
  <c r="M13" i="6"/>
  <c r="N13" i="6"/>
  <c r="O13" i="6"/>
  <c r="P13" i="6"/>
  <c r="I14" i="6"/>
  <c r="J14" i="6"/>
  <c r="K14" i="6"/>
  <c r="L14" i="6"/>
  <c r="M14" i="6"/>
  <c r="N14" i="6"/>
  <c r="O14" i="6"/>
  <c r="P14" i="6"/>
  <c r="I15" i="6"/>
  <c r="J15" i="6"/>
  <c r="K15" i="6"/>
  <c r="L15" i="6"/>
  <c r="M15" i="6"/>
  <c r="N15" i="6"/>
  <c r="O15" i="6"/>
  <c r="P15" i="6"/>
  <c r="I16" i="6"/>
  <c r="J16" i="6"/>
  <c r="K16" i="6"/>
  <c r="L16" i="6"/>
  <c r="M16" i="6"/>
  <c r="N16" i="6"/>
  <c r="O16" i="6"/>
  <c r="P16" i="6"/>
  <c r="I17" i="6"/>
  <c r="J17" i="6"/>
  <c r="K17" i="6"/>
  <c r="L17" i="6"/>
  <c r="M17" i="6"/>
  <c r="N17" i="6"/>
  <c r="O17" i="6"/>
  <c r="P17" i="6"/>
  <c r="I18" i="6"/>
  <c r="J18" i="6"/>
  <c r="K18" i="6"/>
  <c r="L18" i="6"/>
  <c r="M18" i="6"/>
  <c r="N18" i="6"/>
  <c r="O18" i="6"/>
  <c r="P18" i="6"/>
  <c r="I19" i="6"/>
  <c r="J19" i="6"/>
  <c r="K19" i="6"/>
  <c r="L19" i="6"/>
  <c r="M19" i="6"/>
  <c r="N19" i="6"/>
  <c r="O19" i="6"/>
  <c r="P19" i="6"/>
  <c r="I20" i="6"/>
  <c r="J20" i="6"/>
  <c r="K20" i="6"/>
  <c r="L20" i="6"/>
  <c r="M20" i="6"/>
  <c r="N20" i="6"/>
  <c r="O20" i="6"/>
  <c r="P20" i="6"/>
  <c r="I21" i="6"/>
  <c r="J21" i="6"/>
  <c r="K21" i="6"/>
  <c r="L21" i="6"/>
  <c r="M21" i="6"/>
  <c r="N21" i="6"/>
  <c r="O21" i="6"/>
  <c r="P21" i="6"/>
  <c r="I22" i="6"/>
  <c r="J22" i="6"/>
  <c r="K22" i="6"/>
  <c r="L22" i="6"/>
  <c r="M22" i="6"/>
  <c r="N22" i="6"/>
  <c r="O22" i="6"/>
  <c r="P22" i="6"/>
  <c r="I23" i="6"/>
  <c r="J23" i="6"/>
  <c r="K23" i="6"/>
  <c r="L23" i="6"/>
  <c r="M23" i="6"/>
  <c r="N23" i="6"/>
  <c r="O23" i="6"/>
  <c r="P23" i="6"/>
  <c r="I24" i="6"/>
  <c r="J24" i="6"/>
  <c r="K24" i="6"/>
  <c r="L24" i="6"/>
  <c r="M24" i="6"/>
  <c r="N24" i="6"/>
  <c r="O24" i="6"/>
  <c r="P24" i="6"/>
  <c r="I25" i="6"/>
  <c r="J25" i="6"/>
  <c r="K25" i="6"/>
  <c r="L25" i="6"/>
  <c r="M25" i="6"/>
  <c r="N25" i="6"/>
  <c r="O25" i="6"/>
  <c r="P25" i="6"/>
  <c r="I26" i="6"/>
  <c r="J26" i="6"/>
  <c r="K26" i="6"/>
  <c r="L26" i="6"/>
  <c r="M26" i="6"/>
  <c r="N26" i="6"/>
  <c r="O26" i="6"/>
  <c r="P26" i="6"/>
  <c r="I27" i="6"/>
  <c r="J27" i="6"/>
  <c r="K27" i="6"/>
  <c r="L27" i="6"/>
  <c r="M27" i="6"/>
  <c r="N27" i="6"/>
  <c r="O27" i="6"/>
  <c r="P27" i="6"/>
  <c r="K28" i="6"/>
  <c r="L28" i="6"/>
  <c r="M28" i="6"/>
  <c r="N28" i="6"/>
  <c r="O28" i="6"/>
  <c r="P28" i="6"/>
  <c r="K29" i="6"/>
  <c r="L29" i="6"/>
  <c r="M29" i="6"/>
  <c r="N29" i="6"/>
  <c r="O29" i="6"/>
  <c r="P29" i="6"/>
  <c r="K30" i="6"/>
  <c r="L30" i="6"/>
  <c r="M30" i="6"/>
  <c r="N30" i="6"/>
  <c r="O30" i="6"/>
  <c r="P30" i="6"/>
  <c r="K31" i="6"/>
  <c r="L31" i="6"/>
  <c r="M31" i="6"/>
  <c r="N31" i="6"/>
  <c r="O31" i="6"/>
  <c r="P31" i="6"/>
  <c r="K32" i="6"/>
  <c r="L32" i="6"/>
  <c r="M32" i="6"/>
  <c r="N32" i="6"/>
  <c r="O32" i="6"/>
  <c r="P32" i="6"/>
  <c r="K33" i="6"/>
  <c r="L33" i="6"/>
  <c r="M33" i="6"/>
  <c r="N33" i="6"/>
  <c r="O33" i="6"/>
  <c r="P33" i="6"/>
  <c r="I34" i="6"/>
  <c r="J34" i="6"/>
  <c r="K34" i="6"/>
  <c r="L34" i="6"/>
  <c r="M34" i="6"/>
  <c r="N34" i="6"/>
  <c r="O34" i="6"/>
  <c r="P34" i="6"/>
  <c r="I35" i="6"/>
  <c r="J35" i="6"/>
  <c r="K35" i="6"/>
  <c r="L35" i="6"/>
  <c r="M35" i="6"/>
  <c r="N35" i="6"/>
  <c r="O35" i="6"/>
  <c r="P35" i="6"/>
  <c r="O4" i="6"/>
  <c r="M4" i="6"/>
  <c r="K4" i="6"/>
  <c r="I4" i="6"/>
  <c r="AA14" i="9" l="1"/>
  <c r="AA15" i="9"/>
  <c r="AA16" i="9"/>
  <c r="AA17" i="9"/>
  <c r="AA18" i="9"/>
  <c r="AA19" i="9"/>
  <c r="AA13" i="9"/>
  <c r="AA22" i="9"/>
  <c r="AA20" i="9"/>
  <c r="J4" i="6" l="1"/>
  <c r="P4" i="6"/>
  <c r="N4" i="6"/>
  <c r="L4" i="6" l="1"/>
</calcChain>
</file>

<file path=xl/sharedStrings.xml><?xml version="1.0" encoding="utf-8"?>
<sst xmlns="http://schemas.openxmlformats.org/spreadsheetml/2006/main" count="1654" uniqueCount="77">
  <si>
    <t>Industrial Lands</t>
  </si>
  <si>
    <t>Construction</t>
  </si>
  <si>
    <t>Builders &amp; Contractors</t>
  </si>
  <si>
    <t>Heavy &amp; Civil Construction</t>
  </si>
  <si>
    <t>Manufacturing</t>
  </si>
  <si>
    <t>Electronics &amp; Components</t>
  </si>
  <si>
    <t>Food &amp; Bev Processing</t>
  </si>
  <si>
    <t>Machinery &amp; Transportation Equipment</t>
  </si>
  <si>
    <t>Metals &amp; Fabrication</t>
  </si>
  <si>
    <t>Other Manufacturing</t>
  </si>
  <si>
    <t>Printing &amp; Publishing</t>
  </si>
  <si>
    <t>Refining, Chemicals &amp; Plastics</t>
  </si>
  <si>
    <t>Textiles, Apparel &amp; Leather</t>
  </si>
  <si>
    <t>Wood &amp; Paper Products</t>
  </si>
  <si>
    <t>Building &amp; Grounds Services</t>
  </si>
  <si>
    <t>Industrial Services</t>
  </si>
  <si>
    <t>Other Industrial</t>
  </si>
  <si>
    <t>Telecom, Broadcasting &amp; Video Production</t>
  </si>
  <si>
    <t>Utilities</t>
  </si>
  <si>
    <t>Waste Management &amp; Remediation</t>
  </si>
  <si>
    <t>Transportation, Distribution &amp; Logistics (TDL)</t>
  </si>
  <si>
    <t>Warehousing &amp; Wholesale</t>
  </si>
  <si>
    <t>Warehousing &amp; Storage</t>
  </si>
  <si>
    <t>Wholesaling</t>
  </si>
  <si>
    <t>Duwamish</t>
  </si>
  <si>
    <t>Frederickson</t>
  </si>
  <si>
    <t>Region</t>
  </si>
  <si>
    <t>King</t>
  </si>
  <si>
    <t>Kitsap</t>
  </si>
  <si>
    <t>Pierce</t>
  </si>
  <si>
    <t>Snohomish</t>
  </si>
  <si>
    <t>Total</t>
  </si>
  <si>
    <t>Industrial</t>
  </si>
  <si>
    <t>Non-Industrial</t>
  </si>
  <si>
    <t>Total Industrial</t>
  </si>
  <si>
    <t>Elsewhere</t>
  </si>
  <si>
    <t>Industrial-Commercial</t>
  </si>
  <si>
    <t>Non-industrial</t>
  </si>
  <si>
    <t>All job types</t>
  </si>
  <si>
    <t>Industrial Lands Total</t>
  </si>
  <si>
    <t>Ballard-Interbay</t>
  </si>
  <si>
    <t>North Tukwila</t>
  </si>
  <si>
    <t>Port of Tacoma</t>
  </si>
  <si>
    <t>2020-21 % Chg</t>
  </si>
  <si>
    <t>2020-21 Chg</t>
  </si>
  <si>
    <t>Limited Industrial</t>
  </si>
  <si>
    <t>2021-22 Chg</t>
  </si>
  <si>
    <t>2021-22 % Chg</t>
  </si>
  <si>
    <t>2015-20 Chg</t>
  </si>
  <si>
    <t>2015-20 %</t>
  </si>
  <si>
    <t>All Lands TOTAL</t>
  </si>
  <si>
    <t>Industrial sector NAICS code definitions documented in Y:\Industrial Lands\2022 Industrial Lands Analysis Update\Data\Covered Employment\PSRC_ind_job_defs.docx</t>
  </si>
  <si>
    <t>2020-22 Chg</t>
  </si>
  <si>
    <t>2020-22 % Chg</t>
  </si>
  <si>
    <r>
      <t xml:space="preserve">Core Industrial 
</t>
    </r>
    <r>
      <rPr>
        <b/>
        <sz val="9"/>
        <color theme="1"/>
        <rFont val="Calibri"/>
        <family val="2"/>
        <scheme val="minor"/>
      </rPr>
      <t>(incl. Airport &amp; Military)</t>
    </r>
  </si>
  <si>
    <r>
      <t>Core Industrial</t>
    </r>
    <r>
      <rPr>
        <b/>
        <sz val="9"/>
        <color theme="1"/>
        <rFont val="Calibri"/>
        <family val="2"/>
        <scheme val="minor"/>
      </rPr>
      <t xml:space="preserve"> (incl. Airport &amp; Military)</t>
    </r>
  </si>
  <si>
    <r>
      <t xml:space="preserve">Non-Industrial Lands 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including</t>
    </r>
    <r>
      <rPr>
        <sz val="11"/>
        <color rgb="FFFF0000"/>
        <rFont val="Calibri"/>
        <family val="2"/>
        <scheme val="minor"/>
      </rPr>
      <t xml:space="preserve"> Limited Industrial)</t>
    </r>
  </si>
  <si>
    <t>Covered Employment by Industrial Lands Inventory Category and Industrial Sector -- Region</t>
  </si>
  <si>
    <t>Covered Employment by Industrial Lands Inventory Category and Detailed Industrial Sector -- Region</t>
  </si>
  <si>
    <t>Covered Employment by Detailed Industrial Lands Inventory Category and Industrial Sector -- Region</t>
  </si>
  <si>
    <t>Covered Employment by Industrial Lands Inventory Category and Industrial Sector -- Counties and Region</t>
  </si>
  <si>
    <t>Covered Employment by Detailed Industrial Lands Inventory Category and Industrial/Non-Industrial Sector -- Counties and Region</t>
  </si>
  <si>
    <t>Source: PSRC, Covered Employment Database, 2023 Industrial Lands Inventory (version "ILI_20231221")</t>
  </si>
  <si>
    <t>geography</t>
  </si>
  <si>
    <t>Cascade Industrial Center - Arlington/Marysville</t>
  </si>
  <si>
    <t>Kent</t>
  </si>
  <si>
    <t>Paine Field/Boeing Everett</t>
  </si>
  <si>
    <t>Puget Sound Industrial Center - Bremerton</t>
  </si>
  <si>
    <t>Sumner-Pacific</t>
  </si>
  <si>
    <t>All Centers</t>
  </si>
  <si>
    <t>share</t>
  </si>
  <si>
    <t>grouping</t>
  </si>
  <si>
    <t>estimate</t>
  </si>
  <si>
    <t>year</t>
  </si>
  <si>
    <t>geography_type</t>
  </si>
  <si>
    <t>MIC (1/15/2024)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</si>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</sst>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2" xfId="0" applyBorder="1"/>
    <xf numFmtId="164" fontId="0" fillId="0" borderId="0" xfId="1" applyNumberFormat="1" applyFont="1" applyBorder="1"/>
    <xf numFmtId="164" fontId="0" fillId="0" borderId="1" xfId="1" applyNumberFormat="1" applyFont="1" applyBorder="1"/>
    <xf numFmtId="0" fontId="2" fillId="0" borderId="2" xfId="0" applyFont="1" applyBorder="1"/>
    <xf numFmtId="0" fontId="0" fillId="0" borderId="7" xfId="0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10" xfId="1" applyNumberFormat="1" applyFont="1" applyBorder="1"/>
    <xf numFmtId="164" fontId="0" fillId="0" borderId="12" xfId="1" applyNumberFormat="1" applyFont="1" applyBorder="1"/>
    <xf numFmtId="0" fontId="2" fillId="0" borderId="14" xfId="0" applyFont="1" applyBorder="1"/>
    <xf numFmtId="0" fontId="0" fillId="0" borderId="0" xfId="0" applyAlignment="1">
      <alignment horizontal="center" vertical="center"/>
    </xf>
    <xf numFmtId="164" fontId="0" fillId="0" borderId="7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0" fontId="2" fillId="0" borderId="14" xfId="0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/>
    </xf>
    <xf numFmtId="164" fontId="2" fillId="0" borderId="15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14" xfId="1" applyNumberFormat="1" applyFont="1" applyBorder="1"/>
    <xf numFmtId="164" fontId="2" fillId="0" borderId="15" xfId="1" applyNumberFormat="1" applyFont="1" applyBorder="1"/>
    <xf numFmtId="164" fontId="0" fillId="0" borderId="2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164" fontId="0" fillId="0" borderId="17" xfId="1" applyNumberFormat="1" applyFont="1" applyBorder="1" applyAlignment="1">
      <alignment horizontal="right"/>
    </xf>
    <xf numFmtId="164" fontId="0" fillId="0" borderId="16" xfId="1" applyNumberFormat="1" applyFont="1" applyBorder="1" applyAlignment="1">
      <alignment horizontal="right"/>
    </xf>
    <xf numFmtId="164" fontId="2" fillId="0" borderId="16" xfId="1" applyNumberFormat="1" applyFont="1" applyBorder="1" applyAlignment="1">
      <alignment horizontal="right"/>
    </xf>
    <xf numFmtId="164" fontId="2" fillId="0" borderId="2" xfId="1" applyNumberFormat="1" applyFont="1" applyBorder="1"/>
    <xf numFmtId="164" fontId="2" fillId="0" borderId="11" xfId="1" applyNumberFormat="1" applyFont="1" applyBorder="1"/>
    <xf numFmtId="164" fontId="0" fillId="0" borderId="1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18" xfId="1" applyNumberFormat="1" applyFont="1" applyBorder="1" applyAlignment="1">
      <alignment horizontal="right"/>
    </xf>
    <xf numFmtId="164" fontId="2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0" xfId="0" applyNumberFormat="1"/>
    <xf numFmtId="165" fontId="0" fillId="0" borderId="0" xfId="3" applyNumberFormat="1" applyFont="1"/>
    <xf numFmtId="164" fontId="0" fillId="0" borderId="12" xfId="1" applyNumberFormat="1" applyFont="1" applyBorder="1" applyAlignment="1">
      <alignment horizontal="right"/>
    </xf>
    <xf numFmtId="164" fontId="0" fillId="0" borderId="8" xfId="1" applyNumberFormat="1" applyFont="1" applyFill="1" applyBorder="1"/>
    <xf numFmtId="164" fontId="0" fillId="0" borderId="10" xfId="1" applyNumberFormat="1" applyFont="1" applyFill="1" applyBorder="1"/>
    <xf numFmtId="164" fontId="0" fillId="0" borderId="12" xfId="1" applyNumberFormat="1" applyFont="1" applyFill="1" applyBorder="1"/>
    <xf numFmtId="164" fontId="2" fillId="0" borderId="15" xfId="1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6" xfId="0" applyFont="1" applyBorder="1"/>
    <xf numFmtId="164" fontId="0" fillId="0" borderId="0" xfId="1" applyNumberFormat="1" applyFont="1"/>
    <xf numFmtId="164" fontId="0" fillId="0" borderId="4" xfId="1" applyNumberFormat="1" applyFont="1" applyFill="1" applyBorder="1"/>
    <xf numFmtId="164" fontId="0" fillId="0" borderId="0" xfId="1" applyNumberFormat="1" applyFont="1" applyFill="1" applyBorder="1"/>
    <xf numFmtId="164" fontId="0" fillId="0" borderId="16" xfId="1" applyNumberFormat="1" applyFont="1" applyFill="1" applyBorder="1"/>
    <xf numFmtId="164" fontId="2" fillId="0" borderId="5" xfId="1" applyNumberFormat="1" applyFont="1" applyFill="1" applyBorder="1"/>
    <xf numFmtId="164" fontId="2" fillId="0" borderId="1" xfId="1" applyNumberFormat="1" applyFont="1" applyFill="1" applyBorder="1"/>
    <xf numFmtId="164" fontId="2" fillId="0" borderId="18" xfId="1" applyNumberFormat="1" applyFont="1" applyFill="1" applyBorder="1"/>
    <xf numFmtId="164" fontId="0" fillId="0" borderId="2" xfId="1" applyNumberFormat="1" applyFont="1" applyFill="1" applyBorder="1" applyAlignment="1">
      <alignment horizontal="right"/>
    </xf>
    <xf numFmtId="164" fontId="0" fillId="0" borderId="3" xfId="1" applyNumberFormat="1" applyFont="1" applyFill="1" applyBorder="1" applyAlignment="1">
      <alignment horizontal="right"/>
    </xf>
    <xf numFmtId="164" fontId="0" fillId="0" borderId="17" xfId="1" applyNumberFormat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4" fontId="0" fillId="0" borderId="4" xfId="1" applyNumberFormat="1" applyFont="1" applyFill="1" applyBorder="1" applyAlignment="1">
      <alignment horizontal="right"/>
    </xf>
    <xf numFmtId="164" fontId="0" fillId="0" borderId="16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164" fontId="0" fillId="0" borderId="5" xfId="1" applyNumberFormat="1" applyFont="1" applyFill="1" applyBorder="1" applyAlignment="1">
      <alignment horizontal="right"/>
    </xf>
    <xf numFmtId="164" fontId="0" fillId="0" borderId="18" xfId="1" applyNumberFormat="1" applyFont="1" applyFill="1" applyBorder="1" applyAlignment="1">
      <alignment horizontal="right"/>
    </xf>
    <xf numFmtId="164" fontId="2" fillId="0" borderId="0" xfId="1" applyNumberFormat="1" applyFont="1" applyFill="1" applyAlignment="1">
      <alignment horizontal="right"/>
    </xf>
    <xf numFmtId="164" fontId="2" fillId="0" borderId="4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64" fontId="2" fillId="0" borderId="16" xfId="1" applyNumberFormat="1" applyFont="1" applyFill="1" applyBorder="1" applyAlignment="1">
      <alignment horizontal="right"/>
    </xf>
    <xf numFmtId="164" fontId="0" fillId="0" borderId="7" xfId="1" applyNumberFormat="1" applyFont="1" applyFill="1" applyBorder="1"/>
    <xf numFmtId="164" fontId="2" fillId="0" borderId="2" xfId="1" applyNumberFormat="1" applyFont="1" applyFill="1" applyBorder="1"/>
    <xf numFmtId="164" fontId="2" fillId="0" borderId="11" xfId="1" applyNumberFormat="1" applyFont="1" applyFill="1" applyBorder="1"/>
    <xf numFmtId="164" fontId="0" fillId="0" borderId="1" xfId="1" applyNumberFormat="1" applyFont="1" applyFill="1" applyBorder="1"/>
    <xf numFmtId="164" fontId="2" fillId="0" borderId="14" xfId="1" applyNumberFormat="1" applyFont="1" applyFill="1" applyBorder="1"/>
    <xf numFmtId="164" fontId="2" fillId="0" borderId="5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164" fontId="2" fillId="0" borderId="18" xfId="1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164" fontId="2" fillId="0" borderId="0" xfId="1" applyNumberFormat="1" applyFont="1" applyFill="1" applyBorder="1"/>
    <xf numFmtId="0" fontId="0" fillId="0" borderId="0" xfId="0" applyAlignment="1">
      <alignment horizontal="center" vertical="center" textRotation="90"/>
    </xf>
    <xf numFmtId="0" fontId="2" fillId="0" borderId="0" xfId="0" applyFont="1" applyAlignment="1">
      <alignment horizontal="left"/>
    </xf>
    <xf numFmtId="3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1" fillId="0" borderId="0" xfId="1" applyNumberFormat="1" applyFont="1" applyBorder="1" applyAlignment="1">
      <alignment horizontal="right"/>
    </xf>
    <xf numFmtId="1" fontId="1" fillId="0" borderId="0" xfId="1" applyNumberFormat="1" applyFont="1" applyFill="1" applyBorder="1" applyAlignment="1">
      <alignment horizontal="right"/>
    </xf>
    <xf numFmtId="1" fontId="0" fillId="0" borderId="0" xfId="0" applyNumberFormat="1" applyFont="1" applyBorder="1"/>
  </cellXfs>
  <cellStyles count="4">
    <cellStyle name="Comma" xfId="1" builtinId="3"/>
    <cellStyle name="Comma 2" xfId="2" xr:uid="{C2B178D2-6CA5-41DA-88E3-5786FF2A0D5D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PSRC">
      <a:dk1>
        <a:srgbClr val="3F3F3F"/>
      </a:dk1>
      <a:lt1>
        <a:sysClr val="window" lastClr="FFFFFF"/>
      </a:lt1>
      <a:dk2>
        <a:srgbClr val="A5A5A5"/>
      </a:dk2>
      <a:lt2>
        <a:srgbClr val="FFFFFF"/>
      </a:lt2>
      <a:accent1>
        <a:srgbClr val="91268F"/>
      </a:accent1>
      <a:accent2>
        <a:srgbClr val="F05A28"/>
      </a:accent2>
      <a:accent3>
        <a:srgbClr val="8CC63E"/>
      </a:accent3>
      <a:accent4>
        <a:srgbClr val="00A7A0"/>
      </a:accent4>
      <a:accent5>
        <a:srgbClr val="D663D4"/>
      </a:accent5>
      <a:accent6>
        <a:srgbClr val="F69C7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1410-17C0-4317-B893-BA78ED4D702B}">
  <dimension ref="A1:Z11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5" x14ac:dyDescent="0.35"/>
  <cols>
    <col min="1" max="1" width="3.7265625" bestFit="1" customWidth="1"/>
    <col min="2" max="2" width="41.26953125" bestFit="1" customWidth="1"/>
    <col min="3" max="8" width="12.453125" customWidth="1"/>
    <col min="9" max="9" width="11.54296875" customWidth="1"/>
    <col min="10" max="10" width="8.54296875" customWidth="1"/>
    <col min="11" max="11" width="11" bestFit="1" customWidth="1"/>
    <col min="12" max="12" width="8.81640625" customWidth="1"/>
    <col min="13" max="13" width="11" bestFit="1" customWidth="1"/>
    <col min="14" max="14" width="8.81640625" customWidth="1"/>
    <col min="15" max="15" width="8.54296875" style="52" customWidth="1"/>
    <col min="16" max="16" width="8.81640625" customWidth="1"/>
    <col min="18" max="18" width="3.7265625" bestFit="1" customWidth="1"/>
    <col min="19" max="19" width="41.26953125" style="3" bestFit="1" customWidth="1"/>
    <col min="20" max="20" width="41.26953125" bestFit="1" customWidth="1"/>
    <col min="21" max="26" width="10.81640625" customWidth="1"/>
    <col min="31" max="31" width="21.1796875" customWidth="1"/>
  </cols>
  <sheetData>
    <row r="1" spans="1:26" x14ac:dyDescent="0.35">
      <c r="A1" s="1" t="s">
        <v>57</v>
      </c>
      <c r="R1" s="1" t="s">
        <v>58</v>
      </c>
    </row>
    <row r="3" spans="1:26" ht="15" thickBot="1" x14ac:dyDescent="0.4">
      <c r="C3" s="14">
        <v>2005</v>
      </c>
      <c r="D3" s="14">
        <v>2010</v>
      </c>
      <c r="E3" s="14">
        <v>2015</v>
      </c>
      <c r="F3" s="14">
        <v>2020</v>
      </c>
      <c r="G3" s="14">
        <v>2021</v>
      </c>
      <c r="H3" s="14">
        <v>2022</v>
      </c>
      <c r="I3" t="s">
        <v>48</v>
      </c>
      <c r="J3" t="s">
        <v>49</v>
      </c>
      <c r="K3" t="s">
        <v>44</v>
      </c>
      <c r="L3" t="s">
        <v>43</v>
      </c>
      <c r="M3" t="s">
        <v>46</v>
      </c>
      <c r="N3" t="s">
        <v>47</v>
      </c>
      <c r="O3" s="52" t="s">
        <v>52</v>
      </c>
      <c r="P3" t="s">
        <v>53</v>
      </c>
      <c r="U3" s="14">
        <v>2005</v>
      </c>
      <c r="V3" s="14">
        <v>2010</v>
      </c>
      <c r="W3" s="14">
        <v>2015</v>
      </c>
      <c r="X3" s="14">
        <v>2020</v>
      </c>
      <c r="Y3" s="14">
        <v>2021</v>
      </c>
      <c r="Z3" s="14">
        <v>2022</v>
      </c>
    </row>
    <row r="4" spans="1:26" ht="14.5" customHeight="1" x14ac:dyDescent="0.35">
      <c r="A4" s="95" t="s">
        <v>0</v>
      </c>
      <c r="B4" s="8" t="s">
        <v>1</v>
      </c>
      <c r="C4" s="72">
        <v>34081</v>
      </c>
      <c r="D4" s="72">
        <v>33554</v>
      </c>
      <c r="E4" s="72">
        <v>41466</v>
      </c>
      <c r="F4" s="72">
        <v>56346</v>
      </c>
      <c r="G4" s="72">
        <v>53428</v>
      </c>
      <c r="H4" s="44">
        <v>52896</v>
      </c>
      <c r="I4" s="41">
        <f>F4-E4</f>
        <v>14880</v>
      </c>
      <c r="J4" s="42">
        <f t="shared" ref="J4" si="0">F4/E4-1</f>
        <v>0.358848212993778</v>
      </c>
      <c r="K4" s="41">
        <f>G4-F4</f>
        <v>-2918</v>
      </c>
      <c r="L4" s="42">
        <f>G4/F4-1</f>
        <v>-5.1787172115145719E-2</v>
      </c>
      <c r="M4" s="41">
        <f>H4-G4</f>
        <v>-532</v>
      </c>
      <c r="N4" s="42">
        <f>H4/G4-1</f>
        <v>-9.957325746799417E-3</v>
      </c>
      <c r="O4" s="52">
        <f>H4-F4</f>
        <v>-3450</v>
      </c>
      <c r="P4" s="42">
        <f t="shared" ref="P4" si="1">H4/F4-1</f>
        <v>-6.1228836119689101E-2</v>
      </c>
      <c r="R4" s="95" t="s">
        <v>0</v>
      </c>
      <c r="S4" s="99" t="s">
        <v>1</v>
      </c>
      <c r="T4" s="8" t="s">
        <v>2</v>
      </c>
      <c r="U4" s="15">
        <v>28178</v>
      </c>
      <c r="V4" s="15">
        <v>28360</v>
      </c>
      <c r="W4" s="15">
        <v>35311</v>
      </c>
      <c r="X4" s="15">
        <v>48752</v>
      </c>
      <c r="Y4" s="15">
        <v>46310</v>
      </c>
      <c r="Z4" s="16">
        <v>45926</v>
      </c>
    </row>
    <row r="5" spans="1:26" x14ac:dyDescent="0.35">
      <c r="A5" s="96"/>
      <c r="B5" t="s">
        <v>4</v>
      </c>
      <c r="C5" s="54">
        <v>137172</v>
      </c>
      <c r="D5" s="54">
        <v>138702</v>
      </c>
      <c r="E5" s="54">
        <v>164713</v>
      </c>
      <c r="F5" s="54">
        <v>160042</v>
      </c>
      <c r="G5" s="54">
        <v>137050</v>
      </c>
      <c r="H5" s="45">
        <v>140831</v>
      </c>
      <c r="I5" s="41">
        <f t="shared" ref="I5:I35" si="2">F5-E5</f>
        <v>-4671</v>
      </c>
      <c r="J5" s="42">
        <f t="shared" ref="J5:J35" si="3">F5/E5-1</f>
        <v>-2.8358417368392286E-2</v>
      </c>
      <c r="K5" s="41">
        <f t="shared" ref="K5:K35" si="4">G5-F5</f>
        <v>-22992</v>
      </c>
      <c r="L5" s="42">
        <f t="shared" ref="L5:L35" si="5">G5/F5-1</f>
        <v>-0.14366228864922959</v>
      </c>
      <c r="M5" s="41">
        <f t="shared" ref="M5:M35" si="6">H5-G5</f>
        <v>3781</v>
      </c>
      <c r="N5" s="42">
        <f t="shared" ref="N5:N35" si="7">H5/G5-1</f>
        <v>2.7588471360817213E-2</v>
      </c>
      <c r="O5" s="52">
        <f t="shared" ref="O5:O35" si="8">H5-F5</f>
        <v>-19211</v>
      </c>
      <c r="P5" s="42">
        <f t="shared" ref="P5:P35" si="9">H5/F5-1</f>
        <v>-0.12003724022444107</v>
      </c>
      <c r="R5" s="96"/>
      <c r="S5" s="98"/>
      <c r="T5" t="s">
        <v>3</v>
      </c>
      <c r="U5" s="17">
        <v>5902</v>
      </c>
      <c r="V5" s="17">
        <v>5193</v>
      </c>
      <c r="W5" s="17">
        <v>6154</v>
      </c>
      <c r="X5" s="17">
        <v>7595</v>
      </c>
      <c r="Y5" s="17">
        <v>7118</v>
      </c>
      <c r="Z5" s="18">
        <v>6969</v>
      </c>
    </row>
    <row r="6" spans="1:26" x14ac:dyDescent="0.35">
      <c r="A6" s="96"/>
      <c r="B6" t="s">
        <v>20</v>
      </c>
      <c r="C6" s="54">
        <v>44510</v>
      </c>
      <c r="D6" s="54">
        <v>35002</v>
      </c>
      <c r="E6" s="54">
        <v>42730</v>
      </c>
      <c r="F6" s="54">
        <v>48061</v>
      </c>
      <c r="G6" s="54">
        <v>42817</v>
      </c>
      <c r="H6" s="45">
        <v>43711</v>
      </c>
      <c r="I6" s="41">
        <f t="shared" si="2"/>
        <v>5331</v>
      </c>
      <c r="J6" s="42">
        <f t="shared" si="3"/>
        <v>0.1247601216943599</v>
      </c>
      <c r="K6" s="41">
        <f t="shared" si="4"/>
        <v>-5244</v>
      </c>
      <c r="L6" s="42">
        <f t="shared" si="5"/>
        <v>-0.109111337675038</v>
      </c>
      <c r="M6" s="41">
        <f t="shared" si="6"/>
        <v>894</v>
      </c>
      <c r="N6" s="42">
        <f t="shared" si="7"/>
        <v>2.0879557185230269E-2</v>
      </c>
      <c r="O6" s="52">
        <f t="shared" si="8"/>
        <v>-4350</v>
      </c>
      <c r="P6" s="42">
        <f t="shared" si="9"/>
        <v>-9.0509976904350697E-2</v>
      </c>
      <c r="R6" s="96"/>
      <c r="S6" s="98" t="s">
        <v>4</v>
      </c>
      <c r="T6" t="s">
        <v>5</v>
      </c>
      <c r="U6" s="17">
        <v>8910</v>
      </c>
      <c r="V6" s="17">
        <v>6707</v>
      </c>
      <c r="W6" s="17">
        <v>9203</v>
      </c>
      <c r="X6" s="17">
        <v>7585</v>
      </c>
      <c r="Y6" s="17">
        <v>6783</v>
      </c>
      <c r="Z6" s="18">
        <v>6797</v>
      </c>
    </row>
    <row r="7" spans="1:26" x14ac:dyDescent="0.35">
      <c r="A7" s="96"/>
      <c r="B7" t="s">
        <v>21</v>
      </c>
      <c r="C7" s="54">
        <v>45111</v>
      </c>
      <c r="D7" s="54">
        <v>48396</v>
      </c>
      <c r="E7" s="54">
        <v>55022</v>
      </c>
      <c r="F7" s="54">
        <v>60942</v>
      </c>
      <c r="G7" s="54">
        <v>58910</v>
      </c>
      <c r="H7" s="45">
        <v>68496</v>
      </c>
      <c r="I7" s="41">
        <f t="shared" si="2"/>
        <v>5920</v>
      </c>
      <c r="J7" s="42">
        <f t="shared" si="3"/>
        <v>0.10759332630584129</v>
      </c>
      <c r="K7" s="41">
        <f t="shared" si="4"/>
        <v>-2032</v>
      </c>
      <c r="L7" s="42">
        <f t="shared" si="5"/>
        <v>-3.3343178760132597E-2</v>
      </c>
      <c r="M7" s="41">
        <f t="shared" si="6"/>
        <v>9586</v>
      </c>
      <c r="N7" s="42">
        <f t="shared" si="7"/>
        <v>0.16272279748769303</v>
      </c>
      <c r="O7" s="52">
        <f t="shared" si="8"/>
        <v>7554</v>
      </c>
      <c r="P7" s="42">
        <f t="shared" si="9"/>
        <v>0.12395392340257949</v>
      </c>
      <c r="R7" s="96"/>
      <c r="S7" s="98"/>
      <c r="T7" t="s">
        <v>6</v>
      </c>
      <c r="U7" s="17">
        <v>9448</v>
      </c>
      <c r="V7" s="17">
        <v>8989</v>
      </c>
      <c r="W7" s="17">
        <v>11137</v>
      </c>
      <c r="X7" s="17">
        <v>13409</v>
      </c>
      <c r="Y7" s="17">
        <v>12549</v>
      </c>
      <c r="Z7" s="18">
        <v>13104</v>
      </c>
    </row>
    <row r="8" spans="1:26" x14ac:dyDescent="0.35">
      <c r="A8" s="96"/>
      <c r="B8" t="s">
        <v>16</v>
      </c>
      <c r="C8" s="54">
        <v>19103</v>
      </c>
      <c r="D8" s="54">
        <v>21915</v>
      </c>
      <c r="E8" s="54">
        <v>25516</v>
      </c>
      <c r="F8" s="54">
        <v>30067</v>
      </c>
      <c r="G8" s="54">
        <v>26270</v>
      </c>
      <c r="H8" s="45">
        <v>27693</v>
      </c>
      <c r="I8" s="41">
        <f t="shared" si="2"/>
        <v>4551</v>
      </c>
      <c r="J8" s="42">
        <f t="shared" si="3"/>
        <v>0.1783586769086063</v>
      </c>
      <c r="K8" s="41">
        <f t="shared" si="4"/>
        <v>-3797</v>
      </c>
      <c r="L8" s="42">
        <f t="shared" si="5"/>
        <v>-0.12628463099078724</v>
      </c>
      <c r="M8" s="41">
        <f t="shared" si="6"/>
        <v>1423</v>
      </c>
      <c r="N8" s="42">
        <f t="shared" si="7"/>
        <v>5.4168252759801971E-2</v>
      </c>
      <c r="O8" s="52">
        <f t="shared" si="8"/>
        <v>-2374</v>
      </c>
      <c r="P8" s="42">
        <f t="shared" si="9"/>
        <v>-7.8956996042172434E-2</v>
      </c>
      <c r="R8" s="96"/>
      <c r="S8" s="98"/>
      <c r="T8" t="s">
        <v>7</v>
      </c>
      <c r="U8" s="17">
        <v>73682</v>
      </c>
      <c r="V8" s="17">
        <v>85869</v>
      </c>
      <c r="W8" s="17">
        <v>104460</v>
      </c>
      <c r="X8" s="17">
        <v>99884</v>
      </c>
      <c r="Y8" s="17">
        <v>82514</v>
      </c>
      <c r="Z8" s="18">
        <v>85392</v>
      </c>
    </row>
    <row r="9" spans="1:26" x14ac:dyDescent="0.35">
      <c r="A9" s="96"/>
      <c r="B9" s="7" t="s">
        <v>34</v>
      </c>
      <c r="C9" s="73">
        <v>279976</v>
      </c>
      <c r="D9" s="73">
        <v>277568</v>
      </c>
      <c r="E9" s="73">
        <v>329446</v>
      </c>
      <c r="F9" s="73">
        <v>355458</v>
      </c>
      <c r="G9" s="73">
        <v>318474</v>
      </c>
      <c r="H9" s="74">
        <v>333628</v>
      </c>
      <c r="I9" s="41">
        <f t="shared" si="2"/>
        <v>26012</v>
      </c>
      <c r="J9" s="42">
        <f t="shared" si="3"/>
        <v>7.8956794133181241E-2</v>
      </c>
      <c r="K9" s="41">
        <f t="shared" si="4"/>
        <v>-36984</v>
      </c>
      <c r="L9" s="42">
        <f t="shared" si="5"/>
        <v>-0.10404604763431968</v>
      </c>
      <c r="M9" s="41">
        <f t="shared" si="6"/>
        <v>15154</v>
      </c>
      <c r="N9" s="42">
        <f t="shared" si="7"/>
        <v>4.7583162204763996E-2</v>
      </c>
      <c r="O9" s="52">
        <f t="shared" si="8"/>
        <v>-21830</v>
      </c>
      <c r="P9" s="42">
        <f t="shared" si="9"/>
        <v>-6.1413725390904172E-2</v>
      </c>
      <c r="R9" s="96"/>
      <c r="S9" s="98"/>
      <c r="T9" t="s">
        <v>8</v>
      </c>
      <c r="U9" s="17">
        <v>9988</v>
      </c>
      <c r="V9" s="17">
        <v>9279</v>
      </c>
      <c r="W9" s="17">
        <v>11635</v>
      </c>
      <c r="X9" s="17">
        <v>12255</v>
      </c>
      <c r="Y9" s="17">
        <v>10204</v>
      </c>
      <c r="Z9" s="18">
        <v>10303</v>
      </c>
    </row>
    <row r="10" spans="1:26" x14ac:dyDescent="0.35">
      <c r="A10" s="96"/>
      <c r="B10" s="2" t="s">
        <v>37</v>
      </c>
      <c r="C10" s="75">
        <v>114878</v>
      </c>
      <c r="D10" s="75">
        <v>125275</v>
      </c>
      <c r="E10" s="75">
        <v>147212</v>
      </c>
      <c r="F10" s="75">
        <v>170386</v>
      </c>
      <c r="G10" s="75">
        <v>155918</v>
      </c>
      <c r="H10" s="46">
        <v>160729</v>
      </c>
      <c r="I10" s="41">
        <f t="shared" si="2"/>
        <v>23174</v>
      </c>
      <c r="J10" s="42">
        <f t="shared" si="3"/>
        <v>0.15741923212781561</v>
      </c>
      <c r="K10" s="41">
        <f t="shared" si="4"/>
        <v>-14468</v>
      </c>
      <c r="L10" s="42">
        <f t="shared" si="5"/>
        <v>-8.4913079713122008E-2</v>
      </c>
      <c r="M10" s="41">
        <f t="shared" si="6"/>
        <v>4811</v>
      </c>
      <c r="N10" s="42">
        <f t="shared" si="7"/>
        <v>3.0855962749650523E-2</v>
      </c>
      <c r="O10" s="52">
        <f t="shared" si="8"/>
        <v>-9657</v>
      </c>
      <c r="P10" s="42">
        <f t="shared" si="9"/>
        <v>-5.6677191788057746E-2</v>
      </c>
      <c r="R10" s="96"/>
      <c r="S10" s="98"/>
      <c r="T10" t="s">
        <v>10</v>
      </c>
      <c r="U10" s="17">
        <v>5165</v>
      </c>
      <c r="V10" s="17">
        <v>3921</v>
      </c>
      <c r="W10" s="17">
        <v>3385</v>
      </c>
      <c r="X10" s="17">
        <v>3012</v>
      </c>
      <c r="Y10" s="17">
        <v>2367</v>
      </c>
      <c r="Z10" s="18">
        <v>2511</v>
      </c>
    </row>
    <row r="11" spans="1:26" ht="15" thickBot="1" x14ac:dyDescent="0.4">
      <c r="A11" s="97"/>
      <c r="B11" s="13" t="s">
        <v>31</v>
      </c>
      <c r="C11" s="76">
        <v>394854</v>
      </c>
      <c r="D11" s="76">
        <v>402843</v>
      </c>
      <c r="E11" s="76">
        <v>476658</v>
      </c>
      <c r="F11" s="76">
        <v>525844</v>
      </c>
      <c r="G11" s="76">
        <v>474391</v>
      </c>
      <c r="H11" s="47">
        <v>494357</v>
      </c>
      <c r="I11" s="41">
        <f t="shared" si="2"/>
        <v>49186</v>
      </c>
      <c r="J11" s="42">
        <f t="shared" si="3"/>
        <v>0.10318928875629907</v>
      </c>
      <c r="K11" s="41">
        <f t="shared" si="4"/>
        <v>-51453</v>
      </c>
      <c r="L11" s="42">
        <f t="shared" si="5"/>
        <v>-9.7848411315903605E-2</v>
      </c>
      <c r="M11" s="41">
        <f t="shared" si="6"/>
        <v>19966</v>
      </c>
      <c r="N11" s="42">
        <f t="shared" si="7"/>
        <v>4.2087645001696927E-2</v>
      </c>
      <c r="O11" s="52">
        <f t="shared" si="8"/>
        <v>-31487</v>
      </c>
      <c r="P11" s="42">
        <f t="shared" si="9"/>
        <v>-5.9878975513650401E-2</v>
      </c>
      <c r="R11" s="96"/>
      <c r="S11" s="98"/>
      <c r="T11" t="s">
        <v>11</v>
      </c>
      <c r="U11" s="17">
        <v>7532</v>
      </c>
      <c r="V11" s="17">
        <v>5609</v>
      </c>
      <c r="W11" s="17">
        <v>6112</v>
      </c>
      <c r="X11" s="17">
        <v>5752</v>
      </c>
      <c r="Y11" s="17">
        <v>5298</v>
      </c>
      <c r="Z11" s="18">
        <v>5432</v>
      </c>
    </row>
    <row r="12" spans="1:26" ht="14.5" customHeight="1" x14ac:dyDescent="0.35">
      <c r="A12" s="95" t="s">
        <v>45</v>
      </c>
      <c r="B12" s="8" t="s">
        <v>1</v>
      </c>
      <c r="C12" s="72">
        <v>13248</v>
      </c>
      <c r="D12" s="72">
        <v>10455</v>
      </c>
      <c r="E12" s="72">
        <v>12580</v>
      </c>
      <c r="F12" s="72">
        <v>14212</v>
      </c>
      <c r="G12" s="72">
        <v>14550</v>
      </c>
      <c r="H12" s="44">
        <v>14532</v>
      </c>
      <c r="I12" s="41">
        <f t="shared" si="2"/>
        <v>1632</v>
      </c>
      <c r="J12" s="42">
        <f t="shared" si="3"/>
        <v>0.12972972972972974</v>
      </c>
      <c r="K12" s="41">
        <f t="shared" si="4"/>
        <v>338</v>
      </c>
      <c r="L12" s="42">
        <f t="shared" si="5"/>
        <v>2.3782718829158389E-2</v>
      </c>
      <c r="M12" s="41">
        <f t="shared" si="6"/>
        <v>-18</v>
      </c>
      <c r="N12" s="42">
        <f t="shared" si="7"/>
        <v>-1.2371134020618957E-3</v>
      </c>
      <c r="O12" s="52">
        <f t="shared" si="8"/>
        <v>320</v>
      </c>
      <c r="P12" s="42">
        <f t="shared" si="9"/>
        <v>2.251618350689566E-2</v>
      </c>
      <c r="R12" s="96"/>
      <c r="S12" s="98"/>
      <c r="T12" t="s">
        <v>12</v>
      </c>
      <c r="U12" s="17">
        <v>2228</v>
      </c>
      <c r="V12" s="17">
        <v>2163</v>
      </c>
      <c r="W12" s="17">
        <v>2153</v>
      </c>
      <c r="X12" s="17">
        <v>1936</v>
      </c>
      <c r="Y12" s="17">
        <v>1826</v>
      </c>
      <c r="Z12" s="18">
        <v>1593</v>
      </c>
    </row>
    <row r="13" spans="1:26" x14ac:dyDescent="0.35">
      <c r="A13" s="96"/>
      <c r="B13" t="s">
        <v>4</v>
      </c>
      <c r="C13" s="54">
        <v>23827</v>
      </c>
      <c r="D13" s="54">
        <v>19399</v>
      </c>
      <c r="E13" s="54">
        <v>19128</v>
      </c>
      <c r="F13" s="54">
        <v>20437</v>
      </c>
      <c r="G13" s="54">
        <v>17673</v>
      </c>
      <c r="H13" s="45">
        <v>17789</v>
      </c>
      <c r="I13" s="41">
        <f t="shared" si="2"/>
        <v>1309</v>
      </c>
      <c r="J13" s="42">
        <f t="shared" si="3"/>
        <v>6.8433709744876614E-2</v>
      </c>
      <c r="K13" s="41">
        <f t="shared" si="4"/>
        <v>-2764</v>
      </c>
      <c r="L13" s="42">
        <f t="shared" si="5"/>
        <v>-0.1352448989577727</v>
      </c>
      <c r="M13" s="41">
        <f t="shared" si="6"/>
        <v>116</v>
      </c>
      <c r="N13" s="42">
        <f t="shared" si="7"/>
        <v>6.5636847167995782E-3</v>
      </c>
      <c r="O13" s="52">
        <f t="shared" si="8"/>
        <v>-2648</v>
      </c>
      <c r="P13" s="42">
        <f t="shared" si="9"/>
        <v>-0.1295689191172873</v>
      </c>
      <c r="R13" s="96"/>
      <c r="S13" s="98"/>
      <c r="T13" t="s">
        <v>13</v>
      </c>
      <c r="U13" s="17">
        <v>8325</v>
      </c>
      <c r="V13" s="17">
        <v>6169</v>
      </c>
      <c r="W13" s="17">
        <v>5379</v>
      </c>
      <c r="X13" s="17">
        <v>5221</v>
      </c>
      <c r="Y13" s="17">
        <v>5111</v>
      </c>
      <c r="Z13" s="18">
        <v>5276</v>
      </c>
    </row>
    <row r="14" spans="1:26" x14ac:dyDescent="0.35">
      <c r="A14" s="96"/>
      <c r="B14" t="s">
        <v>20</v>
      </c>
      <c r="C14" s="54">
        <v>7397</v>
      </c>
      <c r="D14" s="54">
        <v>6658</v>
      </c>
      <c r="E14" s="54">
        <v>5284</v>
      </c>
      <c r="F14" s="54">
        <v>5422</v>
      </c>
      <c r="G14" s="54">
        <v>4806</v>
      </c>
      <c r="H14" s="45">
        <v>4784</v>
      </c>
      <c r="I14" s="41">
        <f t="shared" si="2"/>
        <v>138</v>
      </c>
      <c r="J14" s="42">
        <f t="shared" si="3"/>
        <v>2.611657834973502E-2</v>
      </c>
      <c r="K14" s="41">
        <f t="shared" si="4"/>
        <v>-616</v>
      </c>
      <c r="L14" s="42">
        <f t="shared" si="5"/>
        <v>-0.1136112135743268</v>
      </c>
      <c r="M14" s="41">
        <f t="shared" si="6"/>
        <v>-22</v>
      </c>
      <c r="N14" s="42">
        <f t="shared" si="7"/>
        <v>-4.5776113191843271E-3</v>
      </c>
      <c r="O14" s="52">
        <f t="shared" si="8"/>
        <v>-638</v>
      </c>
      <c r="P14" s="42">
        <f t="shared" si="9"/>
        <v>-0.1176687569162671</v>
      </c>
      <c r="R14" s="96"/>
      <c r="S14" s="98"/>
      <c r="T14" t="s">
        <v>9</v>
      </c>
      <c r="U14" s="17">
        <v>11894</v>
      </c>
      <c r="V14" s="17">
        <v>9996</v>
      </c>
      <c r="W14" s="17">
        <v>11249</v>
      </c>
      <c r="X14" s="17">
        <v>10989</v>
      </c>
      <c r="Y14" s="17">
        <v>10397</v>
      </c>
      <c r="Z14" s="18">
        <v>10424</v>
      </c>
    </row>
    <row r="15" spans="1:26" x14ac:dyDescent="0.35">
      <c r="A15" s="96"/>
      <c r="B15" t="s">
        <v>21</v>
      </c>
      <c r="C15" s="54">
        <v>9186</v>
      </c>
      <c r="D15" s="54">
        <v>8902</v>
      </c>
      <c r="E15" s="54">
        <v>8414</v>
      </c>
      <c r="F15" s="54">
        <v>9516</v>
      </c>
      <c r="G15" s="54">
        <v>9235</v>
      </c>
      <c r="H15" s="45">
        <v>10950</v>
      </c>
      <c r="I15" s="41">
        <f t="shared" si="2"/>
        <v>1102</v>
      </c>
      <c r="J15" s="42">
        <f t="shared" si="3"/>
        <v>0.1309721892084621</v>
      </c>
      <c r="K15" s="41">
        <f t="shared" si="4"/>
        <v>-281</v>
      </c>
      <c r="L15" s="42">
        <f t="shared" si="5"/>
        <v>-2.9529213955443501E-2</v>
      </c>
      <c r="M15" s="41">
        <f t="shared" si="6"/>
        <v>1715</v>
      </c>
      <c r="N15" s="42">
        <f t="shared" si="7"/>
        <v>0.18570655116404988</v>
      </c>
      <c r="O15" s="52">
        <f t="shared" si="8"/>
        <v>1434</v>
      </c>
      <c r="P15" s="42">
        <f t="shared" si="9"/>
        <v>0.15069356872635553</v>
      </c>
      <c r="R15" s="96"/>
      <c r="S15" s="3" t="s">
        <v>20</v>
      </c>
      <c r="T15" t="s">
        <v>20</v>
      </c>
      <c r="U15" s="17">
        <v>44510</v>
      </c>
      <c r="V15" s="17">
        <v>35002</v>
      </c>
      <c r="W15" s="17">
        <v>42730</v>
      </c>
      <c r="X15" s="17">
        <v>48061</v>
      </c>
      <c r="Y15" s="17">
        <v>42817</v>
      </c>
      <c r="Z15" s="18">
        <v>43711</v>
      </c>
    </row>
    <row r="16" spans="1:26" x14ac:dyDescent="0.35">
      <c r="A16" s="96"/>
      <c r="B16" t="s">
        <v>16</v>
      </c>
      <c r="C16" s="54">
        <v>12588</v>
      </c>
      <c r="D16" s="54">
        <v>15738</v>
      </c>
      <c r="E16" s="54">
        <v>16530</v>
      </c>
      <c r="F16" s="54">
        <v>16355</v>
      </c>
      <c r="G16" s="54">
        <v>16321</v>
      </c>
      <c r="H16" s="45">
        <v>17110</v>
      </c>
      <c r="I16" s="41">
        <f t="shared" si="2"/>
        <v>-175</v>
      </c>
      <c r="J16" s="42">
        <f t="shared" si="3"/>
        <v>-1.0586811857229317E-2</v>
      </c>
      <c r="K16" s="41">
        <f t="shared" si="4"/>
        <v>-34</v>
      </c>
      <c r="L16" s="42">
        <f t="shared" si="5"/>
        <v>-2.0788749617853819E-3</v>
      </c>
      <c r="M16" s="41">
        <f t="shared" si="6"/>
        <v>789</v>
      </c>
      <c r="N16" s="42">
        <f t="shared" si="7"/>
        <v>4.8342626064579397E-2</v>
      </c>
      <c r="O16" s="52">
        <f t="shared" si="8"/>
        <v>755</v>
      </c>
      <c r="P16" s="42">
        <f t="shared" si="9"/>
        <v>4.6163252827881474E-2</v>
      </c>
      <c r="R16" s="96"/>
      <c r="S16" s="98" t="s">
        <v>21</v>
      </c>
      <c r="T16" t="s">
        <v>22</v>
      </c>
      <c r="U16" s="17">
        <v>3296</v>
      </c>
      <c r="V16" s="17">
        <v>4958</v>
      </c>
      <c r="W16" s="17">
        <v>5839</v>
      </c>
      <c r="X16" s="17">
        <v>11248</v>
      </c>
      <c r="Y16" s="17">
        <v>14459</v>
      </c>
      <c r="Z16" s="18">
        <v>21157</v>
      </c>
    </row>
    <row r="17" spans="1:26" x14ac:dyDescent="0.35">
      <c r="A17" s="96"/>
      <c r="B17" s="7" t="s">
        <v>34</v>
      </c>
      <c r="C17" s="73">
        <v>66246</v>
      </c>
      <c r="D17" s="73">
        <v>61153</v>
      </c>
      <c r="E17" s="73">
        <v>61935</v>
      </c>
      <c r="F17" s="73">
        <v>65942</v>
      </c>
      <c r="G17" s="73">
        <v>62585</v>
      </c>
      <c r="H17" s="74">
        <v>65164</v>
      </c>
      <c r="I17" s="41">
        <f t="shared" si="2"/>
        <v>4007</v>
      </c>
      <c r="J17" s="42">
        <f t="shared" si="3"/>
        <v>6.469685961088234E-2</v>
      </c>
      <c r="K17" s="41">
        <f t="shared" si="4"/>
        <v>-3357</v>
      </c>
      <c r="L17" s="42">
        <f t="shared" si="5"/>
        <v>-5.0908374025658953E-2</v>
      </c>
      <c r="M17" s="41">
        <f t="shared" si="6"/>
        <v>2579</v>
      </c>
      <c r="N17" s="42">
        <f t="shared" si="7"/>
        <v>4.1207957178237553E-2</v>
      </c>
      <c r="O17" s="52">
        <f t="shared" si="8"/>
        <v>-778</v>
      </c>
      <c r="P17" s="42">
        <f t="shared" si="9"/>
        <v>-1.179824694428433E-2</v>
      </c>
      <c r="R17" s="96"/>
      <c r="S17" s="98"/>
      <c r="T17" t="s">
        <v>23</v>
      </c>
      <c r="U17" s="17">
        <v>41815</v>
      </c>
      <c r="V17" s="17">
        <v>43438</v>
      </c>
      <c r="W17" s="17">
        <v>49183</v>
      </c>
      <c r="X17" s="17">
        <v>49694</v>
      </c>
      <c r="Y17" s="17">
        <v>44451</v>
      </c>
      <c r="Z17" s="18">
        <v>47339</v>
      </c>
    </row>
    <row r="18" spans="1:26" x14ac:dyDescent="0.35">
      <c r="A18" s="96"/>
      <c r="B18" s="2" t="s">
        <v>37</v>
      </c>
      <c r="C18" s="75">
        <v>293911</v>
      </c>
      <c r="D18" s="75">
        <v>298130</v>
      </c>
      <c r="E18" s="75">
        <v>345173</v>
      </c>
      <c r="F18" s="75">
        <v>409594</v>
      </c>
      <c r="G18" s="75">
        <v>388837</v>
      </c>
      <c r="H18" s="46">
        <v>410654</v>
      </c>
      <c r="I18" s="41">
        <f t="shared" si="2"/>
        <v>64421</v>
      </c>
      <c r="J18" s="42">
        <f t="shared" si="3"/>
        <v>0.18663394877351358</v>
      </c>
      <c r="K18" s="41">
        <f t="shared" si="4"/>
        <v>-20757</v>
      </c>
      <c r="L18" s="42">
        <f t="shared" si="5"/>
        <v>-5.0677011870291055E-2</v>
      </c>
      <c r="M18" s="41">
        <f t="shared" si="6"/>
        <v>21817</v>
      </c>
      <c r="N18" s="42">
        <f t="shared" si="7"/>
        <v>5.6108343598988863E-2</v>
      </c>
      <c r="O18" s="52">
        <f t="shared" si="8"/>
        <v>1060</v>
      </c>
      <c r="P18" s="42">
        <f t="shared" si="9"/>
        <v>2.587928534109496E-3</v>
      </c>
      <c r="R18" s="96"/>
      <c r="S18" s="98" t="s">
        <v>16</v>
      </c>
      <c r="T18" t="s">
        <v>14</v>
      </c>
      <c r="U18" s="17">
        <v>6013</v>
      </c>
      <c r="V18" s="17">
        <v>6223</v>
      </c>
      <c r="W18" s="17">
        <v>7870</v>
      </c>
      <c r="X18" s="17">
        <v>9759</v>
      </c>
      <c r="Y18" s="17">
        <v>9044</v>
      </c>
      <c r="Z18" s="18">
        <v>9547</v>
      </c>
    </row>
    <row r="19" spans="1:26" ht="15" thickBot="1" x14ac:dyDescent="0.4">
      <c r="A19" s="97"/>
      <c r="B19" s="13" t="s">
        <v>31</v>
      </c>
      <c r="C19" s="73">
        <v>360157</v>
      </c>
      <c r="D19" s="76">
        <v>359283</v>
      </c>
      <c r="E19" s="76">
        <v>407108</v>
      </c>
      <c r="F19" s="76">
        <v>475537</v>
      </c>
      <c r="G19" s="76">
        <v>451422</v>
      </c>
      <c r="H19" s="47">
        <v>475818</v>
      </c>
      <c r="I19" s="41">
        <f t="shared" si="2"/>
        <v>68429</v>
      </c>
      <c r="J19" s="42">
        <f t="shared" si="3"/>
        <v>0.16808561855822046</v>
      </c>
      <c r="K19" s="41">
        <f t="shared" si="4"/>
        <v>-24115</v>
      </c>
      <c r="L19" s="42">
        <f t="shared" si="5"/>
        <v>-5.071109082994596E-2</v>
      </c>
      <c r="M19" s="41">
        <f t="shared" si="6"/>
        <v>24396</v>
      </c>
      <c r="N19" s="42">
        <f t="shared" si="7"/>
        <v>5.4042558847375632E-2</v>
      </c>
      <c r="O19" s="52">
        <f t="shared" si="8"/>
        <v>281</v>
      </c>
      <c r="P19" s="42">
        <f t="shared" si="9"/>
        <v>5.9091090703766724E-4</v>
      </c>
      <c r="R19" s="96"/>
      <c r="S19" s="98"/>
      <c r="T19" t="s">
        <v>15</v>
      </c>
      <c r="U19" s="17">
        <v>3975</v>
      </c>
      <c r="V19" s="17">
        <v>3903</v>
      </c>
      <c r="W19" s="17">
        <v>3955</v>
      </c>
      <c r="X19" s="17">
        <v>5089</v>
      </c>
      <c r="Y19" s="17">
        <v>4756</v>
      </c>
      <c r="Z19" s="18">
        <v>5065</v>
      </c>
    </row>
    <row r="20" spans="1:26" ht="14.5" customHeight="1" x14ac:dyDescent="0.35">
      <c r="A20" s="95" t="s">
        <v>35</v>
      </c>
      <c r="B20" s="8" t="s">
        <v>1</v>
      </c>
      <c r="C20" s="9">
        <v>50511</v>
      </c>
      <c r="D20" s="9">
        <v>35838</v>
      </c>
      <c r="E20" s="9">
        <v>48419</v>
      </c>
      <c r="F20" s="9">
        <v>59491</v>
      </c>
      <c r="G20" s="9">
        <v>60266</v>
      </c>
      <c r="H20" s="10">
        <v>62350</v>
      </c>
      <c r="I20" s="41">
        <f t="shared" si="2"/>
        <v>11072</v>
      </c>
      <c r="J20" s="42">
        <f t="shared" si="3"/>
        <v>0.22867056320865786</v>
      </c>
      <c r="K20" s="41">
        <f t="shared" si="4"/>
        <v>775</v>
      </c>
      <c r="L20" s="42">
        <f t="shared" si="5"/>
        <v>1.3027180581936859E-2</v>
      </c>
      <c r="M20" s="41">
        <f t="shared" si="6"/>
        <v>2084</v>
      </c>
      <c r="N20" s="42">
        <f t="shared" si="7"/>
        <v>3.4580028540138752E-2</v>
      </c>
      <c r="O20" s="52">
        <f t="shared" si="8"/>
        <v>2859</v>
      </c>
      <c r="P20" s="42">
        <f t="shared" si="9"/>
        <v>4.8057689398396386E-2</v>
      </c>
      <c r="R20" s="96"/>
      <c r="S20" s="98"/>
      <c r="T20" t="s">
        <v>17</v>
      </c>
      <c r="U20" s="17">
        <v>2826</v>
      </c>
      <c r="V20" s="17">
        <v>4044</v>
      </c>
      <c r="W20" s="17">
        <v>4468</v>
      </c>
      <c r="X20" s="17">
        <v>3583</v>
      </c>
      <c r="Y20" s="17">
        <v>2266</v>
      </c>
      <c r="Z20" s="18">
        <v>1916</v>
      </c>
    </row>
    <row r="21" spans="1:26" x14ac:dyDescent="0.35">
      <c r="A21" s="96"/>
      <c r="B21" t="s">
        <v>4</v>
      </c>
      <c r="C21" s="5">
        <v>23248</v>
      </c>
      <c r="D21" s="5">
        <v>22173</v>
      </c>
      <c r="E21" s="5">
        <v>21053</v>
      </c>
      <c r="F21" s="5">
        <v>19354</v>
      </c>
      <c r="G21" s="5">
        <v>17516</v>
      </c>
      <c r="H21" s="11">
        <v>16771</v>
      </c>
      <c r="I21" s="41">
        <f t="shared" si="2"/>
        <v>-1699</v>
      </c>
      <c r="J21" s="42">
        <f t="shared" si="3"/>
        <v>-8.0701087730964738E-2</v>
      </c>
      <c r="K21" s="41">
        <f t="shared" si="4"/>
        <v>-1838</v>
      </c>
      <c r="L21" s="42">
        <f t="shared" si="5"/>
        <v>-9.4967448589438841E-2</v>
      </c>
      <c r="M21" s="41">
        <f t="shared" si="6"/>
        <v>-745</v>
      </c>
      <c r="N21" s="42">
        <f t="shared" si="7"/>
        <v>-4.2532541676181812E-2</v>
      </c>
      <c r="O21" s="52">
        <f t="shared" si="8"/>
        <v>-2583</v>
      </c>
      <c r="P21" s="42">
        <f t="shared" si="9"/>
        <v>-0.13346078330060973</v>
      </c>
      <c r="R21" s="96"/>
      <c r="S21" s="98"/>
      <c r="T21" t="s">
        <v>18</v>
      </c>
      <c r="U21" s="17">
        <v>1548</v>
      </c>
      <c r="V21" s="17">
        <v>2132</v>
      </c>
      <c r="W21" s="17">
        <v>1916</v>
      </c>
      <c r="X21" s="17">
        <v>2326</v>
      </c>
      <c r="Y21" s="17">
        <v>2199</v>
      </c>
      <c r="Z21" s="18">
        <v>2369</v>
      </c>
    </row>
    <row r="22" spans="1:26" x14ac:dyDescent="0.35">
      <c r="A22" s="96"/>
      <c r="B22" t="s">
        <v>20</v>
      </c>
      <c r="C22" s="5">
        <v>23070</v>
      </c>
      <c r="D22" s="5">
        <v>24931</v>
      </c>
      <c r="E22" s="5">
        <v>25598</v>
      </c>
      <c r="F22" s="5">
        <v>30803</v>
      </c>
      <c r="G22" s="5">
        <v>30667</v>
      </c>
      <c r="H22" s="11">
        <v>34013</v>
      </c>
      <c r="I22" s="41">
        <f t="shared" si="2"/>
        <v>5205</v>
      </c>
      <c r="J22" s="42">
        <f t="shared" si="3"/>
        <v>0.20333619814047976</v>
      </c>
      <c r="K22" s="41">
        <f t="shared" si="4"/>
        <v>-136</v>
      </c>
      <c r="L22" s="42">
        <f t="shared" si="5"/>
        <v>-4.4151543680810423E-3</v>
      </c>
      <c r="M22" s="41">
        <f t="shared" si="6"/>
        <v>3346</v>
      </c>
      <c r="N22" s="42">
        <f t="shared" si="7"/>
        <v>0.10910750970098149</v>
      </c>
      <c r="O22" s="52">
        <f t="shared" si="8"/>
        <v>3210</v>
      </c>
      <c r="P22" s="42">
        <f t="shared" si="9"/>
        <v>0.10421062883485366</v>
      </c>
      <c r="R22" s="96"/>
      <c r="S22" s="98"/>
      <c r="T22" t="s">
        <v>19</v>
      </c>
      <c r="U22" s="17">
        <v>2746</v>
      </c>
      <c r="V22" s="17">
        <v>3448</v>
      </c>
      <c r="W22" s="17">
        <v>3693</v>
      </c>
      <c r="X22" s="17">
        <v>4464</v>
      </c>
      <c r="Y22" s="17">
        <v>4130</v>
      </c>
      <c r="Z22" s="18">
        <v>4371</v>
      </c>
    </row>
    <row r="23" spans="1:26" x14ac:dyDescent="0.35">
      <c r="A23" s="96"/>
      <c r="B23" t="s">
        <v>21</v>
      </c>
      <c r="C23" s="5">
        <v>27098</v>
      </c>
      <c r="D23" s="5">
        <v>23543</v>
      </c>
      <c r="E23" s="5">
        <v>25151</v>
      </c>
      <c r="F23" s="5">
        <v>26819</v>
      </c>
      <c r="G23" s="5">
        <v>26252</v>
      </c>
      <c r="H23" s="11">
        <v>29096</v>
      </c>
      <c r="I23" s="41">
        <f t="shared" si="2"/>
        <v>1668</v>
      </c>
      <c r="J23" s="42">
        <f t="shared" si="3"/>
        <v>6.6319430638940746E-2</v>
      </c>
      <c r="K23" s="41">
        <f t="shared" si="4"/>
        <v>-567</v>
      </c>
      <c r="L23" s="42">
        <f t="shared" si="5"/>
        <v>-2.1141727879488426E-2</v>
      </c>
      <c r="M23" s="41">
        <f t="shared" si="6"/>
        <v>2844</v>
      </c>
      <c r="N23" s="42">
        <f t="shared" si="7"/>
        <v>0.10833460307786069</v>
      </c>
      <c r="O23" s="52">
        <f t="shared" si="8"/>
        <v>2277</v>
      </c>
      <c r="P23" s="42">
        <f t="shared" si="9"/>
        <v>8.4902494500167736E-2</v>
      </c>
      <c r="R23" s="96"/>
      <c r="S23" s="100"/>
      <c r="T23" s="2" t="s">
        <v>16</v>
      </c>
      <c r="U23" s="34">
        <v>1994</v>
      </c>
      <c r="V23" s="34">
        <v>2164</v>
      </c>
      <c r="W23" s="34">
        <v>3614</v>
      </c>
      <c r="X23" s="34">
        <v>4846</v>
      </c>
      <c r="Y23" s="34">
        <v>3875</v>
      </c>
      <c r="Z23" s="43">
        <v>4425</v>
      </c>
    </row>
    <row r="24" spans="1:26" ht="15" thickBot="1" x14ac:dyDescent="0.4">
      <c r="A24" s="96"/>
      <c r="B24" t="s">
        <v>16</v>
      </c>
      <c r="C24" s="5">
        <v>42969</v>
      </c>
      <c r="D24" s="5">
        <v>36547</v>
      </c>
      <c r="E24" s="5">
        <v>37253</v>
      </c>
      <c r="F24" s="5">
        <v>44427</v>
      </c>
      <c r="G24" s="5">
        <v>44120</v>
      </c>
      <c r="H24" s="11">
        <v>47105</v>
      </c>
      <c r="I24" s="41">
        <f t="shared" si="2"/>
        <v>7174</v>
      </c>
      <c r="J24" s="42">
        <f t="shared" si="3"/>
        <v>0.19257509462325184</v>
      </c>
      <c r="K24" s="41">
        <f t="shared" si="4"/>
        <v>-307</v>
      </c>
      <c r="L24" s="42">
        <f t="shared" si="5"/>
        <v>-6.9102122583113434E-3</v>
      </c>
      <c r="M24" s="41">
        <f t="shared" si="6"/>
        <v>2985</v>
      </c>
      <c r="N24" s="42">
        <f t="shared" si="7"/>
        <v>6.7656391659111526E-2</v>
      </c>
      <c r="O24" s="52">
        <f t="shared" si="8"/>
        <v>2678</v>
      </c>
      <c r="P24" s="42">
        <f t="shared" si="9"/>
        <v>6.0278659373804278E-2</v>
      </c>
      <c r="R24" s="97"/>
      <c r="S24" s="19" t="s">
        <v>34</v>
      </c>
      <c r="T24" s="13"/>
      <c r="U24" s="73">
        <v>279976</v>
      </c>
      <c r="V24" s="73">
        <v>277568</v>
      </c>
      <c r="W24" s="73">
        <v>329446</v>
      </c>
      <c r="X24" s="73">
        <v>355458</v>
      </c>
      <c r="Y24" s="73">
        <v>318474</v>
      </c>
      <c r="Z24" s="74">
        <v>333628</v>
      </c>
    </row>
    <row r="25" spans="1:26" x14ac:dyDescent="0.35">
      <c r="A25" s="96"/>
      <c r="B25" s="7" t="s">
        <v>34</v>
      </c>
      <c r="C25" s="32">
        <v>166895</v>
      </c>
      <c r="D25" s="32">
        <v>143031</v>
      </c>
      <c r="E25" s="32">
        <v>157473</v>
      </c>
      <c r="F25" s="32">
        <v>180895</v>
      </c>
      <c r="G25" s="32">
        <v>178820</v>
      </c>
      <c r="H25" s="33">
        <v>189335</v>
      </c>
      <c r="I25" s="41">
        <f t="shared" si="2"/>
        <v>23422</v>
      </c>
      <c r="J25" s="42">
        <f t="shared" si="3"/>
        <v>0.14873660881547957</v>
      </c>
      <c r="K25" s="41">
        <f t="shared" si="4"/>
        <v>-2075</v>
      </c>
      <c r="L25" s="42">
        <f t="shared" si="5"/>
        <v>-1.1470742696039093E-2</v>
      </c>
      <c r="M25" s="41">
        <f t="shared" si="6"/>
        <v>10515</v>
      </c>
      <c r="N25" s="42">
        <f t="shared" si="7"/>
        <v>5.8802147410804251E-2</v>
      </c>
      <c r="O25" s="52">
        <f t="shared" si="8"/>
        <v>8440</v>
      </c>
      <c r="P25" s="42">
        <f t="shared" si="9"/>
        <v>4.6656900411841118E-2</v>
      </c>
      <c r="R25" s="95" t="s">
        <v>56</v>
      </c>
      <c r="S25" s="99" t="s">
        <v>1</v>
      </c>
      <c r="T25" s="8" t="s">
        <v>2</v>
      </c>
      <c r="U25" s="15">
        <v>55857</v>
      </c>
      <c r="V25" s="15">
        <v>41045</v>
      </c>
      <c r="W25" s="15">
        <v>54605</v>
      </c>
      <c r="X25" s="15">
        <v>66792</v>
      </c>
      <c r="Y25" s="15">
        <v>67932</v>
      </c>
      <c r="Z25" s="16">
        <v>70389</v>
      </c>
    </row>
    <row r="26" spans="1:26" x14ac:dyDescent="0.35">
      <c r="A26" s="96"/>
      <c r="B26" s="2" t="s">
        <v>37</v>
      </c>
      <c r="C26" s="6">
        <v>721124</v>
      </c>
      <c r="D26" s="6">
        <v>768518</v>
      </c>
      <c r="E26" s="6">
        <v>847419</v>
      </c>
      <c r="F26" s="6">
        <v>952212</v>
      </c>
      <c r="G26" s="6">
        <v>899045</v>
      </c>
      <c r="H26" s="12">
        <v>970458</v>
      </c>
      <c r="I26" s="41">
        <f t="shared" si="2"/>
        <v>104793</v>
      </c>
      <c r="J26" s="42">
        <f t="shared" si="3"/>
        <v>0.12366137648554032</v>
      </c>
      <c r="K26" s="41">
        <f t="shared" si="4"/>
        <v>-53167</v>
      </c>
      <c r="L26" s="42">
        <f t="shared" si="5"/>
        <v>-5.5835255174267906E-2</v>
      </c>
      <c r="M26" s="41">
        <f t="shared" si="6"/>
        <v>71413</v>
      </c>
      <c r="N26" s="42">
        <f t="shared" si="7"/>
        <v>7.9432064023491566E-2</v>
      </c>
      <c r="O26" s="52">
        <f t="shared" si="8"/>
        <v>18246</v>
      </c>
      <c r="P26" s="42">
        <f t="shared" si="9"/>
        <v>1.9161699285453304E-2</v>
      </c>
      <c r="R26" s="96"/>
      <c r="S26" s="98"/>
      <c r="T26" t="s">
        <v>3</v>
      </c>
      <c r="U26" s="17">
        <v>7902</v>
      </c>
      <c r="V26" s="17">
        <v>5248</v>
      </c>
      <c r="W26" s="17">
        <v>6394</v>
      </c>
      <c r="X26" s="17">
        <v>6911</v>
      </c>
      <c r="Y26" s="17">
        <v>6884</v>
      </c>
      <c r="Z26" s="18">
        <v>6493</v>
      </c>
    </row>
    <row r="27" spans="1:26" ht="15" thickBot="1" x14ac:dyDescent="0.4">
      <c r="A27" s="97"/>
      <c r="B27" s="13" t="s">
        <v>31</v>
      </c>
      <c r="C27" s="32">
        <v>888019</v>
      </c>
      <c r="D27" s="23">
        <v>911549</v>
      </c>
      <c r="E27" s="23">
        <v>1004892</v>
      </c>
      <c r="F27" s="23">
        <v>1133107</v>
      </c>
      <c r="G27" s="23">
        <v>1077865</v>
      </c>
      <c r="H27" s="24">
        <v>1159793</v>
      </c>
      <c r="I27" s="41">
        <f t="shared" si="2"/>
        <v>128215</v>
      </c>
      <c r="J27" s="42">
        <f t="shared" si="3"/>
        <v>0.12759082568076963</v>
      </c>
      <c r="K27" s="41">
        <f t="shared" si="4"/>
        <v>-55242</v>
      </c>
      <c r="L27" s="42">
        <f t="shared" si="5"/>
        <v>-4.8752677372922437E-2</v>
      </c>
      <c r="M27" s="41">
        <f t="shared" si="6"/>
        <v>81928</v>
      </c>
      <c r="N27" s="42">
        <f t="shared" si="7"/>
        <v>7.6009518817291566E-2</v>
      </c>
      <c r="O27" s="52">
        <f t="shared" si="8"/>
        <v>26686</v>
      </c>
      <c r="P27" s="42">
        <f t="shared" si="9"/>
        <v>2.3551173896198652E-2</v>
      </c>
      <c r="R27" s="96"/>
      <c r="S27" s="98" t="s">
        <v>4</v>
      </c>
      <c r="T27" t="s">
        <v>5</v>
      </c>
      <c r="U27" s="17">
        <v>8960</v>
      </c>
      <c r="V27" s="17">
        <v>8421</v>
      </c>
      <c r="W27" s="17">
        <v>7045</v>
      </c>
      <c r="X27" s="17">
        <v>7062</v>
      </c>
      <c r="Y27" s="17">
        <v>6796</v>
      </c>
      <c r="Z27" s="18">
        <v>6517</v>
      </c>
    </row>
    <row r="28" spans="1:26" x14ac:dyDescent="0.35">
      <c r="A28" s="95" t="s">
        <v>31</v>
      </c>
      <c r="B28" s="8" t="s">
        <v>1</v>
      </c>
      <c r="C28" s="9">
        <v>97839</v>
      </c>
      <c r="D28" s="9">
        <v>79847</v>
      </c>
      <c r="E28" s="9">
        <v>102464</v>
      </c>
      <c r="F28" s="9">
        <v>130049</v>
      </c>
      <c r="G28" s="9">
        <v>128243</v>
      </c>
      <c r="H28" s="44">
        <v>129777</v>
      </c>
      <c r="I28" s="41">
        <f t="shared" si="2"/>
        <v>27585</v>
      </c>
      <c r="J28" s="42">
        <f t="shared" si="3"/>
        <v>0.26921650530918173</v>
      </c>
      <c r="K28" s="41">
        <f t="shared" si="4"/>
        <v>-1806</v>
      </c>
      <c r="L28" s="42">
        <f t="shared" si="5"/>
        <v>-1.3887073333897271E-2</v>
      </c>
      <c r="M28" s="41">
        <f t="shared" si="6"/>
        <v>1534</v>
      </c>
      <c r="N28" s="42">
        <f t="shared" si="7"/>
        <v>1.1961666523709003E-2</v>
      </c>
      <c r="O28" s="52">
        <f t="shared" si="8"/>
        <v>-272</v>
      </c>
      <c r="P28" s="42">
        <f t="shared" si="9"/>
        <v>-2.0915193503986407E-3</v>
      </c>
      <c r="R28" s="96"/>
      <c r="S28" s="98"/>
      <c r="T28" t="s">
        <v>6</v>
      </c>
      <c r="U28" s="17">
        <v>6103</v>
      </c>
      <c r="V28" s="17">
        <v>5891</v>
      </c>
      <c r="W28" s="17">
        <v>6632</v>
      </c>
      <c r="X28" s="17">
        <v>7100</v>
      </c>
      <c r="Y28" s="17">
        <v>6780</v>
      </c>
      <c r="Z28" s="18">
        <v>7629</v>
      </c>
    </row>
    <row r="29" spans="1:26" x14ac:dyDescent="0.35">
      <c r="A29" s="96"/>
      <c r="B29" t="s">
        <v>4</v>
      </c>
      <c r="C29" s="5">
        <v>184247</v>
      </c>
      <c r="D29" s="5">
        <v>180274</v>
      </c>
      <c r="E29" s="5">
        <v>204893</v>
      </c>
      <c r="F29" s="5">
        <v>199833</v>
      </c>
      <c r="G29" s="5">
        <v>172238</v>
      </c>
      <c r="H29" s="45">
        <v>175391</v>
      </c>
      <c r="I29" s="41">
        <f t="shared" si="2"/>
        <v>-5060</v>
      </c>
      <c r="J29" s="42">
        <f t="shared" si="3"/>
        <v>-2.4695816840985318E-2</v>
      </c>
      <c r="K29" s="41">
        <f t="shared" si="4"/>
        <v>-27595</v>
      </c>
      <c r="L29" s="42">
        <f t="shared" si="5"/>
        <v>-0.13809030540501321</v>
      </c>
      <c r="M29" s="41">
        <f t="shared" si="6"/>
        <v>3153</v>
      </c>
      <c r="N29" s="42">
        <f t="shared" si="7"/>
        <v>1.8306064863734983E-2</v>
      </c>
      <c r="O29" s="52">
        <f t="shared" si="8"/>
        <v>-24442</v>
      </c>
      <c r="P29" s="42">
        <f t="shared" si="9"/>
        <v>-0.12231213062907531</v>
      </c>
      <c r="R29" s="96"/>
      <c r="S29" s="98"/>
      <c r="T29" t="s">
        <v>7</v>
      </c>
      <c r="U29" s="17">
        <v>12025</v>
      </c>
      <c r="V29" s="17">
        <v>12983</v>
      </c>
      <c r="W29" s="17">
        <v>12772</v>
      </c>
      <c r="X29" s="17">
        <v>11528</v>
      </c>
      <c r="Y29" s="17">
        <v>8413</v>
      </c>
      <c r="Z29" s="18">
        <v>6675</v>
      </c>
    </row>
    <row r="30" spans="1:26" x14ac:dyDescent="0.35">
      <c r="A30" s="96"/>
      <c r="B30" t="s">
        <v>20</v>
      </c>
      <c r="C30" s="5">
        <v>74977</v>
      </c>
      <c r="D30" s="5">
        <v>66591</v>
      </c>
      <c r="E30" s="5">
        <v>73612</v>
      </c>
      <c r="F30" s="5">
        <v>84287</v>
      </c>
      <c r="G30" s="5">
        <v>78290</v>
      </c>
      <c r="H30" s="45">
        <v>82508</v>
      </c>
      <c r="I30" s="41">
        <f t="shared" si="2"/>
        <v>10675</v>
      </c>
      <c r="J30" s="42">
        <f t="shared" si="3"/>
        <v>0.14501711677443896</v>
      </c>
      <c r="K30" s="41">
        <f t="shared" si="4"/>
        <v>-5997</v>
      </c>
      <c r="L30" s="42">
        <f t="shared" si="5"/>
        <v>-7.1149762122272753E-2</v>
      </c>
      <c r="M30" s="41">
        <f t="shared" si="6"/>
        <v>4218</v>
      </c>
      <c r="N30" s="42">
        <f t="shared" si="7"/>
        <v>5.3876612594200957E-2</v>
      </c>
      <c r="O30" s="52">
        <f t="shared" si="8"/>
        <v>-1779</v>
      </c>
      <c r="P30" s="42">
        <f t="shared" si="9"/>
        <v>-2.1106457698102932E-2</v>
      </c>
      <c r="R30" s="96"/>
      <c r="S30" s="98"/>
      <c r="T30" t="s">
        <v>8</v>
      </c>
      <c r="U30" s="17">
        <v>2235</v>
      </c>
      <c r="V30" s="17">
        <v>1393</v>
      </c>
      <c r="W30" s="17">
        <v>1715</v>
      </c>
      <c r="X30" s="17">
        <v>1720</v>
      </c>
      <c r="Y30" s="17">
        <v>1606</v>
      </c>
      <c r="Z30" s="18">
        <v>1608</v>
      </c>
    </row>
    <row r="31" spans="1:26" x14ac:dyDescent="0.35">
      <c r="A31" s="96"/>
      <c r="B31" t="s">
        <v>21</v>
      </c>
      <c r="C31" s="5">
        <v>81395</v>
      </c>
      <c r="D31" s="5">
        <v>80840</v>
      </c>
      <c r="E31" s="5">
        <v>88587</v>
      </c>
      <c r="F31" s="5">
        <v>97277</v>
      </c>
      <c r="G31" s="5">
        <v>94397</v>
      </c>
      <c r="H31" s="45">
        <v>108542</v>
      </c>
      <c r="I31" s="41">
        <f t="shared" si="2"/>
        <v>8690</v>
      </c>
      <c r="J31" s="42">
        <f t="shared" si="3"/>
        <v>9.8095657376364498E-2</v>
      </c>
      <c r="K31" s="41">
        <f t="shared" si="4"/>
        <v>-2880</v>
      </c>
      <c r="L31" s="42">
        <f t="shared" si="5"/>
        <v>-2.9606176177308097E-2</v>
      </c>
      <c r="M31" s="41">
        <f t="shared" si="6"/>
        <v>14145</v>
      </c>
      <c r="N31" s="42">
        <f t="shared" si="7"/>
        <v>0.14984586374566988</v>
      </c>
      <c r="O31" s="52">
        <f t="shared" si="8"/>
        <v>11265</v>
      </c>
      <c r="P31" s="42">
        <f t="shared" si="9"/>
        <v>0.11580332452686659</v>
      </c>
      <c r="R31" s="96"/>
      <c r="S31" s="98"/>
      <c r="T31" t="s">
        <v>10</v>
      </c>
      <c r="U31" s="17">
        <v>8222</v>
      </c>
      <c r="V31" s="17">
        <v>5112</v>
      </c>
      <c r="W31" s="17">
        <v>4219</v>
      </c>
      <c r="X31" s="17">
        <v>3971</v>
      </c>
      <c r="Y31" s="17">
        <v>3303</v>
      </c>
      <c r="Z31" s="18">
        <v>3555</v>
      </c>
    </row>
    <row r="32" spans="1:26" x14ac:dyDescent="0.35">
      <c r="A32" s="96"/>
      <c r="B32" t="s">
        <v>16</v>
      </c>
      <c r="C32" s="5">
        <v>74660</v>
      </c>
      <c r="D32" s="5">
        <v>74200</v>
      </c>
      <c r="E32" s="5">
        <v>79299</v>
      </c>
      <c r="F32" s="5">
        <v>90849</v>
      </c>
      <c r="G32" s="5">
        <v>86711</v>
      </c>
      <c r="H32" s="45">
        <v>91908</v>
      </c>
      <c r="I32" s="41">
        <f t="shared" si="2"/>
        <v>11550</v>
      </c>
      <c r="J32" s="42">
        <f t="shared" si="3"/>
        <v>0.14565126924677485</v>
      </c>
      <c r="K32" s="41">
        <f t="shared" si="4"/>
        <v>-4138</v>
      </c>
      <c r="L32" s="42">
        <f t="shared" si="5"/>
        <v>-4.5548107298924556E-2</v>
      </c>
      <c r="M32" s="41">
        <f t="shared" si="6"/>
        <v>5197</v>
      </c>
      <c r="N32" s="42">
        <f t="shared" si="7"/>
        <v>5.9934725698008284E-2</v>
      </c>
      <c r="O32" s="52">
        <f t="shared" si="8"/>
        <v>1059</v>
      </c>
      <c r="P32" s="42">
        <f t="shared" si="9"/>
        <v>1.1656705082059293E-2</v>
      </c>
      <c r="R32" s="96"/>
      <c r="S32" s="98"/>
      <c r="T32" t="s">
        <v>11</v>
      </c>
      <c r="U32" s="17">
        <v>1004</v>
      </c>
      <c r="V32" s="17">
        <v>928</v>
      </c>
      <c r="W32" s="17">
        <v>1079</v>
      </c>
      <c r="X32" s="17">
        <v>1795</v>
      </c>
      <c r="Y32" s="17">
        <v>1888</v>
      </c>
      <c r="Z32" s="18">
        <v>2088</v>
      </c>
    </row>
    <row r="33" spans="1:26" x14ac:dyDescent="0.35">
      <c r="A33" s="96"/>
      <c r="B33" s="7" t="s">
        <v>34</v>
      </c>
      <c r="C33" s="32">
        <v>513117</v>
      </c>
      <c r="D33" s="32">
        <v>481752</v>
      </c>
      <c r="E33" s="32">
        <v>548854</v>
      </c>
      <c r="F33" s="32">
        <v>602296</v>
      </c>
      <c r="G33" s="32">
        <v>559879</v>
      </c>
      <c r="H33" s="33">
        <v>588126</v>
      </c>
      <c r="I33" s="41">
        <f t="shared" si="2"/>
        <v>53442</v>
      </c>
      <c r="J33" s="42">
        <f t="shared" si="3"/>
        <v>9.7370156726561241E-2</v>
      </c>
      <c r="K33" s="41">
        <f t="shared" si="4"/>
        <v>-42417</v>
      </c>
      <c r="L33" s="42">
        <f t="shared" si="5"/>
        <v>-7.0425505067275851E-2</v>
      </c>
      <c r="M33" s="41">
        <f t="shared" si="6"/>
        <v>28247</v>
      </c>
      <c r="N33" s="42">
        <f t="shared" si="7"/>
        <v>5.0451972658377864E-2</v>
      </c>
      <c r="O33" s="52">
        <f t="shared" si="8"/>
        <v>-14170</v>
      </c>
      <c r="P33" s="42">
        <f t="shared" si="9"/>
        <v>-2.3526638065004546E-2</v>
      </c>
      <c r="R33" s="96"/>
      <c r="S33" s="98"/>
      <c r="T33" t="s">
        <v>12</v>
      </c>
      <c r="U33" s="17">
        <v>772</v>
      </c>
      <c r="V33" s="17">
        <v>653</v>
      </c>
      <c r="W33" s="17">
        <v>604</v>
      </c>
      <c r="X33" s="17">
        <v>546</v>
      </c>
      <c r="Y33" s="17">
        <v>567</v>
      </c>
      <c r="Z33" s="18">
        <v>488</v>
      </c>
    </row>
    <row r="34" spans="1:26" x14ac:dyDescent="0.35">
      <c r="A34" s="96"/>
      <c r="B34" s="2" t="s">
        <v>37</v>
      </c>
      <c r="C34" s="6">
        <v>1129914</v>
      </c>
      <c r="D34" s="6">
        <v>1191923</v>
      </c>
      <c r="E34" s="6">
        <v>1339804</v>
      </c>
      <c r="F34" s="6">
        <v>1532192</v>
      </c>
      <c r="G34" s="6">
        <v>1443800</v>
      </c>
      <c r="H34" s="46">
        <v>1541842</v>
      </c>
      <c r="I34" s="41">
        <f t="shared" si="2"/>
        <v>192388</v>
      </c>
      <c r="J34" s="42">
        <f t="shared" si="3"/>
        <v>0.14359413764998452</v>
      </c>
      <c r="K34" s="41">
        <f t="shared" si="4"/>
        <v>-88392</v>
      </c>
      <c r="L34" s="42">
        <f t="shared" si="5"/>
        <v>-5.7689897871807228E-2</v>
      </c>
      <c r="M34" s="41">
        <f t="shared" si="6"/>
        <v>98042</v>
      </c>
      <c r="N34" s="42">
        <f t="shared" si="7"/>
        <v>6.7905527081313144E-2</v>
      </c>
      <c r="O34" s="52">
        <f t="shared" si="8"/>
        <v>9650</v>
      </c>
      <c r="P34" s="42">
        <f t="shared" si="9"/>
        <v>6.2981662872538813E-3</v>
      </c>
      <c r="R34" s="96"/>
      <c r="S34" s="98"/>
      <c r="T34" t="s">
        <v>13</v>
      </c>
      <c r="U34" s="17">
        <v>1562</v>
      </c>
      <c r="V34" s="17">
        <v>605</v>
      </c>
      <c r="W34" s="17">
        <v>506</v>
      </c>
      <c r="X34" s="17">
        <v>457</v>
      </c>
      <c r="Y34" s="17">
        <v>461</v>
      </c>
      <c r="Z34" s="18">
        <v>470</v>
      </c>
    </row>
    <row r="35" spans="1:26" ht="15" thickBot="1" x14ac:dyDescent="0.4">
      <c r="A35" s="97"/>
      <c r="B35" s="13" t="s">
        <v>31</v>
      </c>
      <c r="C35" s="23">
        <v>1643031</v>
      </c>
      <c r="D35" s="23">
        <v>1673675</v>
      </c>
      <c r="E35" s="23">
        <v>1888658</v>
      </c>
      <c r="F35" s="23">
        <v>2134488</v>
      </c>
      <c r="G35" s="23">
        <v>2003679</v>
      </c>
      <c r="H35" s="47">
        <v>2129968</v>
      </c>
      <c r="I35" s="41">
        <f t="shared" si="2"/>
        <v>245830</v>
      </c>
      <c r="J35" s="42">
        <f t="shared" si="3"/>
        <v>0.13016120441075096</v>
      </c>
      <c r="K35" s="41">
        <f t="shared" si="4"/>
        <v>-130809</v>
      </c>
      <c r="L35" s="42">
        <f t="shared" si="5"/>
        <v>-6.1283549029088058E-2</v>
      </c>
      <c r="M35" s="41">
        <f t="shared" si="6"/>
        <v>126289</v>
      </c>
      <c r="N35" s="42">
        <f t="shared" si="7"/>
        <v>6.3028558965782411E-2</v>
      </c>
      <c r="O35" s="52">
        <f t="shared" si="8"/>
        <v>-4520</v>
      </c>
      <c r="P35" s="42">
        <f t="shared" si="9"/>
        <v>-2.1176038469178371E-3</v>
      </c>
      <c r="R35" s="96"/>
      <c r="S35" s="98"/>
      <c r="T35" t="s">
        <v>9</v>
      </c>
      <c r="U35" s="17">
        <v>6192</v>
      </c>
      <c r="V35" s="17">
        <v>5586</v>
      </c>
      <c r="W35" s="17">
        <v>5608</v>
      </c>
      <c r="X35" s="17">
        <v>5613</v>
      </c>
      <c r="Y35" s="17">
        <v>5373</v>
      </c>
      <c r="Z35" s="18">
        <v>5530</v>
      </c>
    </row>
    <row r="36" spans="1:26" x14ac:dyDescent="0.35">
      <c r="C36" s="41"/>
      <c r="D36" s="41"/>
      <c r="E36" s="41"/>
      <c r="F36" s="41"/>
      <c r="G36" s="41"/>
      <c r="H36" s="41"/>
      <c r="K36" s="41"/>
      <c r="L36" s="42"/>
      <c r="M36" s="42"/>
      <c r="N36" s="42"/>
      <c r="P36" s="42"/>
      <c r="R36" s="96"/>
      <c r="S36" s="3" t="s">
        <v>20</v>
      </c>
      <c r="T36" t="s">
        <v>20</v>
      </c>
      <c r="U36" s="17">
        <v>30467</v>
      </c>
      <c r="V36" s="17">
        <v>31589</v>
      </c>
      <c r="W36" s="17">
        <v>30882</v>
      </c>
      <c r="X36" s="17">
        <v>36226</v>
      </c>
      <c r="Y36" s="17">
        <v>35473</v>
      </c>
      <c r="Z36" s="18">
        <v>38796</v>
      </c>
    </row>
    <row r="37" spans="1:26" x14ac:dyDescent="0.35">
      <c r="C37" s="41"/>
      <c r="D37" s="41"/>
      <c r="E37" s="41"/>
      <c r="F37" s="41"/>
      <c r="G37" s="41"/>
      <c r="H37" s="41"/>
      <c r="R37" s="96"/>
      <c r="S37" s="98" t="s">
        <v>21</v>
      </c>
      <c r="T37" t="s">
        <v>22</v>
      </c>
      <c r="U37" s="17">
        <v>2744</v>
      </c>
      <c r="V37" s="17">
        <v>2109</v>
      </c>
      <c r="W37" s="17">
        <v>1569</v>
      </c>
      <c r="X37" s="17">
        <v>1389</v>
      </c>
      <c r="Y37" s="17">
        <v>1309</v>
      </c>
      <c r="Z37" s="18">
        <v>2156</v>
      </c>
    </row>
    <row r="38" spans="1:26" x14ac:dyDescent="0.35">
      <c r="A38" t="s">
        <v>62</v>
      </c>
      <c r="R38" s="96"/>
      <c r="S38" s="98"/>
      <c r="T38" t="s">
        <v>23</v>
      </c>
      <c r="U38" s="17">
        <v>33540</v>
      </c>
      <c r="V38" s="17">
        <v>30336</v>
      </c>
      <c r="W38" s="17">
        <v>31996</v>
      </c>
      <c r="X38" s="17">
        <v>34946</v>
      </c>
      <c r="Y38" s="17">
        <v>34178</v>
      </c>
      <c r="Z38" s="18">
        <v>37890</v>
      </c>
    </row>
    <row r="39" spans="1:26" x14ac:dyDescent="0.35">
      <c r="A39" t="s">
        <v>51</v>
      </c>
      <c r="R39" s="96"/>
      <c r="S39" s="98" t="s">
        <v>16</v>
      </c>
      <c r="T39" t="s">
        <v>14</v>
      </c>
      <c r="U39" s="17">
        <v>20916</v>
      </c>
      <c r="V39" s="17">
        <v>20132</v>
      </c>
      <c r="W39" s="17">
        <v>23641</v>
      </c>
      <c r="X39" s="17">
        <v>29630</v>
      </c>
      <c r="Y39" s="17">
        <v>30286</v>
      </c>
      <c r="Z39" s="18">
        <v>32074</v>
      </c>
    </row>
    <row r="40" spans="1:26" x14ac:dyDescent="0.35">
      <c r="R40" s="96"/>
      <c r="S40" s="98"/>
      <c r="T40" t="s">
        <v>15</v>
      </c>
      <c r="U40" s="17">
        <v>2432</v>
      </c>
      <c r="V40" s="17">
        <v>1859</v>
      </c>
      <c r="W40" s="17">
        <v>1930</v>
      </c>
      <c r="X40" s="17">
        <v>1937</v>
      </c>
      <c r="Y40" s="17">
        <v>1718</v>
      </c>
      <c r="Z40" s="18">
        <v>1952</v>
      </c>
    </row>
    <row r="41" spans="1:26" x14ac:dyDescent="0.35">
      <c r="R41" s="96"/>
      <c r="S41" s="98"/>
      <c r="T41" t="s">
        <v>17</v>
      </c>
      <c r="U41" s="17">
        <v>22613</v>
      </c>
      <c r="V41" s="17">
        <v>20109</v>
      </c>
      <c r="W41" s="17">
        <v>17035</v>
      </c>
      <c r="X41" s="17">
        <v>15220</v>
      </c>
      <c r="Y41" s="17">
        <v>14814</v>
      </c>
      <c r="Z41" s="18">
        <v>14652</v>
      </c>
    </row>
    <row r="42" spans="1:26" x14ac:dyDescent="0.35">
      <c r="R42" s="96"/>
      <c r="S42" s="98"/>
      <c r="T42" t="s">
        <v>18</v>
      </c>
      <c r="U42" s="17">
        <v>2657</v>
      </c>
      <c r="V42" s="17">
        <v>3735</v>
      </c>
      <c r="W42" s="17">
        <v>3609</v>
      </c>
      <c r="X42" s="17">
        <v>4214</v>
      </c>
      <c r="Y42" s="17">
        <v>4063</v>
      </c>
      <c r="Z42" s="18">
        <v>4169</v>
      </c>
    </row>
    <row r="43" spans="1:26" x14ac:dyDescent="0.35">
      <c r="R43" s="96"/>
      <c r="S43" s="98"/>
      <c r="T43" t="s">
        <v>19</v>
      </c>
      <c r="U43" s="17">
        <v>1946</v>
      </c>
      <c r="V43" s="17">
        <v>2178</v>
      </c>
      <c r="W43" s="17">
        <v>2441</v>
      </c>
      <c r="X43" s="17">
        <v>4590</v>
      </c>
      <c r="Y43" s="17">
        <v>5095</v>
      </c>
      <c r="Z43" s="18">
        <v>5767</v>
      </c>
    </row>
    <row r="44" spans="1:26" x14ac:dyDescent="0.35">
      <c r="R44" s="96"/>
      <c r="S44" s="100"/>
      <c r="T44" s="2" t="s">
        <v>16</v>
      </c>
      <c r="U44" s="34">
        <v>4993</v>
      </c>
      <c r="V44" s="34">
        <v>4271</v>
      </c>
      <c r="W44" s="34">
        <v>5126</v>
      </c>
      <c r="X44" s="34">
        <v>5191</v>
      </c>
      <c r="Y44" s="34">
        <v>4465</v>
      </c>
      <c r="Z44" s="43">
        <v>5601</v>
      </c>
    </row>
    <row r="45" spans="1:26" ht="15" thickBot="1" x14ac:dyDescent="0.4">
      <c r="R45" s="97"/>
      <c r="S45" s="19" t="s">
        <v>34</v>
      </c>
      <c r="T45" s="13"/>
      <c r="U45" s="20">
        <v>233141</v>
      </c>
      <c r="V45" s="20">
        <v>204184</v>
      </c>
      <c r="W45" s="20">
        <v>219408</v>
      </c>
      <c r="X45" s="20">
        <v>246838</v>
      </c>
      <c r="Y45" s="20">
        <v>241405</v>
      </c>
      <c r="Z45" s="21">
        <v>254499</v>
      </c>
    </row>
    <row r="46" spans="1:26" x14ac:dyDescent="0.35">
      <c r="R46" s="95" t="s">
        <v>31</v>
      </c>
      <c r="S46" s="99" t="s">
        <v>1</v>
      </c>
      <c r="T46" s="8" t="s">
        <v>2</v>
      </c>
      <c r="U46" s="15">
        <v>84036</v>
      </c>
      <c r="V46" s="15">
        <v>69406</v>
      </c>
      <c r="W46" s="15">
        <v>89916</v>
      </c>
      <c r="X46" s="15">
        <v>115544</v>
      </c>
      <c r="Y46" s="15">
        <v>114242</v>
      </c>
      <c r="Z46" s="16">
        <v>116316</v>
      </c>
    </row>
    <row r="47" spans="1:26" x14ac:dyDescent="0.35">
      <c r="R47" s="96"/>
      <c r="S47" s="98"/>
      <c r="T47" t="s">
        <v>3</v>
      </c>
      <c r="U47" s="17">
        <v>13804</v>
      </c>
      <c r="V47" s="17">
        <v>10441</v>
      </c>
      <c r="W47" s="17">
        <v>12548</v>
      </c>
      <c r="X47" s="17">
        <v>14506</v>
      </c>
      <c r="Y47" s="17">
        <v>14001</v>
      </c>
      <c r="Z47" s="18">
        <v>13462</v>
      </c>
    </row>
    <row r="48" spans="1:26" x14ac:dyDescent="0.35">
      <c r="R48" s="96"/>
      <c r="S48" s="98" t="s">
        <v>4</v>
      </c>
      <c r="T48" t="s">
        <v>5</v>
      </c>
      <c r="U48" s="17">
        <v>17870</v>
      </c>
      <c r="V48" s="17">
        <v>15128</v>
      </c>
      <c r="W48" s="17">
        <v>16249</v>
      </c>
      <c r="X48" s="17">
        <v>14647</v>
      </c>
      <c r="Y48" s="17">
        <v>13580</v>
      </c>
      <c r="Z48" s="18">
        <v>13314</v>
      </c>
    </row>
    <row r="49" spans="18:26" x14ac:dyDescent="0.35">
      <c r="R49" s="96"/>
      <c r="S49" s="98"/>
      <c r="T49" t="s">
        <v>6</v>
      </c>
      <c r="U49" s="17">
        <v>15551</v>
      </c>
      <c r="V49" s="17">
        <v>14880</v>
      </c>
      <c r="W49" s="17">
        <v>17769</v>
      </c>
      <c r="X49" s="17">
        <v>20509</v>
      </c>
      <c r="Y49" s="17">
        <v>19330</v>
      </c>
      <c r="Z49" s="18">
        <v>20733</v>
      </c>
    </row>
    <row r="50" spans="18:26" x14ac:dyDescent="0.35">
      <c r="R50" s="96"/>
      <c r="S50" s="98"/>
      <c r="T50" t="s">
        <v>7</v>
      </c>
      <c r="U50" s="17">
        <v>85707</v>
      </c>
      <c r="V50" s="17">
        <v>98851</v>
      </c>
      <c r="W50" s="17">
        <v>117232</v>
      </c>
      <c r="X50" s="17">
        <v>111411</v>
      </c>
      <c r="Y50" s="17">
        <v>90927</v>
      </c>
      <c r="Z50" s="18">
        <v>92067</v>
      </c>
    </row>
    <row r="51" spans="18:26" x14ac:dyDescent="0.35">
      <c r="R51" s="96"/>
      <c r="S51" s="98"/>
      <c r="T51" t="s">
        <v>8</v>
      </c>
      <c r="U51" s="17">
        <v>12224</v>
      </c>
      <c r="V51" s="17">
        <v>10672</v>
      </c>
      <c r="W51" s="17">
        <v>13350</v>
      </c>
      <c r="X51" s="17">
        <v>13975</v>
      </c>
      <c r="Y51" s="17">
        <v>11811</v>
      </c>
      <c r="Z51" s="18">
        <v>11911</v>
      </c>
    </row>
    <row r="52" spans="18:26" x14ac:dyDescent="0.35">
      <c r="R52" s="96"/>
      <c r="S52" s="98"/>
      <c r="T52" t="s">
        <v>10</v>
      </c>
      <c r="U52" s="17">
        <v>13387</v>
      </c>
      <c r="V52" s="17">
        <v>9033</v>
      </c>
      <c r="W52" s="17">
        <v>7604</v>
      </c>
      <c r="X52" s="17">
        <v>6983</v>
      </c>
      <c r="Y52" s="17">
        <v>5670</v>
      </c>
      <c r="Z52" s="18">
        <v>6066</v>
      </c>
    </row>
    <row r="53" spans="18:26" x14ac:dyDescent="0.35">
      <c r="R53" s="96"/>
      <c r="S53" s="98"/>
      <c r="T53" t="s">
        <v>11</v>
      </c>
      <c r="U53" s="17">
        <v>8536</v>
      </c>
      <c r="V53" s="17">
        <v>6537</v>
      </c>
      <c r="W53" s="17">
        <v>7191</v>
      </c>
      <c r="X53" s="17">
        <v>7548</v>
      </c>
      <c r="Y53" s="17">
        <v>7186</v>
      </c>
      <c r="Z53" s="18">
        <v>7520</v>
      </c>
    </row>
    <row r="54" spans="18:26" x14ac:dyDescent="0.35">
      <c r="R54" s="96"/>
      <c r="S54" s="98"/>
      <c r="T54" t="s">
        <v>12</v>
      </c>
      <c r="U54" s="17">
        <v>3000</v>
      </c>
      <c r="V54" s="17">
        <v>2816</v>
      </c>
      <c r="W54" s="17">
        <v>2757</v>
      </c>
      <c r="X54" s="17">
        <v>2481</v>
      </c>
      <c r="Y54" s="17">
        <v>2394</v>
      </c>
      <c r="Z54" s="18">
        <v>2082</v>
      </c>
    </row>
    <row r="55" spans="18:26" x14ac:dyDescent="0.35">
      <c r="R55" s="96"/>
      <c r="S55" s="98"/>
      <c r="T55" t="s">
        <v>13</v>
      </c>
      <c r="U55" s="17">
        <v>9887</v>
      </c>
      <c r="V55" s="17">
        <v>6775</v>
      </c>
      <c r="W55" s="17">
        <v>5886</v>
      </c>
      <c r="X55" s="17">
        <v>5678</v>
      </c>
      <c r="Y55" s="17">
        <v>5572</v>
      </c>
      <c r="Z55" s="18">
        <v>5745</v>
      </c>
    </row>
    <row r="56" spans="18:26" x14ac:dyDescent="0.35">
      <c r="R56" s="96"/>
      <c r="S56" s="98"/>
      <c r="T56" t="s">
        <v>9</v>
      </c>
      <c r="U56" s="17">
        <v>18086</v>
      </c>
      <c r="V56" s="17">
        <v>15582</v>
      </c>
      <c r="W56" s="17">
        <v>16856</v>
      </c>
      <c r="X56" s="17">
        <v>16602</v>
      </c>
      <c r="Y56" s="17">
        <v>15770</v>
      </c>
      <c r="Z56" s="18">
        <v>15954</v>
      </c>
    </row>
    <row r="57" spans="18:26" x14ac:dyDescent="0.35">
      <c r="R57" s="96"/>
      <c r="S57" s="3" t="s">
        <v>20</v>
      </c>
      <c r="T57" t="s">
        <v>20</v>
      </c>
      <c r="U57" s="17">
        <v>74977</v>
      </c>
      <c r="V57" s="17">
        <v>66591</v>
      </c>
      <c r="W57" s="17">
        <v>73612</v>
      </c>
      <c r="X57" s="17">
        <v>84287</v>
      </c>
      <c r="Y57" s="17">
        <v>78290</v>
      </c>
      <c r="Z57" s="18">
        <v>82508</v>
      </c>
    </row>
    <row r="58" spans="18:26" x14ac:dyDescent="0.35">
      <c r="R58" s="96"/>
      <c r="S58" s="98" t="s">
        <v>21</v>
      </c>
      <c r="T58" t="s">
        <v>22</v>
      </c>
      <c r="U58" s="17">
        <v>6040</v>
      </c>
      <c r="V58" s="17">
        <v>7066</v>
      </c>
      <c r="W58" s="17">
        <v>7408</v>
      </c>
      <c r="X58" s="17">
        <v>12637</v>
      </c>
      <c r="Y58" s="17">
        <v>15768</v>
      </c>
      <c r="Z58" s="18">
        <v>23313</v>
      </c>
    </row>
    <row r="59" spans="18:26" x14ac:dyDescent="0.35">
      <c r="R59" s="96"/>
      <c r="S59" s="98"/>
      <c r="T59" t="s">
        <v>23</v>
      </c>
      <c r="U59" s="17">
        <v>75355</v>
      </c>
      <c r="V59" s="17">
        <v>73774</v>
      </c>
      <c r="W59" s="17">
        <v>81178</v>
      </c>
      <c r="X59" s="17">
        <v>84640</v>
      </c>
      <c r="Y59" s="17">
        <v>78629</v>
      </c>
      <c r="Z59" s="18">
        <v>85229</v>
      </c>
    </row>
    <row r="60" spans="18:26" x14ac:dyDescent="0.35">
      <c r="R60" s="96"/>
      <c r="S60" s="98" t="s">
        <v>16</v>
      </c>
      <c r="T60" t="s">
        <v>14</v>
      </c>
      <c r="U60" s="17">
        <v>26929</v>
      </c>
      <c r="V60" s="17">
        <v>26356</v>
      </c>
      <c r="W60" s="17">
        <v>31511</v>
      </c>
      <c r="X60" s="17">
        <v>39389</v>
      </c>
      <c r="Y60" s="17">
        <v>39329</v>
      </c>
      <c r="Z60" s="18">
        <v>41622</v>
      </c>
    </row>
    <row r="61" spans="18:26" x14ac:dyDescent="0.35">
      <c r="R61" s="96"/>
      <c r="S61" s="98"/>
      <c r="T61" t="s">
        <v>15</v>
      </c>
      <c r="U61" s="17">
        <v>6407</v>
      </c>
      <c r="V61" s="17">
        <v>5762</v>
      </c>
      <c r="W61" s="17">
        <v>5885</v>
      </c>
      <c r="X61" s="17">
        <v>7026</v>
      </c>
      <c r="Y61" s="17">
        <v>6475</v>
      </c>
      <c r="Z61" s="18">
        <v>7017</v>
      </c>
    </row>
    <row r="62" spans="18:26" x14ac:dyDescent="0.35">
      <c r="R62" s="96"/>
      <c r="S62" s="98"/>
      <c r="T62" t="s">
        <v>17</v>
      </c>
      <c r="U62" s="17">
        <v>25439</v>
      </c>
      <c r="V62" s="17">
        <v>24153</v>
      </c>
      <c r="W62" s="17">
        <v>21503</v>
      </c>
      <c r="X62" s="17">
        <v>18803</v>
      </c>
      <c r="Y62" s="17">
        <v>17080</v>
      </c>
      <c r="Z62" s="18">
        <v>16568</v>
      </c>
    </row>
    <row r="63" spans="18:26" x14ac:dyDescent="0.35">
      <c r="R63" s="96"/>
      <c r="S63" s="98"/>
      <c r="T63" t="s">
        <v>18</v>
      </c>
      <c r="U63" s="17">
        <v>4206</v>
      </c>
      <c r="V63" s="17">
        <v>5868</v>
      </c>
      <c r="W63" s="17">
        <v>5526</v>
      </c>
      <c r="X63" s="17">
        <v>6540</v>
      </c>
      <c r="Y63" s="17">
        <v>6261</v>
      </c>
      <c r="Z63" s="18">
        <v>6538</v>
      </c>
    </row>
    <row r="64" spans="18:26" x14ac:dyDescent="0.35">
      <c r="R64" s="96"/>
      <c r="S64" s="98"/>
      <c r="T64" t="s">
        <v>19</v>
      </c>
      <c r="U64" s="17">
        <v>4692</v>
      </c>
      <c r="V64" s="17">
        <v>5626</v>
      </c>
      <c r="W64" s="17">
        <v>6134</v>
      </c>
      <c r="X64" s="17">
        <v>9055</v>
      </c>
      <c r="Y64" s="17">
        <v>9225</v>
      </c>
      <c r="Z64" s="18">
        <v>10137</v>
      </c>
    </row>
    <row r="65" spans="3:26" x14ac:dyDescent="0.35">
      <c r="R65" s="96"/>
      <c r="S65" s="100"/>
      <c r="T65" s="2" t="s">
        <v>16</v>
      </c>
      <c r="U65" s="34">
        <v>6987</v>
      </c>
      <c r="V65" s="34">
        <v>6436</v>
      </c>
      <c r="W65" s="34">
        <v>8740</v>
      </c>
      <c r="X65" s="34">
        <v>10038</v>
      </c>
      <c r="Y65" s="34">
        <v>8340</v>
      </c>
      <c r="Z65" s="43">
        <v>10026</v>
      </c>
    </row>
    <row r="66" spans="3:26" ht="15" thickBot="1" x14ac:dyDescent="0.4">
      <c r="C66" s="41"/>
      <c r="R66" s="97"/>
      <c r="S66" s="19" t="s">
        <v>34</v>
      </c>
      <c r="T66" s="13"/>
      <c r="U66" s="20">
        <v>513117</v>
      </c>
      <c r="V66" s="20">
        <v>481752</v>
      </c>
      <c r="W66" s="20">
        <v>548854</v>
      </c>
      <c r="X66" s="20">
        <v>602296</v>
      </c>
      <c r="Y66" s="20">
        <v>559879</v>
      </c>
      <c r="Z66" s="21">
        <v>588126</v>
      </c>
    </row>
    <row r="68" spans="3:26" x14ac:dyDescent="0.35">
      <c r="S68"/>
    </row>
    <row r="69" spans="3:26" x14ac:dyDescent="0.35">
      <c r="S69"/>
    </row>
    <row r="70" spans="3:26" x14ac:dyDescent="0.35">
      <c r="S70"/>
    </row>
    <row r="71" spans="3:26" x14ac:dyDescent="0.35">
      <c r="S71"/>
    </row>
    <row r="72" spans="3:26" x14ac:dyDescent="0.35">
      <c r="S72"/>
    </row>
    <row r="73" spans="3:26" x14ac:dyDescent="0.35">
      <c r="C73" s="41"/>
      <c r="S73"/>
    </row>
    <row r="74" spans="3:26" x14ac:dyDescent="0.35">
      <c r="S74"/>
    </row>
    <row r="75" spans="3:26" x14ac:dyDescent="0.35">
      <c r="S75"/>
    </row>
    <row r="76" spans="3:26" x14ac:dyDescent="0.35">
      <c r="S76"/>
    </row>
    <row r="77" spans="3:26" x14ac:dyDescent="0.35">
      <c r="S77"/>
    </row>
    <row r="78" spans="3:26" x14ac:dyDescent="0.35">
      <c r="S78"/>
    </row>
    <row r="79" spans="3:26" x14ac:dyDescent="0.35">
      <c r="S79"/>
    </row>
    <row r="80" spans="3:26" x14ac:dyDescent="0.35">
      <c r="S80"/>
    </row>
    <row r="81" spans="19:19" x14ac:dyDescent="0.35">
      <c r="S81"/>
    </row>
    <row r="82" spans="19:19" x14ac:dyDescent="0.35">
      <c r="S82"/>
    </row>
    <row r="83" spans="19:19" x14ac:dyDescent="0.35">
      <c r="S83"/>
    </row>
    <row r="84" spans="19:19" x14ac:dyDescent="0.35">
      <c r="S84"/>
    </row>
    <row r="85" spans="19:19" x14ac:dyDescent="0.35">
      <c r="S85"/>
    </row>
    <row r="86" spans="19:19" x14ac:dyDescent="0.35">
      <c r="S86"/>
    </row>
    <row r="87" spans="19:19" x14ac:dyDescent="0.35">
      <c r="S87"/>
    </row>
    <row r="88" spans="19:19" x14ac:dyDescent="0.35">
      <c r="S88"/>
    </row>
    <row r="89" spans="19:19" x14ac:dyDescent="0.35">
      <c r="S89"/>
    </row>
    <row r="90" spans="19:19" x14ac:dyDescent="0.35">
      <c r="S90"/>
    </row>
    <row r="91" spans="19:19" x14ac:dyDescent="0.35">
      <c r="S91"/>
    </row>
    <row r="92" spans="19:19" x14ac:dyDescent="0.35">
      <c r="S92"/>
    </row>
    <row r="93" spans="19:19" x14ac:dyDescent="0.35">
      <c r="S93"/>
    </row>
    <row r="94" spans="19:19" x14ac:dyDescent="0.35">
      <c r="S94"/>
    </row>
    <row r="95" spans="19:19" x14ac:dyDescent="0.35">
      <c r="S95"/>
    </row>
    <row r="96" spans="19:19" x14ac:dyDescent="0.35">
      <c r="S96"/>
    </row>
    <row r="97" spans="19:19" x14ac:dyDescent="0.35">
      <c r="S97"/>
    </row>
    <row r="98" spans="19:19" x14ac:dyDescent="0.35">
      <c r="S98"/>
    </row>
    <row r="99" spans="19:19" x14ac:dyDescent="0.35">
      <c r="S99"/>
    </row>
    <row r="100" spans="19:19" x14ac:dyDescent="0.35">
      <c r="S100"/>
    </row>
    <row r="101" spans="19:19" x14ac:dyDescent="0.35">
      <c r="S101"/>
    </row>
    <row r="102" spans="19:19" x14ac:dyDescent="0.35">
      <c r="S102"/>
    </row>
    <row r="103" spans="19:19" x14ac:dyDescent="0.35">
      <c r="S103"/>
    </row>
    <row r="104" spans="19:19" x14ac:dyDescent="0.35">
      <c r="S104"/>
    </row>
    <row r="105" spans="19:19" x14ac:dyDescent="0.35">
      <c r="S105"/>
    </row>
    <row r="106" spans="19:19" x14ac:dyDescent="0.35">
      <c r="S106"/>
    </row>
    <row r="107" spans="19:19" x14ac:dyDescent="0.35">
      <c r="S107"/>
    </row>
    <row r="108" spans="19:19" x14ac:dyDescent="0.35">
      <c r="S108"/>
    </row>
    <row r="109" spans="19:19" x14ac:dyDescent="0.35">
      <c r="S109"/>
    </row>
    <row r="110" spans="19:19" x14ac:dyDescent="0.35">
      <c r="S110"/>
    </row>
    <row r="111" spans="19:19" x14ac:dyDescent="0.35">
      <c r="S111"/>
    </row>
    <row r="112" spans="19:19" x14ac:dyDescent="0.35">
      <c r="S112"/>
    </row>
  </sheetData>
  <sortState xmlns:xlrd2="http://schemas.microsoft.com/office/spreadsheetml/2017/richdata2" ref="AB44:AJ63">
    <sortCondition ref="AB44:AB63"/>
  </sortState>
  <mergeCells count="19">
    <mergeCell ref="R46:R66"/>
    <mergeCell ref="R25:R45"/>
    <mergeCell ref="S37:S38"/>
    <mergeCell ref="S27:S35"/>
    <mergeCell ref="S25:S26"/>
    <mergeCell ref="S60:S65"/>
    <mergeCell ref="S58:S59"/>
    <mergeCell ref="S48:S56"/>
    <mergeCell ref="S46:S47"/>
    <mergeCell ref="S39:S44"/>
    <mergeCell ref="A28:A35"/>
    <mergeCell ref="A4:A11"/>
    <mergeCell ref="A12:A19"/>
    <mergeCell ref="A20:A27"/>
    <mergeCell ref="S6:S14"/>
    <mergeCell ref="S4:S5"/>
    <mergeCell ref="R4:R24"/>
    <mergeCell ref="S18:S23"/>
    <mergeCell ref="S16:S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C8E-250F-43AF-B139-5EB3C388442C}">
  <dimension ref="A1:AF55"/>
  <sheetViews>
    <sheetView zoomScaleNormal="100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AB26" sqref="AB26:AB33"/>
    </sheetView>
  </sheetViews>
  <sheetFormatPr defaultColWidth="8.7265625" defaultRowHeight="14.5" x14ac:dyDescent="0.35"/>
  <cols>
    <col min="1" max="1" width="3.1796875" customWidth="1"/>
    <col min="2" max="2" width="20" bestFit="1" customWidth="1"/>
    <col min="3" max="3" width="13.453125" bestFit="1" customWidth="1"/>
    <col min="4" max="28" width="10.26953125" customWidth="1"/>
    <col min="33" max="33" width="9.1796875" bestFit="1" customWidth="1"/>
  </cols>
  <sheetData>
    <row r="1" spans="1:30" x14ac:dyDescent="0.35">
      <c r="A1" s="1" t="s">
        <v>60</v>
      </c>
    </row>
    <row r="2" spans="1:30" x14ac:dyDescent="0.35">
      <c r="A2" s="2"/>
      <c r="B2" s="2"/>
      <c r="C2" s="2"/>
    </row>
    <row r="3" spans="1:30" x14ac:dyDescent="0.35">
      <c r="D3" s="105" t="s">
        <v>27</v>
      </c>
      <c r="E3" s="106"/>
      <c r="F3" s="106"/>
      <c r="G3" s="106"/>
      <c r="H3" s="107"/>
      <c r="I3" s="105" t="s">
        <v>28</v>
      </c>
      <c r="J3" s="106"/>
      <c r="K3" s="106"/>
      <c r="L3" s="106"/>
      <c r="M3" s="107"/>
      <c r="N3" s="105" t="s">
        <v>29</v>
      </c>
      <c r="O3" s="106"/>
      <c r="P3" s="106"/>
      <c r="Q3" s="106"/>
      <c r="R3" s="107"/>
      <c r="S3" s="105" t="s">
        <v>30</v>
      </c>
      <c r="T3" s="106"/>
      <c r="U3" s="106"/>
      <c r="V3" s="106"/>
      <c r="W3" s="107"/>
      <c r="X3" s="105" t="s">
        <v>26</v>
      </c>
      <c r="Y3" s="106"/>
      <c r="Z3" s="106"/>
      <c r="AA3" s="106"/>
      <c r="AB3" s="107"/>
    </row>
    <row r="4" spans="1:30" x14ac:dyDescent="0.35">
      <c r="A4" s="2"/>
      <c r="B4" s="2"/>
      <c r="C4" s="2"/>
      <c r="D4" s="80">
        <v>2005</v>
      </c>
      <c r="E4" s="81">
        <v>2010</v>
      </c>
      <c r="F4" s="81">
        <v>2015</v>
      </c>
      <c r="G4" s="81">
        <v>2020</v>
      </c>
      <c r="H4" s="82">
        <v>2022</v>
      </c>
      <c r="I4" s="80">
        <v>2005</v>
      </c>
      <c r="J4" s="81">
        <v>2010</v>
      </c>
      <c r="K4" s="81">
        <v>2015</v>
      </c>
      <c r="L4" s="81">
        <v>2020</v>
      </c>
      <c r="M4" s="82">
        <v>2022</v>
      </c>
      <c r="N4" s="80">
        <v>2005</v>
      </c>
      <c r="O4" s="81">
        <v>2010</v>
      </c>
      <c r="P4" s="81">
        <v>2015</v>
      </c>
      <c r="Q4" s="81">
        <v>2020</v>
      </c>
      <c r="R4" s="82">
        <v>2022</v>
      </c>
      <c r="S4" s="80">
        <v>2005</v>
      </c>
      <c r="T4" s="81">
        <v>2010</v>
      </c>
      <c r="U4" s="81">
        <v>2015</v>
      </c>
      <c r="V4" s="81">
        <v>2020</v>
      </c>
      <c r="W4" s="82">
        <v>2022</v>
      </c>
      <c r="X4" s="80">
        <v>2005</v>
      </c>
      <c r="Y4" s="81">
        <v>2010</v>
      </c>
      <c r="Z4" s="81">
        <v>2015</v>
      </c>
      <c r="AA4" s="81">
        <v>2020</v>
      </c>
      <c r="AB4" s="82">
        <v>2022</v>
      </c>
    </row>
    <row r="5" spans="1:30" x14ac:dyDescent="0.35">
      <c r="A5" s="101" t="s">
        <v>0</v>
      </c>
      <c r="B5" s="103" t="s">
        <v>1</v>
      </c>
      <c r="C5" s="103"/>
      <c r="D5" s="53">
        <v>22147</v>
      </c>
      <c r="E5" s="54">
        <v>20193</v>
      </c>
      <c r="F5" s="54">
        <v>25718</v>
      </c>
      <c r="G5" s="54">
        <v>35602</v>
      </c>
      <c r="H5" s="55">
        <v>32562</v>
      </c>
      <c r="I5" s="53">
        <v>930</v>
      </c>
      <c r="J5" s="54">
        <v>1002</v>
      </c>
      <c r="K5" s="54">
        <v>1143</v>
      </c>
      <c r="L5" s="54">
        <v>1341</v>
      </c>
      <c r="M5" s="55">
        <v>1429</v>
      </c>
      <c r="N5" s="53">
        <v>6037</v>
      </c>
      <c r="O5" s="54">
        <v>6800</v>
      </c>
      <c r="P5" s="54">
        <v>7523</v>
      </c>
      <c r="Q5" s="54">
        <v>10292</v>
      </c>
      <c r="R5" s="55">
        <v>10299</v>
      </c>
      <c r="S5" s="53">
        <v>4967</v>
      </c>
      <c r="T5" s="54">
        <v>5558</v>
      </c>
      <c r="U5" s="54">
        <v>7082</v>
      </c>
      <c r="V5" s="54">
        <v>9111</v>
      </c>
      <c r="W5" s="55">
        <v>8605</v>
      </c>
      <c r="X5" s="53">
        <v>34081</v>
      </c>
      <c r="Y5" s="54">
        <v>33554</v>
      </c>
      <c r="Z5" s="54">
        <v>41466</v>
      </c>
      <c r="AA5" s="54">
        <v>56346</v>
      </c>
      <c r="AB5" s="55">
        <v>52896</v>
      </c>
      <c r="AC5" s="41"/>
      <c r="AD5" s="41"/>
    </row>
    <row r="6" spans="1:30" x14ac:dyDescent="0.35">
      <c r="A6" s="102"/>
      <c r="B6" s="103" t="s">
        <v>4</v>
      </c>
      <c r="C6" s="103"/>
      <c r="D6" s="53">
        <v>74052</v>
      </c>
      <c r="E6" s="54">
        <v>69763</v>
      </c>
      <c r="F6" s="54">
        <v>79728</v>
      </c>
      <c r="G6" s="54">
        <v>74728</v>
      </c>
      <c r="H6" s="55">
        <v>69380</v>
      </c>
      <c r="I6" s="53">
        <v>10331</v>
      </c>
      <c r="J6" s="54">
        <v>10963</v>
      </c>
      <c r="K6" s="54">
        <v>13354</v>
      </c>
      <c r="L6" s="54">
        <v>15490</v>
      </c>
      <c r="M6" s="55">
        <v>14328</v>
      </c>
      <c r="N6" s="53">
        <v>15732</v>
      </c>
      <c r="O6" s="54">
        <v>12473</v>
      </c>
      <c r="P6" s="54">
        <v>14523</v>
      </c>
      <c r="Q6" s="54">
        <v>14456</v>
      </c>
      <c r="R6" s="55">
        <v>13756</v>
      </c>
      <c r="S6" s="53">
        <v>37056</v>
      </c>
      <c r="T6" s="54">
        <v>45503</v>
      </c>
      <c r="U6" s="54">
        <v>57108</v>
      </c>
      <c r="V6" s="54">
        <v>55368</v>
      </c>
      <c r="W6" s="55">
        <v>43368</v>
      </c>
      <c r="X6" s="53">
        <v>137172</v>
      </c>
      <c r="Y6" s="54">
        <v>138702</v>
      </c>
      <c r="Z6" s="54">
        <v>164713</v>
      </c>
      <c r="AA6" s="54">
        <v>160042</v>
      </c>
      <c r="AB6" s="55">
        <v>140831</v>
      </c>
      <c r="AC6" s="41"/>
      <c r="AD6" s="41"/>
    </row>
    <row r="7" spans="1:30" x14ac:dyDescent="0.35">
      <c r="A7" s="102"/>
      <c r="B7" s="103" t="s">
        <v>20</v>
      </c>
      <c r="C7" s="103"/>
      <c r="D7" s="53">
        <v>35131</v>
      </c>
      <c r="E7" s="54">
        <v>25823</v>
      </c>
      <c r="F7" s="54">
        <v>31335</v>
      </c>
      <c r="G7" s="54">
        <v>34208</v>
      </c>
      <c r="H7" s="55">
        <v>30734</v>
      </c>
      <c r="I7" s="53">
        <v>598</v>
      </c>
      <c r="J7" s="54">
        <v>744</v>
      </c>
      <c r="K7" s="54">
        <v>708</v>
      </c>
      <c r="L7" s="54">
        <v>719</v>
      </c>
      <c r="M7" s="55">
        <v>747</v>
      </c>
      <c r="N7" s="53">
        <v>6181</v>
      </c>
      <c r="O7" s="54">
        <v>5593</v>
      </c>
      <c r="P7" s="54">
        <v>8243</v>
      </c>
      <c r="Q7" s="54">
        <v>9675</v>
      </c>
      <c r="R7" s="55">
        <v>9189</v>
      </c>
      <c r="S7" s="53">
        <v>2600</v>
      </c>
      <c r="T7" s="54">
        <v>2842</v>
      </c>
      <c r="U7" s="54">
        <v>2443</v>
      </c>
      <c r="V7" s="54">
        <v>3460</v>
      </c>
      <c r="W7" s="55">
        <v>3041</v>
      </c>
      <c r="X7" s="53">
        <v>44510</v>
      </c>
      <c r="Y7" s="54">
        <v>35002</v>
      </c>
      <c r="Z7" s="54">
        <v>42730</v>
      </c>
      <c r="AA7" s="54">
        <v>48061</v>
      </c>
      <c r="AB7" s="55">
        <v>43711</v>
      </c>
      <c r="AC7" s="41"/>
      <c r="AD7" s="41"/>
    </row>
    <row r="8" spans="1:30" x14ac:dyDescent="0.35">
      <c r="A8" s="102"/>
      <c r="B8" s="103" t="s">
        <v>21</v>
      </c>
      <c r="C8" s="103"/>
      <c r="D8" s="53">
        <v>34277</v>
      </c>
      <c r="E8" s="54">
        <v>34731</v>
      </c>
      <c r="F8" s="54">
        <v>38492</v>
      </c>
      <c r="G8" s="54">
        <v>39517</v>
      </c>
      <c r="H8" s="55">
        <v>43471</v>
      </c>
      <c r="I8" s="53">
        <v>609</v>
      </c>
      <c r="J8" s="54">
        <v>520</v>
      </c>
      <c r="K8" s="54">
        <v>495</v>
      </c>
      <c r="L8" s="54">
        <v>667</v>
      </c>
      <c r="M8" s="55">
        <v>692</v>
      </c>
      <c r="N8" s="53">
        <v>6807</v>
      </c>
      <c r="O8" s="54">
        <v>8980</v>
      </c>
      <c r="P8" s="54">
        <v>11443</v>
      </c>
      <c r="Q8" s="54">
        <v>15679</v>
      </c>
      <c r="R8" s="55">
        <v>18075</v>
      </c>
      <c r="S8" s="53">
        <v>3417</v>
      </c>
      <c r="T8" s="54">
        <v>4165</v>
      </c>
      <c r="U8" s="54">
        <v>4591</v>
      </c>
      <c r="V8" s="54">
        <v>5079</v>
      </c>
      <c r="W8" s="55">
        <v>6258</v>
      </c>
      <c r="X8" s="53">
        <v>45111</v>
      </c>
      <c r="Y8" s="54">
        <v>48396</v>
      </c>
      <c r="Z8" s="54">
        <v>55022</v>
      </c>
      <c r="AA8" s="54">
        <v>60942</v>
      </c>
      <c r="AB8" s="55">
        <v>68496</v>
      </c>
      <c r="AC8" s="41"/>
      <c r="AD8" s="41"/>
    </row>
    <row r="9" spans="1:30" x14ac:dyDescent="0.35">
      <c r="A9" s="102"/>
      <c r="B9" s="103" t="s">
        <v>16</v>
      </c>
      <c r="C9" s="103"/>
      <c r="D9" s="53">
        <v>12432</v>
      </c>
      <c r="E9" s="54">
        <v>13963</v>
      </c>
      <c r="F9" s="54">
        <v>16320</v>
      </c>
      <c r="G9" s="54">
        <v>18791</v>
      </c>
      <c r="H9" s="55">
        <v>17448</v>
      </c>
      <c r="I9" s="53">
        <v>437</v>
      </c>
      <c r="J9" s="54">
        <v>526</v>
      </c>
      <c r="K9" s="54">
        <v>335</v>
      </c>
      <c r="L9" s="54">
        <v>663</v>
      </c>
      <c r="M9" s="55">
        <v>703</v>
      </c>
      <c r="N9" s="53">
        <v>3539</v>
      </c>
      <c r="O9" s="54">
        <v>4150</v>
      </c>
      <c r="P9" s="54">
        <v>4709</v>
      </c>
      <c r="Q9" s="54">
        <v>5856</v>
      </c>
      <c r="R9" s="55">
        <v>5580</v>
      </c>
      <c r="S9" s="53">
        <v>2694</v>
      </c>
      <c r="T9" s="54">
        <v>3276</v>
      </c>
      <c r="U9" s="54">
        <v>4152</v>
      </c>
      <c r="V9" s="54">
        <v>4756</v>
      </c>
      <c r="W9" s="55">
        <v>3962</v>
      </c>
      <c r="X9" s="53">
        <v>19103</v>
      </c>
      <c r="Y9" s="54">
        <v>21915</v>
      </c>
      <c r="Z9" s="54">
        <v>25516</v>
      </c>
      <c r="AA9" s="54">
        <v>30067</v>
      </c>
      <c r="AB9" s="55">
        <v>27693</v>
      </c>
      <c r="AC9" s="41"/>
      <c r="AD9" s="41"/>
    </row>
    <row r="10" spans="1:30" x14ac:dyDescent="0.35">
      <c r="A10" s="102"/>
      <c r="B10" s="103" t="s">
        <v>37</v>
      </c>
      <c r="C10" s="103"/>
      <c r="D10" s="53">
        <v>80346</v>
      </c>
      <c r="E10" s="54">
        <v>87544</v>
      </c>
      <c r="F10" s="54">
        <v>101476</v>
      </c>
      <c r="G10" s="54">
        <v>119872</v>
      </c>
      <c r="H10" s="55">
        <v>109487</v>
      </c>
      <c r="I10" s="53">
        <v>5711</v>
      </c>
      <c r="J10" s="54">
        <v>5969</v>
      </c>
      <c r="K10" s="54">
        <v>6109</v>
      </c>
      <c r="L10" s="54">
        <v>7519</v>
      </c>
      <c r="M10" s="55">
        <v>7192</v>
      </c>
      <c r="N10" s="53">
        <v>17171</v>
      </c>
      <c r="O10" s="54">
        <v>18146</v>
      </c>
      <c r="P10" s="54">
        <v>24187</v>
      </c>
      <c r="Q10" s="54">
        <v>27002</v>
      </c>
      <c r="R10" s="55">
        <v>28694</v>
      </c>
      <c r="S10" s="53">
        <v>11650</v>
      </c>
      <c r="T10" s="54">
        <v>13616</v>
      </c>
      <c r="U10" s="54">
        <v>15440</v>
      </c>
      <c r="V10" s="54">
        <v>15993</v>
      </c>
      <c r="W10" s="55">
        <v>15357</v>
      </c>
      <c r="X10" s="53">
        <v>114878</v>
      </c>
      <c r="Y10" s="54">
        <v>125275</v>
      </c>
      <c r="Z10" s="54">
        <v>147212</v>
      </c>
      <c r="AA10" s="54">
        <v>170386</v>
      </c>
      <c r="AB10" s="55">
        <v>160729</v>
      </c>
      <c r="AC10" s="41"/>
      <c r="AD10" s="41"/>
    </row>
    <row r="11" spans="1:30" x14ac:dyDescent="0.35">
      <c r="A11" s="102"/>
      <c r="B11" s="104" t="s">
        <v>31</v>
      </c>
      <c r="C11" s="104"/>
      <c r="D11" s="56">
        <v>258386</v>
      </c>
      <c r="E11" s="57">
        <v>252016</v>
      </c>
      <c r="F11" s="57">
        <v>293069</v>
      </c>
      <c r="G11" s="57">
        <v>322718</v>
      </c>
      <c r="H11" s="58">
        <v>303083</v>
      </c>
      <c r="I11" s="56">
        <v>18615</v>
      </c>
      <c r="J11" s="57">
        <v>19725</v>
      </c>
      <c r="K11" s="57">
        <v>22144</v>
      </c>
      <c r="L11" s="57">
        <v>26399</v>
      </c>
      <c r="M11" s="58">
        <v>25091</v>
      </c>
      <c r="N11" s="56">
        <v>55468</v>
      </c>
      <c r="O11" s="57">
        <v>56142</v>
      </c>
      <c r="P11" s="57">
        <v>70628</v>
      </c>
      <c r="Q11" s="57">
        <v>82961</v>
      </c>
      <c r="R11" s="58">
        <v>85593</v>
      </c>
      <c r="S11" s="56">
        <v>62385</v>
      </c>
      <c r="T11" s="57">
        <v>74961</v>
      </c>
      <c r="U11" s="57">
        <v>90816</v>
      </c>
      <c r="V11" s="57">
        <v>93767</v>
      </c>
      <c r="W11" s="58">
        <v>80590</v>
      </c>
      <c r="X11" s="56">
        <v>394854</v>
      </c>
      <c r="Y11" s="57">
        <v>402843</v>
      </c>
      <c r="Z11" s="57">
        <v>476658</v>
      </c>
      <c r="AA11" s="57">
        <v>525844</v>
      </c>
      <c r="AB11" s="58">
        <v>494357</v>
      </c>
      <c r="AC11" s="41"/>
      <c r="AD11" s="41"/>
    </row>
    <row r="12" spans="1:30" x14ac:dyDescent="0.35">
      <c r="A12" s="101" t="s">
        <v>45</v>
      </c>
      <c r="B12" s="103" t="s">
        <v>1</v>
      </c>
      <c r="C12" s="103"/>
      <c r="D12" s="53">
        <v>8547</v>
      </c>
      <c r="E12" s="54">
        <v>7156</v>
      </c>
      <c r="F12" s="54">
        <v>8646</v>
      </c>
      <c r="G12" s="54">
        <v>8713</v>
      </c>
      <c r="H12" s="55">
        <v>9361</v>
      </c>
      <c r="I12" s="53">
        <v>465</v>
      </c>
      <c r="J12" s="54">
        <v>429</v>
      </c>
      <c r="K12" s="54">
        <v>527</v>
      </c>
      <c r="L12" s="54">
        <v>763</v>
      </c>
      <c r="M12" s="55">
        <v>607</v>
      </c>
      <c r="N12" s="53">
        <v>1935</v>
      </c>
      <c r="O12" s="54">
        <v>1328</v>
      </c>
      <c r="P12" s="54">
        <v>1617</v>
      </c>
      <c r="Q12" s="54">
        <v>2139</v>
      </c>
      <c r="R12" s="55">
        <v>1825</v>
      </c>
      <c r="S12" s="53">
        <v>2301</v>
      </c>
      <c r="T12" s="54">
        <v>1541</v>
      </c>
      <c r="U12" s="54">
        <v>1789</v>
      </c>
      <c r="V12" s="54">
        <v>2596</v>
      </c>
      <c r="W12" s="55">
        <v>2739</v>
      </c>
      <c r="X12" s="53">
        <v>13248</v>
      </c>
      <c r="Y12" s="54">
        <v>10455</v>
      </c>
      <c r="Z12" s="54">
        <v>12580</v>
      </c>
      <c r="AA12" s="54">
        <v>14212</v>
      </c>
      <c r="AB12" s="55">
        <v>14532</v>
      </c>
      <c r="AC12" s="41"/>
      <c r="AD12" s="41"/>
    </row>
    <row r="13" spans="1:30" x14ac:dyDescent="0.35">
      <c r="A13" s="102"/>
      <c r="B13" s="103" t="s">
        <v>4</v>
      </c>
      <c r="C13" s="103"/>
      <c r="D13" s="53">
        <v>17057</v>
      </c>
      <c r="E13" s="54">
        <v>13361</v>
      </c>
      <c r="F13" s="54">
        <v>13069</v>
      </c>
      <c r="G13" s="54">
        <v>14046</v>
      </c>
      <c r="H13" s="55">
        <v>11128</v>
      </c>
      <c r="I13" s="53">
        <v>549</v>
      </c>
      <c r="J13" s="54">
        <v>455</v>
      </c>
      <c r="K13" s="54">
        <v>453</v>
      </c>
      <c r="L13" s="54">
        <v>442</v>
      </c>
      <c r="M13" s="55">
        <v>408</v>
      </c>
      <c r="N13" s="53">
        <v>910</v>
      </c>
      <c r="O13" s="54">
        <v>678</v>
      </c>
      <c r="P13" s="54">
        <v>730</v>
      </c>
      <c r="Q13" s="54">
        <v>865</v>
      </c>
      <c r="R13" s="55">
        <v>802</v>
      </c>
      <c r="S13" s="53">
        <v>5312</v>
      </c>
      <c r="T13" s="54">
        <v>4905</v>
      </c>
      <c r="U13" s="54">
        <v>4876</v>
      </c>
      <c r="V13" s="54">
        <v>5083</v>
      </c>
      <c r="W13" s="55">
        <v>5451</v>
      </c>
      <c r="X13" s="53">
        <v>23827</v>
      </c>
      <c r="Y13" s="54">
        <v>19399</v>
      </c>
      <c r="Z13" s="54">
        <v>19128</v>
      </c>
      <c r="AA13" s="54">
        <v>20437</v>
      </c>
      <c r="AB13" s="55">
        <v>17789</v>
      </c>
      <c r="AC13" s="41"/>
      <c r="AD13" s="41"/>
    </row>
    <row r="14" spans="1:30" x14ac:dyDescent="0.35">
      <c r="A14" s="102"/>
      <c r="B14" s="103" t="s">
        <v>20</v>
      </c>
      <c r="C14" s="103"/>
      <c r="D14" s="53">
        <v>5581</v>
      </c>
      <c r="E14" s="54">
        <v>5047</v>
      </c>
      <c r="F14" s="54">
        <v>3438</v>
      </c>
      <c r="G14" s="54">
        <v>3667</v>
      </c>
      <c r="H14" s="55">
        <v>3269</v>
      </c>
      <c r="I14" s="53">
        <v>172</v>
      </c>
      <c r="J14" s="54">
        <v>240</v>
      </c>
      <c r="K14" s="54">
        <v>254</v>
      </c>
      <c r="L14" s="54">
        <v>306</v>
      </c>
      <c r="M14" s="55">
        <v>310</v>
      </c>
      <c r="N14" s="53">
        <v>738</v>
      </c>
      <c r="O14" s="54">
        <v>571</v>
      </c>
      <c r="P14" s="54">
        <v>676</v>
      </c>
      <c r="Q14" s="54">
        <v>613</v>
      </c>
      <c r="R14" s="55">
        <v>543</v>
      </c>
      <c r="S14" s="53">
        <v>906</v>
      </c>
      <c r="T14" s="54">
        <v>801</v>
      </c>
      <c r="U14" s="54">
        <v>917</v>
      </c>
      <c r="V14" s="54">
        <v>836</v>
      </c>
      <c r="W14" s="55">
        <v>662</v>
      </c>
      <c r="X14" s="53">
        <v>7397</v>
      </c>
      <c r="Y14" s="54">
        <v>6658</v>
      </c>
      <c r="Z14" s="54">
        <v>5284</v>
      </c>
      <c r="AA14" s="54">
        <v>5422</v>
      </c>
      <c r="AB14" s="55">
        <v>4784</v>
      </c>
      <c r="AC14" s="41"/>
      <c r="AD14" s="41"/>
    </row>
    <row r="15" spans="1:30" x14ac:dyDescent="0.35">
      <c r="A15" s="102"/>
      <c r="B15" s="103" t="s">
        <v>21</v>
      </c>
      <c r="C15" s="103"/>
      <c r="D15" s="53">
        <v>6340</v>
      </c>
      <c r="E15" s="54">
        <v>6118</v>
      </c>
      <c r="F15" s="54">
        <v>5880</v>
      </c>
      <c r="G15" s="54">
        <v>6229</v>
      </c>
      <c r="H15" s="55">
        <v>7658</v>
      </c>
      <c r="I15" s="53">
        <v>362</v>
      </c>
      <c r="J15" s="54">
        <v>208</v>
      </c>
      <c r="K15" s="54">
        <v>245</v>
      </c>
      <c r="L15" s="54">
        <v>356</v>
      </c>
      <c r="M15" s="55">
        <v>290</v>
      </c>
      <c r="N15" s="53">
        <v>521</v>
      </c>
      <c r="O15" s="54">
        <v>674</v>
      </c>
      <c r="P15" s="54">
        <v>604</v>
      </c>
      <c r="Q15" s="54">
        <v>620</v>
      </c>
      <c r="R15" s="55">
        <v>519</v>
      </c>
      <c r="S15" s="53">
        <v>1963</v>
      </c>
      <c r="T15" s="54">
        <v>1902</v>
      </c>
      <c r="U15" s="54">
        <v>1685</v>
      </c>
      <c r="V15" s="54">
        <v>2311</v>
      </c>
      <c r="W15" s="55">
        <v>2483</v>
      </c>
      <c r="X15" s="53">
        <v>9186</v>
      </c>
      <c r="Y15" s="54">
        <v>8902</v>
      </c>
      <c r="Z15" s="54">
        <v>8414</v>
      </c>
      <c r="AA15" s="54">
        <v>9516</v>
      </c>
      <c r="AB15" s="55">
        <v>10950</v>
      </c>
      <c r="AC15" s="41"/>
      <c r="AD15" s="41"/>
    </row>
    <row r="16" spans="1:30" x14ac:dyDescent="0.35">
      <c r="A16" s="102"/>
      <c r="B16" s="103" t="s">
        <v>16</v>
      </c>
      <c r="C16" s="103"/>
      <c r="D16" s="53">
        <v>9223</v>
      </c>
      <c r="E16" s="54">
        <v>10460</v>
      </c>
      <c r="F16" s="54">
        <v>10918</v>
      </c>
      <c r="G16" s="54">
        <v>10588</v>
      </c>
      <c r="H16" s="55">
        <v>11135</v>
      </c>
      <c r="I16" s="53">
        <v>422</v>
      </c>
      <c r="J16" s="54">
        <v>495</v>
      </c>
      <c r="K16" s="54">
        <v>554</v>
      </c>
      <c r="L16" s="54">
        <v>622</v>
      </c>
      <c r="M16" s="55">
        <v>657</v>
      </c>
      <c r="N16" s="53">
        <v>724</v>
      </c>
      <c r="O16" s="54">
        <v>880</v>
      </c>
      <c r="P16" s="54">
        <v>920</v>
      </c>
      <c r="Q16" s="54">
        <v>1150</v>
      </c>
      <c r="R16" s="55">
        <v>1348</v>
      </c>
      <c r="S16" s="53">
        <v>2219</v>
      </c>
      <c r="T16" s="54">
        <v>3902</v>
      </c>
      <c r="U16" s="54">
        <v>4138</v>
      </c>
      <c r="V16" s="54">
        <v>3995</v>
      </c>
      <c r="W16" s="55">
        <v>3969</v>
      </c>
      <c r="X16" s="53">
        <v>12588</v>
      </c>
      <c r="Y16" s="54">
        <v>15738</v>
      </c>
      <c r="Z16" s="54">
        <v>16530</v>
      </c>
      <c r="AA16" s="54">
        <v>16355</v>
      </c>
      <c r="AB16" s="55">
        <v>17110</v>
      </c>
      <c r="AC16" s="41"/>
      <c r="AD16" s="41"/>
    </row>
    <row r="17" spans="1:32" x14ac:dyDescent="0.35">
      <c r="A17" s="102"/>
      <c r="B17" s="103" t="s">
        <v>37</v>
      </c>
      <c r="C17" s="103"/>
      <c r="D17" s="53">
        <v>211305</v>
      </c>
      <c r="E17" s="54">
        <v>214700</v>
      </c>
      <c r="F17" s="54">
        <v>253440</v>
      </c>
      <c r="G17" s="54">
        <v>308060</v>
      </c>
      <c r="H17" s="55">
        <v>310748</v>
      </c>
      <c r="I17" s="53">
        <v>20424</v>
      </c>
      <c r="J17" s="54">
        <v>20506</v>
      </c>
      <c r="K17" s="54">
        <v>20346</v>
      </c>
      <c r="L17" s="54">
        <v>21812</v>
      </c>
      <c r="M17" s="55">
        <v>21312</v>
      </c>
      <c r="N17" s="53">
        <v>27272</v>
      </c>
      <c r="O17" s="54">
        <v>28351</v>
      </c>
      <c r="P17" s="54">
        <v>31081</v>
      </c>
      <c r="Q17" s="54">
        <v>34702</v>
      </c>
      <c r="R17" s="55">
        <v>33434</v>
      </c>
      <c r="S17" s="53">
        <v>34911</v>
      </c>
      <c r="T17" s="54">
        <v>34574</v>
      </c>
      <c r="U17" s="54">
        <v>40306</v>
      </c>
      <c r="V17" s="54">
        <v>45019</v>
      </c>
      <c r="W17" s="55">
        <v>45160</v>
      </c>
      <c r="X17" s="53">
        <v>293911</v>
      </c>
      <c r="Y17" s="54">
        <v>298130</v>
      </c>
      <c r="Z17" s="54">
        <v>345173</v>
      </c>
      <c r="AA17" s="54">
        <v>409594</v>
      </c>
      <c r="AB17" s="55">
        <v>410654</v>
      </c>
      <c r="AC17" s="41"/>
      <c r="AD17" s="41"/>
    </row>
    <row r="18" spans="1:32" x14ac:dyDescent="0.35">
      <c r="A18" s="102"/>
      <c r="B18" s="104" t="s">
        <v>31</v>
      </c>
      <c r="C18" s="104"/>
      <c r="D18" s="56">
        <v>258052</v>
      </c>
      <c r="E18" s="57">
        <v>256841</v>
      </c>
      <c r="F18" s="57">
        <v>295390</v>
      </c>
      <c r="G18" s="57">
        <v>351305</v>
      </c>
      <c r="H18" s="58">
        <v>353299</v>
      </c>
      <c r="I18" s="56">
        <v>22393</v>
      </c>
      <c r="J18" s="57">
        <v>22334</v>
      </c>
      <c r="K18" s="57">
        <v>22379</v>
      </c>
      <c r="L18" s="57">
        <v>24301</v>
      </c>
      <c r="M18" s="58">
        <v>23584</v>
      </c>
      <c r="N18" s="56">
        <v>32101</v>
      </c>
      <c r="O18" s="57">
        <v>32483</v>
      </c>
      <c r="P18" s="57">
        <v>35627</v>
      </c>
      <c r="Q18" s="57">
        <v>40089</v>
      </c>
      <c r="R18" s="58">
        <v>38472</v>
      </c>
      <c r="S18" s="56">
        <v>47612</v>
      </c>
      <c r="T18" s="57">
        <v>47625</v>
      </c>
      <c r="U18" s="57">
        <v>53712</v>
      </c>
      <c r="V18" s="57">
        <v>59841</v>
      </c>
      <c r="W18" s="58">
        <v>60463</v>
      </c>
      <c r="X18" s="56">
        <v>360157</v>
      </c>
      <c r="Y18" s="57">
        <v>359283</v>
      </c>
      <c r="Z18" s="57">
        <v>407108</v>
      </c>
      <c r="AA18" s="57">
        <v>475537</v>
      </c>
      <c r="AB18" s="58">
        <v>475818</v>
      </c>
      <c r="AC18" s="41"/>
      <c r="AD18" s="41"/>
    </row>
    <row r="19" spans="1:32" x14ac:dyDescent="0.35">
      <c r="A19" s="101" t="s">
        <v>35</v>
      </c>
      <c r="B19" s="103" t="s">
        <v>1</v>
      </c>
      <c r="C19" s="103"/>
      <c r="D19" s="53">
        <v>25813</v>
      </c>
      <c r="E19" s="54">
        <v>18769</v>
      </c>
      <c r="F19" s="54">
        <v>26754</v>
      </c>
      <c r="G19" s="54">
        <v>31164</v>
      </c>
      <c r="H19" s="55">
        <v>32238</v>
      </c>
      <c r="I19" s="53">
        <v>3120</v>
      </c>
      <c r="J19" s="54">
        <v>2167</v>
      </c>
      <c r="K19" s="54">
        <v>2320</v>
      </c>
      <c r="L19" s="54">
        <v>3079</v>
      </c>
      <c r="M19" s="55">
        <v>3154</v>
      </c>
      <c r="N19" s="53">
        <v>11315</v>
      </c>
      <c r="O19" s="54">
        <v>7715</v>
      </c>
      <c r="P19" s="54">
        <v>9183</v>
      </c>
      <c r="Q19" s="54">
        <v>12286</v>
      </c>
      <c r="R19" s="55">
        <v>12952</v>
      </c>
      <c r="S19" s="53">
        <v>10264</v>
      </c>
      <c r="T19" s="54">
        <v>7187</v>
      </c>
      <c r="U19" s="54">
        <v>10162</v>
      </c>
      <c r="V19" s="54">
        <v>12963</v>
      </c>
      <c r="W19" s="55">
        <v>14006</v>
      </c>
      <c r="X19" s="53">
        <v>50511</v>
      </c>
      <c r="Y19" s="54">
        <v>35838</v>
      </c>
      <c r="Z19" s="54">
        <v>48419</v>
      </c>
      <c r="AA19" s="54">
        <v>59491</v>
      </c>
      <c r="AB19" s="55">
        <v>62350</v>
      </c>
      <c r="AC19" s="41"/>
      <c r="AD19" s="41"/>
    </row>
    <row r="20" spans="1:32" x14ac:dyDescent="0.35">
      <c r="A20" s="102"/>
      <c r="B20" s="103" t="s">
        <v>4</v>
      </c>
      <c r="C20" s="103"/>
      <c r="D20" s="53">
        <v>17327</v>
      </c>
      <c r="E20" s="54">
        <v>16650</v>
      </c>
      <c r="F20" s="54">
        <v>16402</v>
      </c>
      <c r="G20" s="54">
        <v>14567</v>
      </c>
      <c r="H20" s="55">
        <v>11181</v>
      </c>
      <c r="I20" s="53">
        <v>455</v>
      </c>
      <c r="J20" s="54">
        <v>776</v>
      </c>
      <c r="K20" s="54">
        <v>893</v>
      </c>
      <c r="L20" s="54">
        <v>1056</v>
      </c>
      <c r="M20" s="55">
        <v>1147</v>
      </c>
      <c r="N20" s="53">
        <v>3406</v>
      </c>
      <c r="O20" s="54">
        <v>3105</v>
      </c>
      <c r="P20" s="54">
        <v>2074</v>
      </c>
      <c r="Q20" s="54">
        <v>2083</v>
      </c>
      <c r="R20" s="55">
        <v>2404</v>
      </c>
      <c r="S20" s="53">
        <v>2060</v>
      </c>
      <c r="T20" s="54">
        <v>1642</v>
      </c>
      <c r="U20" s="54">
        <v>1683</v>
      </c>
      <c r="V20" s="54">
        <v>1648</v>
      </c>
      <c r="W20" s="55">
        <v>2039</v>
      </c>
      <c r="X20" s="53">
        <v>23248</v>
      </c>
      <c r="Y20" s="54">
        <v>22173</v>
      </c>
      <c r="Z20" s="54">
        <v>21053</v>
      </c>
      <c r="AA20" s="54">
        <v>19354</v>
      </c>
      <c r="AB20" s="55">
        <v>16771</v>
      </c>
      <c r="AC20" s="41"/>
      <c r="AD20" s="41"/>
    </row>
    <row r="21" spans="1:32" x14ac:dyDescent="0.35">
      <c r="A21" s="102"/>
      <c r="B21" s="103" t="s">
        <v>20</v>
      </c>
      <c r="C21" s="103"/>
      <c r="D21" s="53">
        <v>16381</v>
      </c>
      <c r="E21" s="54">
        <v>19492</v>
      </c>
      <c r="F21" s="54">
        <v>19487</v>
      </c>
      <c r="G21" s="54">
        <v>24099</v>
      </c>
      <c r="H21" s="55">
        <v>26351</v>
      </c>
      <c r="I21" s="53">
        <v>1101</v>
      </c>
      <c r="J21" s="54">
        <v>477</v>
      </c>
      <c r="K21" s="54">
        <v>938</v>
      </c>
      <c r="L21" s="54">
        <v>666</v>
      </c>
      <c r="M21" s="55">
        <v>868</v>
      </c>
      <c r="N21" s="53">
        <v>4145</v>
      </c>
      <c r="O21" s="54">
        <v>3850</v>
      </c>
      <c r="P21" s="54">
        <v>3698</v>
      </c>
      <c r="Q21" s="54">
        <v>4195</v>
      </c>
      <c r="R21" s="55">
        <v>4414</v>
      </c>
      <c r="S21" s="53">
        <v>1443</v>
      </c>
      <c r="T21" s="54">
        <v>1111</v>
      </c>
      <c r="U21" s="54">
        <v>1475</v>
      </c>
      <c r="V21" s="54">
        <v>1843</v>
      </c>
      <c r="W21" s="55">
        <v>2380</v>
      </c>
      <c r="X21" s="53">
        <v>23070</v>
      </c>
      <c r="Y21" s="54">
        <v>24931</v>
      </c>
      <c r="Z21" s="54">
        <v>25598</v>
      </c>
      <c r="AA21" s="54">
        <v>30803</v>
      </c>
      <c r="AB21" s="55">
        <v>34013</v>
      </c>
      <c r="AC21" s="41"/>
      <c r="AD21" s="41"/>
    </row>
    <row r="22" spans="1:32" x14ac:dyDescent="0.35">
      <c r="A22" s="102"/>
      <c r="B22" s="103" t="s">
        <v>21</v>
      </c>
      <c r="C22" s="103"/>
      <c r="D22" s="53">
        <v>20879</v>
      </c>
      <c r="E22" s="54">
        <v>17656</v>
      </c>
      <c r="F22" s="54">
        <v>19245</v>
      </c>
      <c r="G22" s="54">
        <v>20261</v>
      </c>
      <c r="H22" s="55">
        <v>23138</v>
      </c>
      <c r="I22" s="53">
        <v>434</v>
      </c>
      <c r="J22" s="54">
        <v>455</v>
      </c>
      <c r="K22" s="54">
        <v>511</v>
      </c>
      <c r="L22" s="54">
        <v>438</v>
      </c>
      <c r="M22" s="55">
        <v>488</v>
      </c>
      <c r="N22" s="53">
        <v>4134</v>
      </c>
      <c r="O22" s="54">
        <v>3457</v>
      </c>
      <c r="P22" s="54">
        <v>3090</v>
      </c>
      <c r="Q22" s="54">
        <v>3483</v>
      </c>
      <c r="R22" s="55">
        <v>2845</v>
      </c>
      <c r="S22" s="53">
        <v>1651</v>
      </c>
      <c r="T22" s="54">
        <v>1975</v>
      </c>
      <c r="U22" s="54">
        <v>2305</v>
      </c>
      <c r="V22" s="54">
        <v>2638</v>
      </c>
      <c r="W22" s="55">
        <v>2625</v>
      </c>
      <c r="X22" s="53">
        <v>27098</v>
      </c>
      <c r="Y22" s="54">
        <v>23543</v>
      </c>
      <c r="Z22" s="54">
        <v>25151</v>
      </c>
      <c r="AA22" s="54">
        <v>26819</v>
      </c>
      <c r="AB22" s="55">
        <v>29096</v>
      </c>
      <c r="AC22" s="41"/>
      <c r="AD22" s="41"/>
      <c r="AE22" s="41"/>
      <c r="AF22" s="41"/>
    </row>
    <row r="23" spans="1:32" x14ac:dyDescent="0.35">
      <c r="A23" s="102"/>
      <c r="B23" s="103" t="s">
        <v>16</v>
      </c>
      <c r="C23" s="103"/>
      <c r="D23" s="53">
        <v>31397</v>
      </c>
      <c r="E23" s="54">
        <v>25544</v>
      </c>
      <c r="F23" s="54">
        <v>24458</v>
      </c>
      <c r="G23" s="54">
        <v>29570</v>
      </c>
      <c r="H23" s="55">
        <v>30699</v>
      </c>
      <c r="I23" s="53">
        <v>1098</v>
      </c>
      <c r="J23" s="54">
        <v>1039</v>
      </c>
      <c r="K23" s="54">
        <v>1298</v>
      </c>
      <c r="L23" s="54">
        <v>1443</v>
      </c>
      <c r="M23" s="55">
        <v>1581</v>
      </c>
      <c r="N23" s="53">
        <v>5966</v>
      </c>
      <c r="O23" s="54">
        <v>5489</v>
      </c>
      <c r="P23" s="54">
        <v>5898</v>
      </c>
      <c r="Q23" s="54">
        <v>7347</v>
      </c>
      <c r="R23" s="55">
        <v>7937</v>
      </c>
      <c r="S23" s="53">
        <v>4507</v>
      </c>
      <c r="T23" s="54">
        <v>4475</v>
      </c>
      <c r="U23" s="54">
        <v>5599</v>
      </c>
      <c r="V23" s="54">
        <v>6067</v>
      </c>
      <c r="W23" s="55">
        <v>6887</v>
      </c>
      <c r="X23" s="53">
        <v>42969</v>
      </c>
      <c r="Y23" s="54">
        <v>36547</v>
      </c>
      <c r="Z23" s="54">
        <v>37253</v>
      </c>
      <c r="AA23" s="54">
        <v>44427</v>
      </c>
      <c r="AB23" s="55">
        <v>47105</v>
      </c>
      <c r="AC23" s="41"/>
      <c r="AD23" s="41"/>
      <c r="AE23" s="41"/>
      <c r="AF23" s="41"/>
    </row>
    <row r="24" spans="1:32" x14ac:dyDescent="0.35">
      <c r="A24" s="102"/>
      <c r="B24" s="103" t="s">
        <v>37</v>
      </c>
      <c r="C24" s="103"/>
      <c r="D24" s="53">
        <v>464850</v>
      </c>
      <c r="E24" s="54">
        <v>492752</v>
      </c>
      <c r="F24" s="54">
        <v>557657</v>
      </c>
      <c r="G24" s="54">
        <v>636955</v>
      </c>
      <c r="H24" s="55">
        <v>654025</v>
      </c>
      <c r="I24" s="53">
        <v>33000</v>
      </c>
      <c r="J24" s="54">
        <v>33551</v>
      </c>
      <c r="K24" s="54">
        <v>32882</v>
      </c>
      <c r="L24" s="54">
        <v>34352</v>
      </c>
      <c r="M24" s="55">
        <v>35377</v>
      </c>
      <c r="N24" s="53">
        <v>136384</v>
      </c>
      <c r="O24" s="54">
        <v>146147</v>
      </c>
      <c r="P24" s="54">
        <v>150838</v>
      </c>
      <c r="Q24" s="54">
        <v>166716</v>
      </c>
      <c r="R24" s="55">
        <v>167483</v>
      </c>
      <c r="S24" s="53">
        <v>86891</v>
      </c>
      <c r="T24" s="54">
        <v>96067</v>
      </c>
      <c r="U24" s="54">
        <v>106042</v>
      </c>
      <c r="V24" s="54">
        <v>114189</v>
      </c>
      <c r="W24" s="55">
        <v>113572</v>
      </c>
      <c r="X24" s="53">
        <v>721124</v>
      </c>
      <c r="Y24" s="54">
        <v>768518</v>
      </c>
      <c r="Z24" s="54">
        <v>847419</v>
      </c>
      <c r="AA24" s="54">
        <v>952212</v>
      </c>
      <c r="AB24" s="55">
        <v>970458</v>
      </c>
      <c r="AC24" s="41"/>
      <c r="AD24" s="41"/>
      <c r="AE24" s="41"/>
      <c r="AF24" s="41"/>
    </row>
    <row r="25" spans="1:32" x14ac:dyDescent="0.35">
      <c r="A25" s="102"/>
      <c r="B25" s="104" t="s">
        <v>31</v>
      </c>
      <c r="C25" s="104"/>
      <c r="D25" s="56">
        <v>576647</v>
      </c>
      <c r="E25" s="57">
        <v>590864</v>
      </c>
      <c r="F25" s="57">
        <v>664003</v>
      </c>
      <c r="G25" s="57">
        <v>756616</v>
      </c>
      <c r="H25" s="58">
        <v>777632</v>
      </c>
      <c r="I25" s="56">
        <v>39208</v>
      </c>
      <c r="J25" s="57">
        <v>38465</v>
      </c>
      <c r="K25" s="57">
        <v>38841</v>
      </c>
      <c r="L25" s="57">
        <v>41034</v>
      </c>
      <c r="M25" s="58">
        <v>42616</v>
      </c>
      <c r="N25" s="56">
        <v>165350</v>
      </c>
      <c r="O25" s="57">
        <v>169763</v>
      </c>
      <c r="P25" s="57">
        <v>174781</v>
      </c>
      <c r="Q25" s="57">
        <v>196109</v>
      </c>
      <c r="R25" s="58">
        <v>198036</v>
      </c>
      <c r="S25" s="56">
        <v>106815</v>
      </c>
      <c r="T25" s="57">
        <v>112457</v>
      </c>
      <c r="U25" s="57">
        <v>127266</v>
      </c>
      <c r="V25" s="57">
        <v>139348</v>
      </c>
      <c r="W25" s="58">
        <v>141510</v>
      </c>
      <c r="X25" s="56">
        <v>888019</v>
      </c>
      <c r="Y25" s="57">
        <v>911549</v>
      </c>
      <c r="Z25" s="57">
        <v>1004892</v>
      </c>
      <c r="AA25" s="57">
        <v>1133107</v>
      </c>
      <c r="AB25" s="58">
        <v>1159793</v>
      </c>
      <c r="AC25" s="41"/>
      <c r="AD25" s="41"/>
      <c r="AE25" s="41"/>
      <c r="AF25" s="41"/>
    </row>
    <row r="26" spans="1:32" x14ac:dyDescent="0.35">
      <c r="A26" s="101" t="s">
        <v>31</v>
      </c>
      <c r="B26" s="103" t="s">
        <v>1</v>
      </c>
      <c r="C26" s="103"/>
      <c r="D26" s="53">
        <v>56506</v>
      </c>
      <c r="E26" s="54">
        <v>46118</v>
      </c>
      <c r="F26" s="54">
        <v>61118</v>
      </c>
      <c r="G26" s="54">
        <v>75479</v>
      </c>
      <c r="H26" s="55">
        <v>74161</v>
      </c>
      <c r="I26" s="53">
        <v>4515</v>
      </c>
      <c r="J26" s="54">
        <v>3599</v>
      </c>
      <c r="K26" s="54">
        <v>3989</v>
      </c>
      <c r="L26" s="54">
        <v>5183</v>
      </c>
      <c r="M26" s="55">
        <v>5190</v>
      </c>
      <c r="N26" s="53">
        <v>19287</v>
      </c>
      <c r="O26" s="54">
        <v>15843</v>
      </c>
      <c r="P26" s="54">
        <v>18324</v>
      </c>
      <c r="Q26" s="54">
        <v>24717</v>
      </c>
      <c r="R26" s="55">
        <v>25077</v>
      </c>
      <c r="S26" s="53">
        <v>17531</v>
      </c>
      <c r="T26" s="54">
        <v>14287</v>
      </c>
      <c r="U26" s="54">
        <v>19033</v>
      </c>
      <c r="V26" s="54">
        <v>24671</v>
      </c>
      <c r="W26" s="55">
        <v>25350</v>
      </c>
      <c r="X26" s="53">
        <v>97839</v>
      </c>
      <c r="Y26" s="54">
        <v>79847</v>
      </c>
      <c r="Z26" s="54">
        <v>102464</v>
      </c>
      <c r="AA26" s="54">
        <v>130049</v>
      </c>
      <c r="AB26" s="55">
        <v>129777</v>
      </c>
      <c r="AC26" s="41"/>
      <c r="AD26" s="41"/>
      <c r="AE26" s="41"/>
      <c r="AF26" s="41"/>
    </row>
    <row r="27" spans="1:32" x14ac:dyDescent="0.35">
      <c r="A27" s="102"/>
      <c r="B27" s="103" t="s">
        <v>4</v>
      </c>
      <c r="C27" s="103"/>
      <c r="D27" s="53">
        <v>108436</v>
      </c>
      <c r="E27" s="54">
        <v>99773</v>
      </c>
      <c r="F27" s="54">
        <v>109199</v>
      </c>
      <c r="G27" s="54">
        <v>103342</v>
      </c>
      <c r="H27" s="55">
        <v>91690</v>
      </c>
      <c r="I27" s="53">
        <v>11335</v>
      </c>
      <c r="J27" s="54">
        <v>12194</v>
      </c>
      <c r="K27" s="54">
        <v>14700</v>
      </c>
      <c r="L27" s="54">
        <v>16989</v>
      </c>
      <c r="M27" s="55">
        <v>15882</v>
      </c>
      <c r="N27" s="53">
        <v>20048</v>
      </c>
      <c r="O27" s="54">
        <v>16256</v>
      </c>
      <c r="P27" s="54">
        <v>17327</v>
      </c>
      <c r="Q27" s="54">
        <v>17404</v>
      </c>
      <c r="R27" s="55">
        <v>16962</v>
      </c>
      <c r="S27" s="53">
        <v>44428</v>
      </c>
      <c r="T27" s="54">
        <v>52050</v>
      </c>
      <c r="U27" s="54">
        <v>63667</v>
      </c>
      <c r="V27" s="54">
        <v>62099</v>
      </c>
      <c r="W27" s="55">
        <v>50858</v>
      </c>
      <c r="X27" s="53">
        <v>184247</v>
      </c>
      <c r="Y27" s="54">
        <v>180274</v>
      </c>
      <c r="Z27" s="54">
        <v>204893</v>
      </c>
      <c r="AA27" s="54">
        <v>199833</v>
      </c>
      <c r="AB27" s="55">
        <v>175391</v>
      </c>
      <c r="AC27" s="41"/>
      <c r="AD27" s="41"/>
      <c r="AE27" s="41"/>
      <c r="AF27" s="41"/>
    </row>
    <row r="28" spans="1:32" x14ac:dyDescent="0.35">
      <c r="A28" s="102"/>
      <c r="B28" s="103" t="s">
        <v>20</v>
      </c>
      <c r="C28" s="103"/>
      <c r="D28" s="53">
        <v>57093</v>
      </c>
      <c r="E28" s="54">
        <v>50361</v>
      </c>
      <c r="F28" s="54">
        <v>54260</v>
      </c>
      <c r="G28" s="54">
        <v>61974</v>
      </c>
      <c r="H28" s="55">
        <v>60354</v>
      </c>
      <c r="I28" s="53">
        <v>1871</v>
      </c>
      <c r="J28" s="54">
        <v>1462</v>
      </c>
      <c r="K28" s="54">
        <v>1901</v>
      </c>
      <c r="L28" s="54">
        <v>1691</v>
      </c>
      <c r="M28" s="55">
        <v>1926</v>
      </c>
      <c r="N28" s="53">
        <v>11064</v>
      </c>
      <c r="O28" s="54">
        <v>10013</v>
      </c>
      <c r="P28" s="54">
        <v>12617</v>
      </c>
      <c r="Q28" s="54">
        <v>14482</v>
      </c>
      <c r="R28" s="55">
        <v>14146</v>
      </c>
      <c r="S28" s="53">
        <v>4949</v>
      </c>
      <c r="T28" s="54">
        <v>4754</v>
      </c>
      <c r="U28" s="54">
        <v>4835</v>
      </c>
      <c r="V28" s="54">
        <v>6139</v>
      </c>
      <c r="W28" s="55">
        <v>6082</v>
      </c>
      <c r="X28" s="53">
        <v>74977</v>
      </c>
      <c r="Y28" s="54">
        <v>66591</v>
      </c>
      <c r="Z28" s="54">
        <v>73612</v>
      </c>
      <c r="AA28" s="54">
        <v>84287</v>
      </c>
      <c r="AB28" s="55">
        <v>82508</v>
      </c>
      <c r="AC28" s="41"/>
      <c r="AD28" s="41"/>
      <c r="AE28" s="41"/>
      <c r="AF28" s="41"/>
    </row>
    <row r="29" spans="1:32" x14ac:dyDescent="0.35">
      <c r="A29" s="102"/>
      <c r="B29" s="103" t="s">
        <v>21</v>
      </c>
      <c r="C29" s="103"/>
      <c r="D29" s="53">
        <v>61496</v>
      </c>
      <c r="E29" s="54">
        <v>58504</v>
      </c>
      <c r="F29" s="54">
        <v>63618</v>
      </c>
      <c r="G29" s="54">
        <v>66007</v>
      </c>
      <c r="H29" s="55">
        <v>74267</v>
      </c>
      <c r="I29" s="53">
        <v>1404</v>
      </c>
      <c r="J29" s="54">
        <v>1183</v>
      </c>
      <c r="K29" s="54">
        <v>1251</v>
      </c>
      <c r="L29" s="54">
        <v>1461</v>
      </c>
      <c r="M29" s="55">
        <v>1470</v>
      </c>
      <c r="N29" s="53">
        <v>11463</v>
      </c>
      <c r="O29" s="54">
        <v>13111</v>
      </c>
      <c r="P29" s="54">
        <v>15137</v>
      </c>
      <c r="Q29" s="54">
        <v>19782</v>
      </c>
      <c r="R29" s="55">
        <v>21439</v>
      </c>
      <c r="S29" s="53">
        <v>7031</v>
      </c>
      <c r="T29" s="54">
        <v>8042</v>
      </c>
      <c r="U29" s="54">
        <v>8581</v>
      </c>
      <c r="V29" s="54">
        <v>10028</v>
      </c>
      <c r="W29" s="55">
        <v>11366</v>
      </c>
      <c r="X29" s="53">
        <v>81395</v>
      </c>
      <c r="Y29" s="54">
        <v>80840</v>
      </c>
      <c r="Z29" s="54">
        <v>88587</v>
      </c>
      <c r="AA29" s="54">
        <v>97277</v>
      </c>
      <c r="AB29" s="55">
        <v>108542</v>
      </c>
      <c r="AC29" s="41"/>
      <c r="AD29" s="41"/>
      <c r="AE29" s="41"/>
      <c r="AF29" s="41"/>
    </row>
    <row r="30" spans="1:32" x14ac:dyDescent="0.35">
      <c r="A30" s="102"/>
      <c r="B30" s="103" t="s">
        <v>16</v>
      </c>
      <c r="C30" s="103"/>
      <c r="D30" s="53">
        <v>53053</v>
      </c>
      <c r="E30" s="54">
        <v>49968</v>
      </c>
      <c r="F30" s="54">
        <v>51696</v>
      </c>
      <c r="G30" s="54">
        <v>58950</v>
      </c>
      <c r="H30" s="55">
        <v>59282</v>
      </c>
      <c r="I30" s="53">
        <v>1957</v>
      </c>
      <c r="J30" s="54">
        <v>2060</v>
      </c>
      <c r="K30" s="54">
        <v>2187</v>
      </c>
      <c r="L30" s="54">
        <v>2727</v>
      </c>
      <c r="M30" s="55">
        <v>2941</v>
      </c>
      <c r="N30" s="53">
        <v>10230</v>
      </c>
      <c r="O30" s="54">
        <v>10520</v>
      </c>
      <c r="P30" s="54">
        <v>11527</v>
      </c>
      <c r="Q30" s="54">
        <v>14353</v>
      </c>
      <c r="R30" s="55">
        <v>14866</v>
      </c>
      <c r="S30" s="53">
        <v>9420</v>
      </c>
      <c r="T30" s="54">
        <v>11653</v>
      </c>
      <c r="U30" s="54">
        <v>13889</v>
      </c>
      <c r="V30" s="54">
        <v>14819</v>
      </c>
      <c r="W30" s="55">
        <v>14819</v>
      </c>
      <c r="X30" s="53">
        <v>74660</v>
      </c>
      <c r="Y30" s="54">
        <v>74200</v>
      </c>
      <c r="Z30" s="54">
        <v>79299</v>
      </c>
      <c r="AA30" s="54">
        <v>90849</v>
      </c>
      <c r="AB30" s="55">
        <v>91908</v>
      </c>
      <c r="AC30" s="41"/>
      <c r="AD30" s="41"/>
      <c r="AE30" s="41"/>
      <c r="AF30" s="41"/>
    </row>
    <row r="31" spans="1:32" x14ac:dyDescent="0.35">
      <c r="A31" s="102"/>
      <c r="B31" s="94" t="s">
        <v>32</v>
      </c>
      <c r="C31" s="94"/>
      <c r="D31" s="53"/>
      <c r="E31" s="54"/>
      <c r="F31" s="54"/>
      <c r="G31" s="54"/>
      <c r="H31" s="55"/>
      <c r="I31" s="53"/>
      <c r="J31" s="54"/>
      <c r="K31" s="54"/>
      <c r="L31" s="54"/>
      <c r="M31" s="55"/>
      <c r="N31" s="53"/>
      <c r="O31" s="54"/>
      <c r="P31" s="54"/>
      <c r="Q31" s="54"/>
      <c r="R31" s="55"/>
      <c r="S31" s="53"/>
      <c r="T31" s="54"/>
      <c r="U31" s="54"/>
      <c r="V31" s="54"/>
      <c r="W31" s="55"/>
      <c r="X31" s="53">
        <f>SUM(X26:X30)</f>
        <v>513118</v>
      </c>
      <c r="Y31" s="53">
        <f>SUM(Y26:Y30)</f>
        <v>481752</v>
      </c>
      <c r="Z31" s="53">
        <f>SUM(Z26:Z30)</f>
        <v>548855</v>
      </c>
      <c r="AA31" s="53">
        <f>SUM(AA26:AA30)</f>
        <v>602295</v>
      </c>
      <c r="AB31" s="53">
        <f>SUM(AB26:AB30)</f>
        <v>588126</v>
      </c>
      <c r="AC31" s="41"/>
      <c r="AD31" s="41"/>
      <c r="AE31" s="41"/>
      <c r="AF31" s="41"/>
    </row>
    <row r="32" spans="1:32" x14ac:dyDescent="0.35">
      <c r="A32" s="102"/>
      <c r="B32" s="103" t="s">
        <v>37</v>
      </c>
      <c r="C32" s="103"/>
      <c r="D32" s="53">
        <v>756501</v>
      </c>
      <c r="E32" s="54">
        <v>794995</v>
      </c>
      <c r="F32" s="54">
        <v>912573</v>
      </c>
      <c r="G32" s="54">
        <v>1064887</v>
      </c>
      <c r="H32" s="55">
        <v>1074261</v>
      </c>
      <c r="I32" s="53">
        <v>59134</v>
      </c>
      <c r="J32" s="54">
        <v>60027</v>
      </c>
      <c r="K32" s="54">
        <v>59337</v>
      </c>
      <c r="L32" s="54">
        <v>63683</v>
      </c>
      <c r="M32" s="55">
        <v>63881</v>
      </c>
      <c r="N32" s="53">
        <v>180827</v>
      </c>
      <c r="O32" s="54">
        <v>192644</v>
      </c>
      <c r="P32" s="54">
        <v>206106</v>
      </c>
      <c r="Q32" s="54">
        <v>228421</v>
      </c>
      <c r="R32" s="55">
        <v>229611</v>
      </c>
      <c r="S32" s="53">
        <v>133452</v>
      </c>
      <c r="T32" s="54">
        <v>144257</v>
      </c>
      <c r="U32" s="54">
        <v>161788</v>
      </c>
      <c r="V32" s="54">
        <v>175201</v>
      </c>
      <c r="W32" s="55">
        <v>174089</v>
      </c>
      <c r="X32" s="53">
        <v>1129914</v>
      </c>
      <c r="Y32" s="54">
        <v>1191923</v>
      </c>
      <c r="Z32" s="54">
        <v>1339804</v>
      </c>
      <c r="AA32" s="54">
        <v>1532192</v>
      </c>
      <c r="AB32" s="55">
        <v>1541842</v>
      </c>
      <c r="AC32" s="41"/>
      <c r="AD32" s="41"/>
      <c r="AE32" s="41"/>
      <c r="AF32" s="41"/>
    </row>
    <row r="33" spans="1:32" x14ac:dyDescent="0.35">
      <c r="A33" s="102"/>
      <c r="B33" s="104" t="s">
        <v>31</v>
      </c>
      <c r="C33" s="104"/>
      <c r="D33" s="56">
        <v>1093085</v>
      </c>
      <c r="E33" s="57">
        <v>1099720</v>
      </c>
      <c r="F33" s="57">
        <v>1252463</v>
      </c>
      <c r="G33" s="57">
        <v>1430639</v>
      </c>
      <c r="H33" s="58">
        <v>1434014</v>
      </c>
      <c r="I33" s="56">
        <v>80216</v>
      </c>
      <c r="J33" s="57">
        <v>80524</v>
      </c>
      <c r="K33" s="57">
        <v>83364</v>
      </c>
      <c r="L33" s="57">
        <v>91734</v>
      </c>
      <c r="M33" s="58">
        <v>91290</v>
      </c>
      <c r="N33" s="56">
        <v>252919</v>
      </c>
      <c r="O33" s="57">
        <v>258388</v>
      </c>
      <c r="P33" s="57">
        <v>281037</v>
      </c>
      <c r="Q33" s="57">
        <v>319159</v>
      </c>
      <c r="R33" s="58">
        <v>322101</v>
      </c>
      <c r="S33" s="56">
        <v>216811</v>
      </c>
      <c r="T33" s="57">
        <v>235043</v>
      </c>
      <c r="U33" s="57">
        <v>271794</v>
      </c>
      <c r="V33" s="57">
        <v>292956</v>
      </c>
      <c r="W33" s="58">
        <v>282563</v>
      </c>
      <c r="X33" s="56">
        <v>1643031</v>
      </c>
      <c r="Y33" s="57">
        <v>1673675</v>
      </c>
      <c r="Z33" s="57">
        <v>1888658</v>
      </c>
      <c r="AA33" s="57">
        <v>2134488</v>
      </c>
      <c r="AB33" s="58">
        <v>2129968</v>
      </c>
      <c r="AC33" s="41"/>
      <c r="AD33" s="41"/>
      <c r="AE33" s="41"/>
      <c r="AF33" s="41"/>
    </row>
    <row r="34" spans="1:32" x14ac:dyDescent="0.35">
      <c r="A34" s="90"/>
      <c r="B34" s="91"/>
      <c r="C34" s="9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 spans="1:32" x14ac:dyDescent="0.35">
      <c r="A35" s="90"/>
      <c r="B35" s="91"/>
      <c r="C35" s="91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 spans="1:32" x14ac:dyDescent="0.35">
      <c r="A36" s="1" t="s">
        <v>61</v>
      </c>
      <c r="B36" s="91"/>
      <c r="C36" s="91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 spans="1:32" x14ac:dyDescent="0.35">
      <c r="A37" s="2"/>
      <c r="B37" s="93"/>
      <c r="C37" s="93"/>
      <c r="X37" s="41"/>
      <c r="Y37" s="41"/>
      <c r="Z37" s="41"/>
      <c r="AA37" s="41"/>
      <c r="AB37" s="41"/>
    </row>
    <row r="38" spans="1:32" x14ac:dyDescent="0.35">
      <c r="D38" s="105" t="s">
        <v>27</v>
      </c>
      <c r="E38" s="106"/>
      <c r="F38" s="106"/>
      <c r="G38" s="106"/>
      <c r="H38" s="107"/>
      <c r="I38" s="105" t="s">
        <v>28</v>
      </c>
      <c r="J38" s="106"/>
      <c r="K38" s="106"/>
      <c r="L38" s="106"/>
      <c r="M38" s="107"/>
      <c r="N38" s="105" t="s">
        <v>29</v>
      </c>
      <c r="O38" s="106"/>
      <c r="P38" s="106"/>
      <c r="Q38" s="106"/>
      <c r="R38" s="107"/>
      <c r="S38" s="105" t="s">
        <v>30</v>
      </c>
      <c r="T38" s="106"/>
      <c r="U38" s="106"/>
      <c r="V38" s="106"/>
      <c r="W38" s="107"/>
      <c r="X38" s="105" t="s">
        <v>26</v>
      </c>
      <c r="Y38" s="106"/>
      <c r="Z38" s="106"/>
      <c r="AA38" s="106"/>
      <c r="AB38" s="107"/>
    </row>
    <row r="39" spans="1:32" x14ac:dyDescent="0.35">
      <c r="D39" s="83">
        <v>2005</v>
      </c>
      <c r="E39" s="14">
        <v>2010</v>
      </c>
      <c r="F39" s="14">
        <v>2015</v>
      </c>
      <c r="G39" s="14">
        <v>2020</v>
      </c>
      <c r="H39" s="84">
        <v>2022</v>
      </c>
      <c r="I39" s="83">
        <v>2005</v>
      </c>
      <c r="J39" s="14">
        <v>2010</v>
      </c>
      <c r="K39" s="14">
        <v>2015</v>
      </c>
      <c r="L39" s="14">
        <v>2020</v>
      </c>
      <c r="M39" s="84">
        <v>2022</v>
      </c>
      <c r="N39" s="83">
        <v>2005</v>
      </c>
      <c r="O39" s="14">
        <v>2010</v>
      </c>
      <c r="P39" s="14">
        <v>2015</v>
      </c>
      <c r="Q39" s="14">
        <v>2020</v>
      </c>
      <c r="R39" s="84">
        <v>2022</v>
      </c>
      <c r="S39" s="83">
        <v>2005</v>
      </c>
      <c r="T39" s="14">
        <v>2010</v>
      </c>
      <c r="U39" s="14">
        <v>2015</v>
      </c>
      <c r="V39" s="14">
        <v>2020</v>
      </c>
      <c r="W39" s="84">
        <v>2022</v>
      </c>
      <c r="X39" s="83">
        <v>2005</v>
      </c>
      <c r="Y39" s="14">
        <v>2010</v>
      </c>
      <c r="Z39" s="14">
        <v>2015</v>
      </c>
      <c r="AA39" s="14">
        <v>2020</v>
      </c>
      <c r="AB39" s="84">
        <v>2022</v>
      </c>
    </row>
    <row r="40" spans="1:32" x14ac:dyDescent="0.35">
      <c r="A40" s="85"/>
      <c r="B40" s="111" t="s">
        <v>54</v>
      </c>
      <c r="C40" s="4" t="s">
        <v>32</v>
      </c>
      <c r="D40" s="60">
        <v>145582</v>
      </c>
      <c r="E40" s="59">
        <v>141806</v>
      </c>
      <c r="F40" s="59">
        <v>162101</v>
      </c>
      <c r="G40" s="59">
        <v>167786</v>
      </c>
      <c r="H40" s="61">
        <v>159672</v>
      </c>
      <c r="I40" s="60">
        <v>11498</v>
      </c>
      <c r="J40" s="59">
        <v>12453</v>
      </c>
      <c r="K40" s="59">
        <v>14849</v>
      </c>
      <c r="L40" s="59">
        <v>17310</v>
      </c>
      <c r="M40" s="61">
        <v>16469</v>
      </c>
      <c r="N40" s="60">
        <v>34378</v>
      </c>
      <c r="O40" s="59">
        <v>35066</v>
      </c>
      <c r="P40" s="59">
        <v>43154</v>
      </c>
      <c r="Q40" s="59">
        <v>51900</v>
      </c>
      <c r="R40" s="61">
        <v>52725</v>
      </c>
      <c r="S40" s="60">
        <v>47787</v>
      </c>
      <c r="T40" s="59">
        <v>57381</v>
      </c>
      <c r="U40" s="59">
        <v>69017</v>
      </c>
      <c r="V40" s="59">
        <v>70794</v>
      </c>
      <c r="W40" s="61">
        <v>60130</v>
      </c>
      <c r="X40" s="60">
        <v>239244</v>
      </c>
      <c r="Y40" s="59">
        <v>246706</v>
      </c>
      <c r="Z40" s="59">
        <v>289121</v>
      </c>
      <c r="AA40" s="59">
        <v>307791</v>
      </c>
      <c r="AB40" s="61">
        <v>288996</v>
      </c>
    </row>
    <row r="41" spans="1:32" x14ac:dyDescent="0.35">
      <c r="A41" s="86"/>
      <c r="B41" s="109"/>
      <c r="C41" t="s">
        <v>33</v>
      </c>
      <c r="D41" s="63">
        <v>50128</v>
      </c>
      <c r="E41" s="62">
        <v>55368</v>
      </c>
      <c r="F41" s="62">
        <v>62559</v>
      </c>
      <c r="G41" s="62">
        <v>73200</v>
      </c>
      <c r="H41" s="64">
        <v>67852</v>
      </c>
      <c r="I41" s="63">
        <v>4158</v>
      </c>
      <c r="J41" s="62">
        <v>4554</v>
      </c>
      <c r="K41" s="62">
        <v>4552</v>
      </c>
      <c r="L41" s="62">
        <v>5621</v>
      </c>
      <c r="M41" s="64">
        <v>5451</v>
      </c>
      <c r="N41" s="63">
        <v>10150</v>
      </c>
      <c r="O41" s="62">
        <v>11183</v>
      </c>
      <c r="P41" s="62">
        <v>15634</v>
      </c>
      <c r="Q41" s="62">
        <v>15987</v>
      </c>
      <c r="R41" s="64">
        <v>16936</v>
      </c>
      <c r="S41" s="63">
        <v>9893</v>
      </c>
      <c r="T41" s="62">
        <v>10656</v>
      </c>
      <c r="U41" s="62">
        <v>12132</v>
      </c>
      <c r="V41" s="62">
        <v>12402</v>
      </c>
      <c r="W41" s="64">
        <v>11737</v>
      </c>
      <c r="X41" s="63">
        <v>74329</v>
      </c>
      <c r="Y41" s="62">
        <v>81761</v>
      </c>
      <c r="Z41" s="62">
        <v>94878</v>
      </c>
      <c r="AA41" s="62">
        <v>107210</v>
      </c>
      <c r="AB41" s="64">
        <v>101977</v>
      </c>
    </row>
    <row r="42" spans="1:32" x14ac:dyDescent="0.35">
      <c r="A42" s="87"/>
      <c r="B42" s="110"/>
      <c r="C42" s="88" t="s">
        <v>38</v>
      </c>
      <c r="D42" s="77">
        <v>195710</v>
      </c>
      <c r="E42" s="78">
        <v>197174</v>
      </c>
      <c r="F42" s="78">
        <v>224660</v>
      </c>
      <c r="G42" s="78">
        <v>240986</v>
      </c>
      <c r="H42" s="79">
        <v>227524</v>
      </c>
      <c r="I42" s="77">
        <v>15656</v>
      </c>
      <c r="J42" s="78">
        <v>17007</v>
      </c>
      <c r="K42" s="78">
        <v>19401</v>
      </c>
      <c r="L42" s="78">
        <v>22932</v>
      </c>
      <c r="M42" s="79">
        <v>21921</v>
      </c>
      <c r="N42" s="77">
        <v>44527</v>
      </c>
      <c r="O42" s="78">
        <v>46250</v>
      </c>
      <c r="P42" s="78">
        <v>58788</v>
      </c>
      <c r="Q42" s="78">
        <v>67887</v>
      </c>
      <c r="R42" s="79">
        <v>69661</v>
      </c>
      <c r="S42" s="77">
        <v>57680</v>
      </c>
      <c r="T42" s="78">
        <v>68037</v>
      </c>
      <c r="U42" s="78">
        <v>81150</v>
      </c>
      <c r="V42" s="78">
        <v>83196</v>
      </c>
      <c r="W42" s="79">
        <v>71867</v>
      </c>
      <c r="X42" s="77">
        <v>313572</v>
      </c>
      <c r="Y42" s="78">
        <v>328467</v>
      </c>
      <c r="Z42" s="78">
        <v>383999</v>
      </c>
      <c r="AA42" s="78">
        <v>415001</v>
      </c>
      <c r="AB42" s="79">
        <v>390973</v>
      </c>
    </row>
    <row r="43" spans="1:32" x14ac:dyDescent="0.35">
      <c r="A43" s="85"/>
      <c r="B43" s="108" t="s">
        <v>36</v>
      </c>
      <c r="C43" s="4" t="s">
        <v>32</v>
      </c>
      <c r="D43" s="60">
        <v>32458</v>
      </c>
      <c r="E43" s="59">
        <v>22666</v>
      </c>
      <c r="F43" s="59">
        <v>29493</v>
      </c>
      <c r="G43" s="59">
        <v>35059</v>
      </c>
      <c r="H43" s="61">
        <v>33924</v>
      </c>
      <c r="I43" s="60">
        <v>1407</v>
      </c>
      <c r="J43" s="59">
        <v>1303</v>
      </c>
      <c r="K43" s="59">
        <v>1185</v>
      </c>
      <c r="L43" s="59">
        <v>1570</v>
      </c>
      <c r="M43" s="61">
        <v>1430</v>
      </c>
      <c r="N43" s="60">
        <v>3920</v>
      </c>
      <c r="O43" s="59">
        <v>2929</v>
      </c>
      <c r="P43" s="59">
        <v>3287</v>
      </c>
      <c r="Q43" s="59">
        <v>4058</v>
      </c>
      <c r="R43" s="61">
        <v>4174</v>
      </c>
      <c r="S43" s="60">
        <v>2948</v>
      </c>
      <c r="T43" s="59">
        <v>3963</v>
      </c>
      <c r="U43" s="59">
        <v>6359</v>
      </c>
      <c r="V43" s="59">
        <v>6980</v>
      </c>
      <c r="W43" s="61">
        <v>5104</v>
      </c>
      <c r="X43" s="60">
        <v>40732</v>
      </c>
      <c r="Y43" s="59">
        <v>30862</v>
      </c>
      <c r="Z43" s="59">
        <v>40325</v>
      </c>
      <c r="AA43" s="59">
        <v>47667</v>
      </c>
      <c r="AB43" s="61">
        <v>44632</v>
      </c>
    </row>
    <row r="44" spans="1:32" x14ac:dyDescent="0.35">
      <c r="A44" s="86"/>
      <c r="B44" s="109"/>
      <c r="C44" t="s">
        <v>33</v>
      </c>
      <c r="D44" s="63">
        <v>30218</v>
      </c>
      <c r="E44" s="62">
        <v>32176</v>
      </c>
      <c r="F44" s="62">
        <v>38917</v>
      </c>
      <c r="G44" s="62">
        <v>46672</v>
      </c>
      <c r="H44" s="64">
        <v>41635</v>
      </c>
      <c r="I44" s="63">
        <v>1553</v>
      </c>
      <c r="J44" s="62">
        <v>1415</v>
      </c>
      <c r="K44" s="62">
        <v>1558</v>
      </c>
      <c r="L44" s="62">
        <v>1898</v>
      </c>
      <c r="M44" s="64">
        <v>1740</v>
      </c>
      <c r="N44" s="63">
        <v>7021</v>
      </c>
      <c r="O44" s="62">
        <v>6963</v>
      </c>
      <c r="P44" s="62">
        <v>8553</v>
      </c>
      <c r="Q44" s="62">
        <v>11015</v>
      </c>
      <c r="R44" s="64">
        <v>11757</v>
      </c>
      <c r="S44" s="63">
        <v>1757</v>
      </c>
      <c r="T44" s="62">
        <v>2960</v>
      </c>
      <c r="U44" s="62">
        <v>3307</v>
      </c>
      <c r="V44" s="62">
        <v>3591</v>
      </c>
      <c r="W44" s="64">
        <v>3619</v>
      </c>
      <c r="X44" s="63">
        <v>40550</v>
      </c>
      <c r="Y44" s="62">
        <v>43514</v>
      </c>
      <c r="Z44" s="62">
        <v>52335</v>
      </c>
      <c r="AA44" s="62">
        <v>63176</v>
      </c>
      <c r="AB44" s="64">
        <v>58752</v>
      </c>
    </row>
    <row r="45" spans="1:32" x14ac:dyDescent="0.35">
      <c r="A45" s="87"/>
      <c r="B45" s="110"/>
      <c r="C45" s="88" t="s">
        <v>38</v>
      </c>
      <c r="D45" s="77">
        <v>62676</v>
      </c>
      <c r="E45" s="78">
        <v>54842</v>
      </c>
      <c r="F45" s="78">
        <v>68409</v>
      </c>
      <c r="G45" s="78">
        <v>81732</v>
      </c>
      <c r="H45" s="79">
        <v>75559</v>
      </c>
      <c r="I45" s="77">
        <v>2960</v>
      </c>
      <c r="J45" s="78">
        <v>2718</v>
      </c>
      <c r="K45" s="78">
        <v>2743</v>
      </c>
      <c r="L45" s="78">
        <v>3467</v>
      </c>
      <c r="M45" s="79">
        <v>3170</v>
      </c>
      <c r="N45" s="77">
        <v>10941</v>
      </c>
      <c r="O45" s="78">
        <v>9892</v>
      </c>
      <c r="P45" s="78">
        <v>11840</v>
      </c>
      <c r="Q45" s="78">
        <v>15074</v>
      </c>
      <c r="R45" s="79">
        <v>15932</v>
      </c>
      <c r="S45" s="77">
        <v>4705</v>
      </c>
      <c r="T45" s="78">
        <v>6924</v>
      </c>
      <c r="U45" s="78">
        <v>9667</v>
      </c>
      <c r="V45" s="78">
        <v>10571</v>
      </c>
      <c r="W45" s="79">
        <v>8723</v>
      </c>
      <c r="X45" s="77">
        <v>81282</v>
      </c>
      <c r="Y45" s="78">
        <v>74376</v>
      </c>
      <c r="Z45" s="78">
        <v>92659</v>
      </c>
      <c r="AA45" s="78">
        <v>110844</v>
      </c>
      <c r="AB45" s="79">
        <v>103384</v>
      </c>
    </row>
    <row r="46" spans="1:32" x14ac:dyDescent="0.35">
      <c r="A46" s="85"/>
      <c r="B46" s="108" t="s">
        <v>39</v>
      </c>
      <c r="C46" s="4" t="s">
        <v>32</v>
      </c>
      <c r="D46" s="60">
        <v>178039</v>
      </c>
      <c r="E46" s="59">
        <v>164472</v>
      </c>
      <c r="F46" s="59">
        <v>191594</v>
      </c>
      <c r="G46" s="59">
        <v>202846</v>
      </c>
      <c r="H46" s="61">
        <v>193596</v>
      </c>
      <c r="I46" s="60">
        <v>12904</v>
      </c>
      <c r="J46" s="59">
        <v>13756</v>
      </c>
      <c r="K46" s="59">
        <v>16034</v>
      </c>
      <c r="L46" s="59">
        <v>18880</v>
      </c>
      <c r="M46" s="61">
        <v>17899</v>
      </c>
      <c r="N46" s="60">
        <v>38298</v>
      </c>
      <c r="O46" s="59">
        <v>37996</v>
      </c>
      <c r="P46" s="59">
        <v>46441</v>
      </c>
      <c r="Q46" s="59">
        <v>55958</v>
      </c>
      <c r="R46" s="61">
        <v>56899</v>
      </c>
      <c r="S46" s="60">
        <v>50735</v>
      </c>
      <c r="T46" s="59">
        <v>61344</v>
      </c>
      <c r="U46" s="59">
        <v>75377</v>
      </c>
      <c r="V46" s="59">
        <v>77774</v>
      </c>
      <c r="W46" s="61">
        <v>65234</v>
      </c>
      <c r="X46" s="60">
        <v>279976</v>
      </c>
      <c r="Y46" s="59">
        <v>277568</v>
      </c>
      <c r="Z46" s="59">
        <v>329446</v>
      </c>
      <c r="AA46" s="59">
        <v>355458</v>
      </c>
      <c r="AB46" s="61">
        <v>333628</v>
      </c>
    </row>
    <row r="47" spans="1:32" x14ac:dyDescent="0.35">
      <c r="A47" s="86"/>
      <c r="B47" s="109"/>
      <c r="C47" t="s">
        <v>33</v>
      </c>
      <c r="D47" s="63">
        <f>D10</f>
        <v>80346</v>
      </c>
      <c r="E47" s="62">
        <f t="shared" ref="E47:AB47" si="0">E10</f>
        <v>87544</v>
      </c>
      <c r="F47" s="62">
        <f t="shared" si="0"/>
        <v>101476</v>
      </c>
      <c r="G47" s="62">
        <f t="shared" si="0"/>
        <v>119872</v>
      </c>
      <c r="H47" s="64">
        <f t="shared" si="0"/>
        <v>109487</v>
      </c>
      <c r="I47" s="63">
        <f t="shared" si="0"/>
        <v>5711</v>
      </c>
      <c r="J47" s="62">
        <f t="shared" si="0"/>
        <v>5969</v>
      </c>
      <c r="K47" s="62">
        <f t="shared" si="0"/>
        <v>6109</v>
      </c>
      <c r="L47" s="62">
        <f t="shared" si="0"/>
        <v>7519</v>
      </c>
      <c r="M47" s="64">
        <f t="shared" si="0"/>
        <v>7192</v>
      </c>
      <c r="N47" s="63">
        <f t="shared" si="0"/>
        <v>17171</v>
      </c>
      <c r="O47" s="62">
        <f t="shared" si="0"/>
        <v>18146</v>
      </c>
      <c r="P47" s="62">
        <f t="shared" si="0"/>
        <v>24187</v>
      </c>
      <c r="Q47" s="62">
        <f t="shared" si="0"/>
        <v>27002</v>
      </c>
      <c r="R47" s="64">
        <f t="shared" si="0"/>
        <v>28694</v>
      </c>
      <c r="S47" s="63">
        <f t="shared" si="0"/>
        <v>11650</v>
      </c>
      <c r="T47" s="62">
        <f t="shared" si="0"/>
        <v>13616</v>
      </c>
      <c r="U47" s="62">
        <f t="shared" si="0"/>
        <v>15440</v>
      </c>
      <c r="V47" s="62">
        <f t="shared" si="0"/>
        <v>15993</v>
      </c>
      <c r="W47" s="64">
        <f t="shared" si="0"/>
        <v>15357</v>
      </c>
      <c r="X47" s="63">
        <f t="shared" si="0"/>
        <v>114878</v>
      </c>
      <c r="Y47" s="62">
        <f t="shared" si="0"/>
        <v>125275</v>
      </c>
      <c r="Z47" s="62">
        <f t="shared" si="0"/>
        <v>147212</v>
      </c>
      <c r="AA47" s="62">
        <f t="shared" si="0"/>
        <v>170386</v>
      </c>
      <c r="AB47" s="64">
        <f t="shared" si="0"/>
        <v>160729</v>
      </c>
    </row>
    <row r="48" spans="1:32" x14ac:dyDescent="0.35">
      <c r="A48" s="87"/>
      <c r="B48" s="110"/>
      <c r="C48" s="88" t="s">
        <v>38</v>
      </c>
      <c r="D48" s="56">
        <f>D11</f>
        <v>258386</v>
      </c>
      <c r="E48" s="57">
        <f t="shared" ref="E48:AB48" si="1">E11</f>
        <v>252016</v>
      </c>
      <c r="F48" s="57">
        <f t="shared" si="1"/>
        <v>293069</v>
      </c>
      <c r="G48" s="57">
        <f t="shared" si="1"/>
        <v>322718</v>
      </c>
      <c r="H48" s="58">
        <f t="shared" si="1"/>
        <v>303083</v>
      </c>
      <c r="I48" s="56">
        <f t="shared" si="1"/>
        <v>18615</v>
      </c>
      <c r="J48" s="57">
        <f t="shared" si="1"/>
        <v>19725</v>
      </c>
      <c r="K48" s="57">
        <f t="shared" si="1"/>
        <v>22144</v>
      </c>
      <c r="L48" s="57">
        <f t="shared" si="1"/>
        <v>26399</v>
      </c>
      <c r="M48" s="58">
        <f t="shared" si="1"/>
        <v>25091</v>
      </c>
      <c r="N48" s="56">
        <f t="shared" si="1"/>
        <v>55468</v>
      </c>
      <c r="O48" s="57">
        <f t="shared" si="1"/>
        <v>56142</v>
      </c>
      <c r="P48" s="57">
        <f t="shared" si="1"/>
        <v>70628</v>
      </c>
      <c r="Q48" s="57">
        <f t="shared" si="1"/>
        <v>82961</v>
      </c>
      <c r="R48" s="58">
        <f t="shared" si="1"/>
        <v>85593</v>
      </c>
      <c r="S48" s="56">
        <f t="shared" si="1"/>
        <v>62385</v>
      </c>
      <c r="T48" s="57">
        <f t="shared" si="1"/>
        <v>74961</v>
      </c>
      <c r="U48" s="57">
        <f t="shared" si="1"/>
        <v>90816</v>
      </c>
      <c r="V48" s="57">
        <f t="shared" si="1"/>
        <v>93767</v>
      </c>
      <c r="W48" s="58">
        <f t="shared" si="1"/>
        <v>80590</v>
      </c>
      <c r="X48" s="56">
        <f t="shared" si="1"/>
        <v>394854</v>
      </c>
      <c r="Y48" s="57">
        <f t="shared" si="1"/>
        <v>402843</v>
      </c>
      <c r="Z48" s="57">
        <f t="shared" si="1"/>
        <v>476658</v>
      </c>
      <c r="AA48" s="57">
        <f t="shared" si="1"/>
        <v>525844</v>
      </c>
      <c r="AB48" s="58">
        <f t="shared" si="1"/>
        <v>494357</v>
      </c>
    </row>
    <row r="49" spans="1:28" x14ac:dyDescent="0.35">
      <c r="A49" s="85"/>
      <c r="B49" s="108" t="s">
        <v>45</v>
      </c>
      <c r="C49" s="4" t="s">
        <v>32</v>
      </c>
      <c r="D49" s="60">
        <v>46748</v>
      </c>
      <c r="E49" s="59">
        <v>42141</v>
      </c>
      <c r="F49" s="59">
        <v>41950</v>
      </c>
      <c r="G49" s="59">
        <v>43245</v>
      </c>
      <c r="H49" s="61">
        <v>42551</v>
      </c>
      <c r="I49" s="60">
        <v>1970</v>
      </c>
      <c r="J49" s="59">
        <v>1828</v>
      </c>
      <c r="K49" s="59">
        <v>2033</v>
      </c>
      <c r="L49" s="59">
        <v>2489</v>
      </c>
      <c r="M49" s="61">
        <v>2272</v>
      </c>
      <c r="N49" s="60">
        <v>4828</v>
      </c>
      <c r="O49" s="59">
        <v>4132</v>
      </c>
      <c r="P49" s="59">
        <v>4547</v>
      </c>
      <c r="Q49" s="59">
        <v>5386</v>
      </c>
      <c r="R49" s="61">
        <v>5038</v>
      </c>
      <c r="S49" s="60">
        <v>12701</v>
      </c>
      <c r="T49" s="59">
        <v>13052</v>
      </c>
      <c r="U49" s="59">
        <v>13405</v>
      </c>
      <c r="V49" s="59">
        <v>14823</v>
      </c>
      <c r="W49" s="61">
        <v>15303</v>
      </c>
      <c r="X49" s="60">
        <v>66246</v>
      </c>
      <c r="Y49" s="59">
        <v>61153</v>
      </c>
      <c r="Z49" s="59">
        <v>61935</v>
      </c>
      <c r="AA49" s="59">
        <v>65942</v>
      </c>
      <c r="AB49" s="61">
        <v>65164</v>
      </c>
    </row>
    <row r="50" spans="1:28" x14ac:dyDescent="0.35">
      <c r="A50" s="86"/>
      <c r="B50" s="109"/>
      <c r="C50" t="s">
        <v>33</v>
      </c>
      <c r="D50" s="63">
        <f>D17</f>
        <v>211305</v>
      </c>
      <c r="E50" s="62">
        <f t="shared" ref="E50:AB50" si="2">E17</f>
        <v>214700</v>
      </c>
      <c r="F50" s="62">
        <f t="shared" si="2"/>
        <v>253440</v>
      </c>
      <c r="G50" s="62">
        <f t="shared" si="2"/>
        <v>308060</v>
      </c>
      <c r="H50" s="64">
        <f t="shared" si="2"/>
        <v>310748</v>
      </c>
      <c r="I50" s="63">
        <f t="shared" si="2"/>
        <v>20424</v>
      </c>
      <c r="J50" s="62">
        <f t="shared" si="2"/>
        <v>20506</v>
      </c>
      <c r="K50" s="62">
        <f t="shared" si="2"/>
        <v>20346</v>
      </c>
      <c r="L50" s="62">
        <f t="shared" si="2"/>
        <v>21812</v>
      </c>
      <c r="M50" s="64">
        <f t="shared" si="2"/>
        <v>21312</v>
      </c>
      <c r="N50" s="63">
        <f t="shared" si="2"/>
        <v>27272</v>
      </c>
      <c r="O50" s="62">
        <f t="shared" si="2"/>
        <v>28351</v>
      </c>
      <c r="P50" s="62">
        <f t="shared" si="2"/>
        <v>31081</v>
      </c>
      <c r="Q50" s="62">
        <f t="shared" si="2"/>
        <v>34702</v>
      </c>
      <c r="R50" s="64">
        <f t="shared" si="2"/>
        <v>33434</v>
      </c>
      <c r="S50" s="63">
        <f t="shared" si="2"/>
        <v>34911</v>
      </c>
      <c r="T50" s="62">
        <f t="shared" si="2"/>
        <v>34574</v>
      </c>
      <c r="U50" s="62">
        <f t="shared" si="2"/>
        <v>40306</v>
      </c>
      <c r="V50" s="62">
        <f t="shared" si="2"/>
        <v>45019</v>
      </c>
      <c r="W50" s="64">
        <f t="shared" si="2"/>
        <v>45160</v>
      </c>
      <c r="X50" s="63">
        <f t="shared" si="2"/>
        <v>293911</v>
      </c>
      <c r="Y50" s="62">
        <f t="shared" si="2"/>
        <v>298130</v>
      </c>
      <c r="Z50" s="62">
        <f t="shared" si="2"/>
        <v>345173</v>
      </c>
      <c r="AA50" s="62">
        <f t="shared" si="2"/>
        <v>409594</v>
      </c>
      <c r="AB50" s="64">
        <f t="shared" si="2"/>
        <v>410654</v>
      </c>
    </row>
    <row r="51" spans="1:28" x14ac:dyDescent="0.35">
      <c r="A51" s="87"/>
      <c r="B51" s="110"/>
      <c r="C51" s="88" t="s">
        <v>38</v>
      </c>
      <c r="D51" s="77">
        <f>D18</f>
        <v>258052</v>
      </c>
      <c r="E51" s="78">
        <f t="shared" ref="E51:AB51" si="3">E18</f>
        <v>256841</v>
      </c>
      <c r="F51" s="78">
        <f t="shared" si="3"/>
        <v>295390</v>
      </c>
      <c r="G51" s="78">
        <f t="shared" si="3"/>
        <v>351305</v>
      </c>
      <c r="H51" s="79">
        <f t="shared" si="3"/>
        <v>353299</v>
      </c>
      <c r="I51" s="77">
        <f t="shared" si="3"/>
        <v>22393</v>
      </c>
      <c r="J51" s="78">
        <f t="shared" si="3"/>
        <v>22334</v>
      </c>
      <c r="K51" s="78">
        <f t="shared" si="3"/>
        <v>22379</v>
      </c>
      <c r="L51" s="78">
        <f t="shared" si="3"/>
        <v>24301</v>
      </c>
      <c r="M51" s="79">
        <f t="shared" si="3"/>
        <v>23584</v>
      </c>
      <c r="N51" s="77">
        <f t="shared" si="3"/>
        <v>32101</v>
      </c>
      <c r="O51" s="78">
        <f t="shared" si="3"/>
        <v>32483</v>
      </c>
      <c r="P51" s="78">
        <f t="shared" si="3"/>
        <v>35627</v>
      </c>
      <c r="Q51" s="78">
        <f t="shared" si="3"/>
        <v>40089</v>
      </c>
      <c r="R51" s="79">
        <f t="shared" si="3"/>
        <v>38472</v>
      </c>
      <c r="S51" s="77">
        <f t="shared" si="3"/>
        <v>47612</v>
      </c>
      <c r="T51" s="78">
        <f t="shared" si="3"/>
        <v>47625</v>
      </c>
      <c r="U51" s="78">
        <f t="shared" si="3"/>
        <v>53712</v>
      </c>
      <c r="V51" s="78">
        <f t="shared" si="3"/>
        <v>59841</v>
      </c>
      <c r="W51" s="79">
        <f t="shared" si="3"/>
        <v>60463</v>
      </c>
      <c r="X51" s="77">
        <f t="shared" si="3"/>
        <v>360157</v>
      </c>
      <c r="Y51" s="78">
        <f t="shared" si="3"/>
        <v>359283</v>
      </c>
      <c r="Z51" s="78">
        <f t="shared" si="3"/>
        <v>407108</v>
      </c>
      <c r="AA51" s="78">
        <f t="shared" si="3"/>
        <v>475537</v>
      </c>
      <c r="AB51" s="79">
        <f t="shared" si="3"/>
        <v>475818</v>
      </c>
    </row>
    <row r="54" spans="1:28" x14ac:dyDescent="0.35">
      <c r="A54" t="s">
        <v>62</v>
      </c>
    </row>
    <row r="55" spans="1:28" x14ac:dyDescent="0.35">
      <c r="A55" t="s">
        <v>51</v>
      </c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</row>
  </sheetData>
  <sortState xmlns:xlrd2="http://schemas.microsoft.com/office/spreadsheetml/2017/richdata2" ref="B56:W60">
    <sortCondition ref="B56:B60"/>
    <sortCondition ref="C56:C60"/>
  </sortState>
  <mergeCells count="46">
    <mergeCell ref="B46:B48"/>
    <mergeCell ref="B49:B51"/>
    <mergeCell ref="B43:B45"/>
    <mergeCell ref="B40:B42"/>
    <mergeCell ref="X38:AB38"/>
    <mergeCell ref="D38:H38"/>
    <mergeCell ref="I38:M38"/>
    <mergeCell ref="N38:R38"/>
    <mergeCell ref="S38:W38"/>
    <mergeCell ref="X3:AB3"/>
    <mergeCell ref="D3:H3"/>
    <mergeCell ref="I3:M3"/>
    <mergeCell ref="N3:R3"/>
    <mergeCell ref="S3:W3"/>
    <mergeCell ref="A5:A11"/>
    <mergeCell ref="B11:C11"/>
    <mergeCell ref="B10:C10"/>
    <mergeCell ref="B9:C9"/>
    <mergeCell ref="B8:C8"/>
    <mergeCell ref="B7:C7"/>
    <mergeCell ref="B6:C6"/>
    <mergeCell ref="B5:C5"/>
    <mergeCell ref="A12:A18"/>
    <mergeCell ref="B12:C12"/>
    <mergeCell ref="B13:C13"/>
    <mergeCell ref="B14:C14"/>
    <mergeCell ref="B15:C15"/>
    <mergeCell ref="B16:C16"/>
    <mergeCell ref="B17:C17"/>
    <mergeCell ref="B18:C18"/>
    <mergeCell ref="A19:A25"/>
    <mergeCell ref="A26:A33"/>
    <mergeCell ref="B22:C22"/>
    <mergeCell ref="B23:C23"/>
    <mergeCell ref="B29:C29"/>
    <mergeCell ref="B19:C19"/>
    <mergeCell ref="B20:C20"/>
    <mergeCell ref="B21:C21"/>
    <mergeCell ref="B24:C24"/>
    <mergeCell ref="B25:C25"/>
    <mergeCell ref="B26:C26"/>
    <mergeCell ref="B27:C27"/>
    <mergeCell ref="B28:C28"/>
    <mergeCell ref="B30:C30"/>
    <mergeCell ref="B32:C32"/>
    <mergeCell ref="B33:C3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1229-594F-4D37-A6F9-D5D877129594}">
  <dimension ref="A1:F481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5" x14ac:dyDescent="0.35"/>
  <cols>
    <col min="1" max="1" width="8.7265625" style="119"/>
    <col min="2" max="2" width="41.26953125" style="118" bestFit="1" customWidth="1"/>
    <col min="3" max="3" width="42.36328125" style="118" bestFit="1" customWidth="1"/>
    <col min="4" max="4" width="14.7265625" style="118" bestFit="1" customWidth="1"/>
    <col min="5" max="5" width="8.7265625" style="124" customWidth="1"/>
    <col min="6" max="16384" width="8.7265625" style="118"/>
  </cols>
  <sheetData>
    <row r="1" spans="1:6" s="117" customFormat="1" x14ac:dyDescent="0.35">
      <c r="A1" s="117" t="s">
        <v>73</v>
      </c>
      <c r="B1" s="117" t="s">
        <v>71</v>
      </c>
      <c r="C1" s="117" t="s">
        <v>63</v>
      </c>
      <c r="D1" s="117" t="s">
        <v>74</v>
      </c>
      <c r="E1" s="121" t="s">
        <v>72</v>
      </c>
      <c r="F1" s="120" t="s">
        <v>70</v>
      </c>
    </row>
    <row r="2" spans="1:6" x14ac:dyDescent="0.35">
      <c r="A2" s="119">
        <v>2005</v>
      </c>
      <c r="B2" s="118" t="s">
        <v>1</v>
      </c>
      <c r="C2" s="118" t="s">
        <v>40</v>
      </c>
      <c r="D2" t="s">
        <v>75</v>
      </c>
      <c r="E2" s="122">
        <v>1754</v>
      </c>
      <c r="F2" s="118">
        <f>E2/E9</f>
        <v>0.11327822268147765</v>
      </c>
    </row>
    <row r="3" spans="1:6" x14ac:dyDescent="0.35">
      <c r="A3" s="119">
        <v>2005</v>
      </c>
      <c r="B3" s="118" t="s">
        <v>4</v>
      </c>
      <c r="C3" s="118" t="s">
        <v>40</v>
      </c>
      <c r="D3" t="s">
        <v>75</v>
      </c>
      <c r="E3" s="122">
        <v>4943</v>
      </c>
      <c r="F3" s="118">
        <f>E3/E9</f>
        <v>0.31923275639369669</v>
      </c>
    </row>
    <row r="4" spans="1:6" x14ac:dyDescent="0.35">
      <c r="A4" s="119">
        <v>2005</v>
      </c>
      <c r="B4" s="118" t="s">
        <v>20</v>
      </c>
      <c r="C4" s="118" t="s">
        <v>40</v>
      </c>
      <c r="D4" t="s">
        <v>75</v>
      </c>
      <c r="E4" s="122">
        <v>1046</v>
      </c>
      <c r="F4" s="118">
        <f>E4/E9</f>
        <v>6.7553603719969005E-2</v>
      </c>
    </row>
    <row r="5" spans="1:6" x14ac:dyDescent="0.35">
      <c r="A5" s="119">
        <v>2005</v>
      </c>
      <c r="B5" s="118" t="s">
        <v>21</v>
      </c>
      <c r="C5" s="118" t="s">
        <v>40</v>
      </c>
      <c r="D5" t="s">
        <v>75</v>
      </c>
      <c r="E5" s="122">
        <v>1160</v>
      </c>
      <c r="F5" s="118">
        <f>E5/E9</f>
        <v>7.491604236631362E-2</v>
      </c>
    </row>
    <row r="6" spans="1:6" x14ac:dyDescent="0.35">
      <c r="A6" s="119">
        <v>2005</v>
      </c>
      <c r="B6" s="118" t="s">
        <v>16</v>
      </c>
      <c r="C6" s="118" t="s">
        <v>40</v>
      </c>
      <c r="D6" t="s">
        <v>75</v>
      </c>
      <c r="E6" s="122">
        <v>697</v>
      </c>
      <c r="F6" s="118">
        <f>E6/E9</f>
        <v>4.5014208214931545E-2</v>
      </c>
    </row>
    <row r="7" spans="1:6" x14ac:dyDescent="0.35">
      <c r="A7" s="119">
        <v>2005</v>
      </c>
      <c r="B7" s="118" t="s">
        <v>32</v>
      </c>
      <c r="C7" s="118" t="s">
        <v>40</v>
      </c>
      <c r="D7" t="s">
        <v>75</v>
      </c>
      <c r="E7" s="122">
        <v>9601</v>
      </c>
      <c r="F7" s="118">
        <f>E7/E9</f>
        <v>0.62005941617153193</v>
      </c>
    </row>
    <row r="8" spans="1:6" x14ac:dyDescent="0.35">
      <c r="A8" s="119">
        <v>2005</v>
      </c>
      <c r="B8" s="118" t="s">
        <v>37</v>
      </c>
      <c r="C8" s="118" t="s">
        <v>40</v>
      </c>
      <c r="D8" t="s">
        <v>75</v>
      </c>
      <c r="E8" s="122">
        <v>5883</v>
      </c>
      <c r="F8" s="118">
        <f>E8/E9</f>
        <v>0.37994058382846807</v>
      </c>
    </row>
    <row r="9" spans="1:6" x14ac:dyDescent="0.35">
      <c r="A9" s="119">
        <v>2005</v>
      </c>
      <c r="B9" s="118" t="s">
        <v>31</v>
      </c>
      <c r="C9" s="118" t="s">
        <v>40</v>
      </c>
      <c r="D9" t="s">
        <v>75</v>
      </c>
      <c r="E9" s="122">
        <v>15484</v>
      </c>
      <c r="F9" s="118">
        <f>E9/E9</f>
        <v>1</v>
      </c>
    </row>
    <row r="10" spans="1:6" x14ac:dyDescent="0.35">
      <c r="A10" s="119">
        <v>2005</v>
      </c>
      <c r="B10" s="118" t="s">
        <v>1</v>
      </c>
      <c r="C10" s="118" t="s">
        <v>64</v>
      </c>
      <c r="D10" t="s">
        <v>75</v>
      </c>
      <c r="E10" s="122">
        <v>694</v>
      </c>
      <c r="F10" s="118">
        <f>E10/E17</f>
        <v>0.10225430970973921</v>
      </c>
    </row>
    <row r="11" spans="1:6" x14ac:dyDescent="0.35">
      <c r="A11" s="119">
        <v>2005</v>
      </c>
      <c r="B11" s="118" t="s">
        <v>4</v>
      </c>
      <c r="C11" s="118" t="s">
        <v>64</v>
      </c>
      <c r="D11" t="s">
        <v>75</v>
      </c>
      <c r="E11" s="122">
        <v>4102</v>
      </c>
      <c r="F11" s="118">
        <f>E11/E17</f>
        <v>0.60439074701635476</v>
      </c>
    </row>
    <row r="12" spans="1:6" x14ac:dyDescent="0.35">
      <c r="A12" s="119">
        <v>2005</v>
      </c>
      <c r="B12" s="118" t="s">
        <v>20</v>
      </c>
      <c r="C12" s="118" t="s">
        <v>64</v>
      </c>
      <c r="D12" t="s">
        <v>75</v>
      </c>
      <c r="E12" s="122">
        <v>276</v>
      </c>
      <c r="F12" s="118">
        <f>E12/E17</f>
        <v>4.0665979077648448E-2</v>
      </c>
    </row>
    <row r="13" spans="1:6" x14ac:dyDescent="0.35">
      <c r="A13" s="119">
        <v>2005</v>
      </c>
      <c r="B13" s="118" t="s">
        <v>21</v>
      </c>
      <c r="C13" s="118" t="s">
        <v>64</v>
      </c>
      <c r="D13" t="s">
        <v>75</v>
      </c>
      <c r="E13" s="122">
        <v>456</v>
      </c>
      <c r="F13" s="118">
        <f>E13/E17</f>
        <v>6.7187269780462647E-2</v>
      </c>
    </row>
    <row r="14" spans="1:6" x14ac:dyDescent="0.35">
      <c r="A14" s="119">
        <v>2005</v>
      </c>
      <c r="B14" s="118" t="s">
        <v>16</v>
      </c>
      <c r="C14" s="118" t="s">
        <v>64</v>
      </c>
      <c r="D14" t="s">
        <v>75</v>
      </c>
      <c r="E14" s="122">
        <v>123</v>
      </c>
      <c r="F14" s="118">
        <f>E14/E17</f>
        <v>1.8122881980256373E-2</v>
      </c>
    </row>
    <row r="15" spans="1:6" x14ac:dyDescent="0.35">
      <c r="A15" s="119">
        <v>2005</v>
      </c>
      <c r="B15" s="118" t="s">
        <v>32</v>
      </c>
      <c r="C15" s="118" t="s">
        <v>64</v>
      </c>
      <c r="D15" t="s">
        <v>75</v>
      </c>
      <c r="E15" s="122">
        <v>5649</v>
      </c>
      <c r="F15" s="118">
        <f>E15/E17</f>
        <v>0.83232650655665241</v>
      </c>
    </row>
    <row r="16" spans="1:6" x14ac:dyDescent="0.35">
      <c r="A16" s="119">
        <v>2005</v>
      </c>
      <c r="B16" s="118" t="s">
        <v>37</v>
      </c>
      <c r="C16" s="118" t="s">
        <v>64</v>
      </c>
      <c r="D16" t="s">
        <v>75</v>
      </c>
      <c r="E16" s="122">
        <v>1138</v>
      </c>
      <c r="F16" s="118">
        <f>E16/E17</f>
        <v>0.16767349344334759</v>
      </c>
    </row>
    <row r="17" spans="1:6" x14ac:dyDescent="0.35">
      <c r="A17" s="119">
        <v>2005</v>
      </c>
      <c r="B17" s="118" t="s">
        <v>31</v>
      </c>
      <c r="C17" s="118" t="s">
        <v>64</v>
      </c>
      <c r="D17" t="s">
        <v>75</v>
      </c>
      <c r="E17" s="122">
        <v>6787</v>
      </c>
      <c r="F17" s="118">
        <f>E17/E17</f>
        <v>1</v>
      </c>
    </row>
    <row r="18" spans="1:6" x14ac:dyDescent="0.35">
      <c r="A18" s="119">
        <v>2005</v>
      </c>
      <c r="B18" s="118" t="s">
        <v>1</v>
      </c>
      <c r="C18" s="118" t="s">
        <v>24</v>
      </c>
      <c r="D18" t="s">
        <v>75</v>
      </c>
      <c r="E18" s="122">
        <v>4610</v>
      </c>
      <c r="F18" s="118">
        <f>E18/E25</f>
        <v>7.540195292693698E-2</v>
      </c>
    </row>
    <row r="19" spans="1:6" x14ac:dyDescent="0.35">
      <c r="A19" s="119">
        <v>2005</v>
      </c>
      <c r="B19" s="118" t="s">
        <v>4</v>
      </c>
      <c r="C19" s="118" t="s">
        <v>24</v>
      </c>
      <c r="D19" t="s">
        <v>75</v>
      </c>
      <c r="E19" s="122">
        <v>14630</v>
      </c>
      <c r="F19" s="118">
        <f>E19/E25</f>
        <v>0.23929079638201475</v>
      </c>
    </row>
    <row r="20" spans="1:6" x14ac:dyDescent="0.35">
      <c r="A20" s="119">
        <v>2005</v>
      </c>
      <c r="B20" s="118" t="s">
        <v>20</v>
      </c>
      <c r="C20" s="118" t="s">
        <v>24</v>
      </c>
      <c r="D20" t="s">
        <v>75</v>
      </c>
      <c r="E20" s="122">
        <v>9025</v>
      </c>
      <c r="F20" s="118">
        <f>E20/E25</f>
        <v>0.14761445231358053</v>
      </c>
    </row>
    <row r="21" spans="1:6" x14ac:dyDescent="0.35">
      <c r="A21" s="119">
        <v>2005</v>
      </c>
      <c r="B21" s="118" t="s">
        <v>21</v>
      </c>
      <c r="C21" s="118" t="s">
        <v>24</v>
      </c>
      <c r="D21" t="s">
        <v>75</v>
      </c>
      <c r="E21" s="122">
        <v>9380</v>
      </c>
      <c r="F21" s="118">
        <f>E21/E25</f>
        <v>0.15342089337411471</v>
      </c>
    </row>
    <row r="22" spans="1:6" x14ac:dyDescent="0.35">
      <c r="A22" s="119">
        <v>2005</v>
      </c>
      <c r="B22" s="118" t="s">
        <v>16</v>
      </c>
      <c r="C22" s="118" t="s">
        <v>24</v>
      </c>
      <c r="D22" t="s">
        <v>75</v>
      </c>
      <c r="E22" s="122">
        <v>3395</v>
      </c>
      <c r="F22" s="118">
        <f>E22/E25</f>
        <v>5.5529203945108685E-2</v>
      </c>
    </row>
    <row r="23" spans="1:6" x14ac:dyDescent="0.35">
      <c r="A23" s="119">
        <v>2005</v>
      </c>
      <c r="B23" s="118" t="s">
        <v>32</v>
      </c>
      <c r="C23" s="118" t="s">
        <v>24</v>
      </c>
      <c r="D23" t="s">
        <v>75</v>
      </c>
      <c r="E23" s="122">
        <v>41040</v>
      </c>
      <c r="F23" s="118">
        <f>E23/E25</f>
        <v>0.67125729894175568</v>
      </c>
    </row>
    <row r="24" spans="1:6" x14ac:dyDescent="0.35">
      <c r="A24" s="119">
        <v>2005</v>
      </c>
      <c r="B24" s="118" t="s">
        <v>37</v>
      </c>
      <c r="C24" s="118" t="s">
        <v>24</v>
      </c>
      <c r="D24" t="s">
        <v>75</v>
      </c>
      <c r="E24" s="122">
        <v>20099</v>
      </c>
      <c r="F24" s="118">
        <f>E24/E25</f>
        <v>0.32874270105824432</v>
      </c>
    </row>
    <row r="25" spans="1:6" x14ac:dyDescent="0.35">
      <c r="A25" s="119">
        <v>2005</v>
      </c>
      <c r="B25" s="118" t="s">
        <v>31</v>
      </c>
      <c r="C25" s="118" t="s">
        <v>24</v>
      </c>
      <c r="D25" t="s">
        <v>75</v>
      </c>
      <c r="E25" s="122">
        <v>61139</v>
      </c>
      <c r="F25" s="118">
        <f>E25/E25</f>
        <v>1</v>
      </c>
    </row>
    <row r="26" spans="1:6" x14ac:dyDescent="0.35">
      <c r="A26" s="119">
        <v>2005</v>
      </c>
      <c r="B26" s="118" t="s">
        <v>1</v>
      </c>
      <c r="C26" s="118" t="s">
        <v>25</v>
      </c>
      <c r="D26" t="s">
        <v>75</v>
      </c>
      <c r="E26" s="122">
        <v>177</v>
      </c>
      <c r="F26" s="118">
        <f>E26/E33</f>
        <v>7.3566084788029923E-2</v>
      </c>
    </row>
    <row r="27" spans="1:6" x14ac:dyDescent="0.35">
      <c r="A27" s="119">
        <v>2005</v>
      </c>
      <c r="B27" s="118" t="s">
        <v>4</v>
      </c>
      <c r="C27" s="118" t="s">
        <v>25</v>
      </c>
      <c r="D27" t="s">
        <v>75</v>
      </c>
      <c r="E27" s="122">
        <v>1709</v>
      </c>
      <c r="F27" s="118">
        <f>E27/E33</f>
        <v>0.7103075644222776</v>
      </c>
    </row>
    <row r="28" spans="1:6" x14ac:dyDescent="0.35">
      <c r="A28" s="119">
        <v>2005</v>
      </c>
      <c r="B28" s="118" t="s">
        <v>20</v>
      </c>
      <c r="C28" s="118" t="s">
        <v>25</v>
      </c>
      <c r="D28" t="s">
        <v>75</v>
      </c>
      <c r="E28" s="122">
        <v>24</v>
      </c>
      <c r="F28" s="118">
        <f>E28/E33</f>
        <v>9.9750623441396506E-3</v>
      </c>
    </row>
    <row r="29" spans="1:6" x14ac:dyDescent="0.35">
      <c r="A29" s="119">
        <v>2005</v>
      </c>
      <c r="B29" s="118" t="s">
        <v>21</v>
      </c>
      <c r="C29" s="118" t="s">
        <v>25</v>
      </c>
      <c r="D29" t="s">
        <v>75</v>
      </c>
      <c r="E29" s="122">
        <v>264</v>
      </c>
      <c r="F29" s="118">
        <f>E29/E33</f>
        <v>0.10972568578553615</v>
      </c>
    </row>
    <row r="30" spans="1:6" x14ac:dyDescent="0.35">
      <c r="A30" s="119">
        <v>2005</v>
      </c>
      <c r="B30" s="118" t="s">
        <v>16</v>
      </c>
      <c r="C30" s="118" t="s">
        <v>25</v>
      </c>
      <c r="D30" t="s">
        <v>75</v>
      </c>
      <c r="E30" s="122">
        <v>71</v>
      </c>
      <c r="F30" s="118">
        <f>E30/E33</f>
        <v>2.9509559434746466E-2</v>
      </c>
    </row>
    <row r="31" spans="1:6" x14ac:dyDescent="0.35">
      <c r="A31" s="119">
        <v>2005</v>
      </c>
      <c r="B31" s="118" t="s">
        <v>32</v>
      </c>
      <c r="C31" s="118" t="s">
        <v>25</v>
      </c>
      <c r="D31" t="s">
        <v>75</v>
      </c>
      <c r="E31" s="122">
        <v>2245</v>
      </c>
      <c r="F31" s="118">
        <f>E31/E33</f>
        <v>0.93308395677472988</v>
      </c>
    </row>
    <row r="32" spans="1:6" x14ac:dyDescent="0.35">
      <c r="A32" s="119">
        <v>2005</v>
      </c>
      <c r="B32" s="118" t="s">
        <v>37</v>
      </c>
      <c r="C32" s="118" t="s">
        <v>25</v>
      </c>
      <c r="D32" t="s">
        <v>75</v>
      </c>
      <c r="E32" s="122">
        <v>161</v>
      </c>
      <c r="F32" s="118">
        <f>E32/E33</f>
        <v>6.6916043225270158E-2</v>
      </c>
    </row>
    <row r="33" spans="1:6" x14ac:dyDescent="0.35">
      <c r="A33" s="119">
        <v>2005</v>
      </c>
      <c r="B33" s="118" t="s">
        <v>31</v>
      </c>
      <c r="C33" s="118" t="s">
        <v>25</v>
      </c>
      <c r="D33" t="s">
        <v>75</v>
      </c>
      <c r="E33" s="122">
        <v>2406</v>
      </c>
      <c r="F33" s="118">
        <f>E33/E33</f>
        <v>1</v>
      </c>
    </row>
    <row r="34" spans="1:6" x14ac:dyDescent="0.35">
      <c r="A34" s="119">
        <v>2005</v>
      </c>
      <c r="B34" s="118" t="s">
        <v>1</v>
      </c>
      <c r="C34" s="118" t="s">
        <v>65</v>
      </c>
      <c r="D34" t="s">
        <v>75</v>
      </c>
      <c r="E34" s="122">
        <v>2561</v>
      </c>
      <c r="F34" s="118">
        <f>E34/E41</f>
        <v>6.7041884816753924E-2</v>
      </c>
    </row>
    <row r="35" spans="1:6" x14ac:dyDescent="0.35">
      <c r="A35" s="119">
        <v>2005</v>
      </c>
      <c r="B35" s="118" t="s">
        <v>4</v>
      </c>
      <c r="C35" s="118" t="s">
        <v>65</v>
      </c>
      <c r="D35" t="s">
        <v>75</v>
      </c>
      <c r="E35" s="122">
        <v>13208</v>
      </c>
      <c r="F35" s="118">
        <f>E35/E41</f>
        <v>0.34575916230366494</v>
      </c>
    </row>
    <row r="36" spans="1:6" x14ac:dyDescent="0.35">
      <c r="A36" s="119">
        <v>2005</v>
      </c>
      <c r="B36" s="118" t="s">
        <v>20</v>
      </c>
      <c r="C36" s="118" t="s">
        <v>65</v>
      </c>
      <c r="D36" t="s">
        <v>75</v>
      </c>
      <c r="E36" s="122">
        <v>3489</v>
      </c>
      <c r="F36" s="118">
        <f>E36/E41</f>
        <v>9.1335078534031416E-2</v>
      </c>
    </row>
    <row r="37" spans="1:6" x14ac:dyDescent="0.35">
      <c r="A37" s="119">
        <v>2005</v>
      </c>
      <c r="B37" s="118" t="s">
        <v>21</v>
      </c>
      <c r="C37" s="118" t="s">
        <v>65</v>
      </c>
      <c r="D37" t="s">
        <v>75</v>
      </c>
      <c r="E37" s="122">
        <v>9883</v>
      </c>
      <c r="F37" s="118">
        <f>E37/E41</f>
        <v>0.25871727748691098</v>
      </c>
    </row>
    <row r="38" spans="1:6" x14ac:dyDescent="0.35">
      <c r="A38" s="119">
        <v>2005</v>
      </c>
      <c r="B38" s="118" t="s">
        <v>16</v>
      </c>
      <c r="C38" s="118" t="s">
        <v>65</v>
      </c>
      <c r="D38" t="s">
        <v>75</v>
      </c>
      <c r="E38" s="122">
        <v>1503</v>
      </c>
      <c r="F38" s="118">
        <f>E38/E41</f>
        <v>3.9345549738219895E-2</v>
      </c>
    </row>
    <row r="39" spans="1:6" x14ac:dyDescent="0.35">
      <c r="A39" s="119">
        <v>2005</v>
      </c>
      <c r="B39" s="118" t="s">
        <v>32</v>
      </c>
      <c r="C39" s="118" t="s">
        <v>65</v>
      </c>
      <c r="D39" t="s">
        <v>75</v>
      </c>
      <c r="E39" s="122">
        <v>30644</v>
      </c>
      <c r="F39" s="118">
        <f>E39/E41</f>
        <v>0.80219895287958121</v>
      </c>
    </row>
    <row r="40" spans="1:6" x14ac:dyDescent="0.35">
      <c r="A40" s="119">
        <v>2005</v>
      </c>
      <c r="B40" s="118" t="s">
        <v>37</v>
      </c>
      <c r="C40" s="118" t="s">
        <v>65</v>
      </c>
      <c r="D40" t="s">
        <v>75</v>
      </c>
      <c r="E40" s="122">
        <v>7556</v>
      </c>
      <c r="F40" s="118">
        <f>E40/E41</f>
        <v>0.19780104712041885</v>
      </c>
    </row>
    <row r="41" spans="1:6" x14ac:dyDescent="0.35">
      <c r="A41" s="119">
        <v>2005</v>
      </c>
      <c r="B41" s="118" t="s">
        <v>31</v>
      </c>
      <c r="C41" s="118" t="s">
        <v>65</v>
      </c>
      <c r="D41" t="s">
        <v>75</v>
      </c>
      <c r="E41" s="122">
        <v>38200</v>
      </c>
      <c r="F41" s="118">
        <f>E41/E41</f>
        <v>1</v>
      </c>
    </row>
    <row r="42" spans="1:6" x14ac:dyDescent="0.35">
      <c r="A42" s="119">
        <v>2005</v>
      </c>
      <c r="B42" s="118" t="s">
        <v>1</v>
      </c>
      <c r="C42" s="118" t="s">
        <v>41</v>
      </c>
      <c r="D42" t="s">
        <v>75</v>
      </c>
      <c r="E42" s="123">
        <v>142</v>
      </c>
      <c r="F42" s="118">
        <f>E42/E49</f>
        <v>1.1212886923562855E-2</v>
      </c>
    </row>
    <row r="43" spans="1:6" x14ac:dyDescent="0.35">
      <c r="A43" s="119">
        <v>2005</v>
      </c>
      <c r="B43" s="118" t="s">
        <v>4</v>
      </c>
      <c r="C43" s="118" t="s">
        <v>41</v>
      </c>
      <c r="D43" t="s">
        <v>75</v>
      </c>
      <c r="E43" s="123"/>
      <c r="F43" s="118">
        <f>E43/E49</f>
        <v>0</v>
      </c>
    </row>
    <row r="44" spans="1:6" x14ac:dyDescent="0.35">
      <c r="A44" s="119">
        <v>2005</v>
      </c>
      <c r="B44" s="118" t="s">
        <v>20</v>
      </c>
      <c r="C44" s="118" t="s">
        <v>41</v>
      </c>
      <c r="D44" t="s">
        <v>75</v>
      </c>
      <c r="E44" s="123">
        <v>3551</v>
      </c>
      <c r="F44" s="118">
        <f>E44/E49</f>
        <v>0.28040113708149084</v>
      </c>
    </row>
    <row r="45" spans="1:6" x14ac:dyDescent="0.35">
      <c r="A45" s="119">
        <v>2005</v>
      </c>
      <c r="B45" s="118" t="s">
        <v>21</v>
      </c>
      <c r="C45" s="118" t="s">
        <v>41</v>
      </c>
      <c r="D45" t="s">
        <v>75</v>
      </c>
      <c r="E45" s="123"/>
      <c r="F45" s="118">
        <f>E45/E49</f>
        <v>0</v>
      </c>
    </row>
    <row r="46" spans="1:6" x14ac:dyDescent="0.35">
      <c r="A46" s="119">
        <v>2005</v>
      </c>
      <c r="B46" s="118" t="s">
        <v>16</v>
      </c>
      <c r="C46" s="118" t="s">
        <v>41</v>
      </c>
      <c r="D46" t="s">
        <v>75</v>
      </c>
      <c r="E46" s="123">
        <v>66</v>
      </c>
      <c r="F46" s="118">
        <f>E46/E49</f>
        <v>5.2116234996841442E-3</v>
      </c>
    </row>
    <row r="47" spans="1:6" x14ac:dyDescent="0.35">
      <c r="A47" s="119">
        <v>2005</v>
      </c>
      <c r="B47" s="118" t="s">
        <v>32</v>
      </c>
      <c r="C47" s="118" t="s">
        <v>41</v>
      </c>
      <c r="D47" t="s">
        <v>75</v>
      </c>
      <c r="E47" s="122">
        <v>11570</v>
      </c>
      <c r="F47" s="118">
        <f>E47/E49</f>
        <v>0.91361339229311433</v>
      </c>
    </row>
    <row r="48" spans="1:6" x14ac:dyDescent="0.35">
      <c r="A48" s="119">
        <v>2005</v>
      </c>
      <c r="B48" s="118" t="s">
        <v>37</v>
      </c>
      <c r="C48" s="118" t="s">
        <v>41</v>
      </c>
      <c r="D48" t="s">
        <v>75</v>
      </c>
      <c r="E48" s="122">
        <v>1094</v>
      </c>
      <c r="F48" s="118">
        <f>E48/E49</f>
        <v>8.6386607706885665E-2</v>
      </c>
    </row>
    <row r="49" spans="1:6" x14ac:dyDescent="0.35">
      <c r="A49" s="119">
        <v>2005</v>
      </c>
      <c r="B49" s="118" t="s">
        <v>31</v>
      </c>
      <c r="C49" s="118" t="s">
        <v>41</v>
      </c>
      <c r="D49" t="s">
        <v>75</v>
      </c>
      <c r="E49" s="122">
        <v>12664</v>
      </c>
      <c r="F49" s="118">
        <f>E49/E49</f>
        <v>1</v>
      </c>
    </row>
    <row r="50" spans="1:6" x14ac:dyDescent="0.35">
      <c r="A50" s="119">
        <v>2005</v>
      </c>
      <c r="B50" s="118" t="s">
        <v>1</v>
      </c>
      <c r="C50" s="118" t="s">
        <v>66</v>
      </c>
      <c r="D50" t="s">
        <v>75</v>
      </c>
      <c r="E50" s="123">
        <v>556</v>
      </c>
      <c r="F50" s="118">
        <f>E50/E57</f>
        <v>1.8165185572399371E-2</v>
      </c>
    </row>
    <row r="51" spans="1:6" x14ac:dyDescent="0.35">
      <c r="A51" s="119">
        <v>2005</v>
      </c>
      <c r="B51" s="118" t="s">
        <v>4</v>
      </c>
      <c r="C51" s="118" t="s">
        <v>66</v>
      </c>
      <c r="D51" t="s">
        <v>75</v>
      </c>
      <c r="E51" s="123"/>
      <c r="F51" s="118">
        <f>E51/E57</f>
        <v>0</v>
      </c>
    </row>
    <row r="52" spans="1:6" x14ac:dyDescent="0.35">
      <c r="A52" s="119">
        <v>2005</v>
      </c>
      <c r="B52" s="118" t="s">
        <v>20</v>
      </c>
      <c r="C52" s="118" t="s">
        <v>66</v>
      </c>
      <c r="D52" t="s">
        <v>75</v>
      </c>
      <c r="E52" s="123"/>
      <c r="F52" s="118">
        <f>E52/E57</f>
        <v>0</v>
      </c>
    </row>
    <row r="53" spans="1:6" x14ac:dyDescent="0.35">
      <c r="A53" s="119">
        <v>2005</v>
      </c>
      <c r="B53" s="118" t="s">
        <v>21</v>
      </c>
      <c r="C53" s="118" t="s">
        <v>66</v>
      </c>
      <c r="D53" t="s">
        <v>75</v>
      </c>
      <c r="E53" s="123">
        <v>1055</v>
      </c>
      <c r="F53" s="118">
        <f>E53/E57</f>
        <v>3.4468112911657085E-2</v>
      </c>
    </row>
    <row r="54" spans="1:6" x14ac:dyDescent="0.35">
      <c r="A54" s="119">
        <v>2005</v>
      </c>
      <c r="B54" s="118" t="s">
        <v>16</v>
      </c>
      <c r="C54" s="118" t="s">
        <v>66</v>
      </c>
      <c r="D54" t="s">
        <v>75</v>
      </c>
      <c r="E54" s="123">
        <v>1487</v>
      </c>
      <c r="F54" s="118">
        <f>E54/E57</f>
        <v>4.8582070047046524E-2</v>
      </c>
    </row>
    <row r="55" spans="1:6" x14ac:dyDescent="0.35">
      <c r="A55" s="119">
        <v>2005</v>
      </c>
      <c r="B55" s="118" t="s">
        <v>32</v>
      </c>
      <c r="C55" s="118" t="s">
        <v>66</v>
      </c>
      <c r="D55" t="s">
        <v>75</v>
      </c>
      <c r="E55" s="122">
        <v>28520</v>
      </c>
      <c r="F55" s="118">
        <f>E55/E57</f>
        <v>0.93178254051228437</v>
      </c>
    </row>
    <row r="56" spans="1:6" x14ac:dyDescent="0.35">
      <c r="A56" s="119">
        <v>2005</v>
      </c>
      <c r="B56" s="118" t="s">
        <v>37</v>
      </c>
      <c r="C56" s="118" t="s">
        <v>66</v>
      </c>
      <c r="D56" t="s">
        <v>75</v>
      </c>
      <c r="E56" s="122">
        <v>2088</v>
      </c>
      <c r="F56" s="118">
        <f>E56/E57</f>
        <v>6.8217459487715626E-2</v>
      </c>
    </row>
    <row r="57" spans="1:6" x14ac:dyDescent="0.35">
      <c r="A57" s="119">
        <v>2005</v>
      </c>
      <c r="B57" s="118" t="s">
        <v>31</v>
      </c>
      <c r="C57" s="118" t="s">
        <v>66</v>
      </c>
      <c r="D57" t="s">
        <v>75</v>
      </c>
      <c r="E57" s="122">
        <v>30608</v>
      </c>
      <c r="F57" s="118">
        <f>E57/E57</f>
        <v>1</v>
      </c>
    </row>
    <row r="58" spans="1:6" x14ac:dyDescent="0.35">
      <c r="A58" s="119">
        <v>2005</v>
      </c>
      <c r="B58" s="118" t="s">
        <v>1</v>
      </c>
      <c r="C58" s="118" t="s">
        <v>42</v>
      </c>
      <c r="D58" t="s">
        <v>75</v>
      </c>
      <c r="E58" s="123">
        <v>505</v>
      </c>
      <c r="F58" s="118">
        <f>E58/E65</f>
        <v>5.1087506322711182E-2</v>
      </c>
    </row>
    <row r="59" spans="1:6" x14ac:dyDescent="0.35">
      <c r="A59" s="119">
        <v>2005</v>
      </c>
      <c r="B59" s="118" t="s">
        <v>4</v>
      </c>
      <c r="C59" s="118" t="s">
        <v>42</v>
      </c>
      <c r="D59" t="s">
        <v>75</v>
      </c>
      <c r="E59" s="123">
        <v>4304</v>
      </c>
      <c r="F59" s="118">
        <f>E59/E65</f>
        <v>0.43540718259989886</v>
      </c>
    </row>
    <row r="60" spans="1:6" x14ac:dyDescent="0.35">
      <c r="A60" s="119">
        <v>2005</v>
      </c>
      <c r="B60" s="118" t="s">
        <v>20</v>
      </c>
      <c r="C60" s="118" t="s">
        <v>42</v>
      </c>
      <c r="D60" t="s">
        <v>75</v>
      </c>
      <c r="E60" s="123">
        <v>2352</v>
      </c>
      <c r="F60" s="118">
        <f>E60/E65</f>
        <v>0.23793626707132018</v>
      </c>
    </row>
    <row r="61" spans="1:6" x14ac:dyDescent="0.35">
      <c r="A61" s="119">
        <v>2005</v>
      </c>
      <c r="B61" s="118" t="s">
        <v>21</v>
      </c>
      <c r="C61" s="118" t="s">
        <v>42</v>
      </c>
      <c r="D61" t="s">
        <v>75</v>
      </c>
      <c r="E61" s="123">
        <v>1304</v>
      </c>
      <c r="F61" s="118">
        <f>E61/E65</f>
        <v>0.13191704602933738</v>
      </c>
    </row>
    <row r="62" spans="1:6" x14ac:dyDescent="0.35">
      <c r="A62" s="119">
        <v>2005</v>
      </c>
      <c r="B62" s="118" t="s">
        <v>16</v>
      </c>
      <c r="C62" s="118" t="s">
        <v>42</v>
      </c>
      <c r="D62" t="s">
        <v>75</v>
      </c>
      <c r="E62" s="123">
        <v>524</v>
      </c>
      <c r="F62" s="118">
        <f>E62/E65</f>
        <v>5.3009610520991401E-2</v>
      </c>
    </row>
    <row r="63" spans="1:6" x14ac:dyDescent="0.35">
      <c r="A63" s="119">
        <v>2005</v>
      </c>
      <c r="B63" s="118" t="s">
        <v>32</v>
      </c>
      <c r="C63" s="118" t="s">
        <v>42</v>
      </c>
      <c r="D63" t="s">
        <v>75</v>
      </c>
      <c r="E63" s="122">
        <v>8989</v>
      </c>
      <c r="F63" s="118">
        <f>E63/E65</f>
        <v>0.90935761254425895</v>
      </c>
    </row>
    <row r="64" spans="1:6" x14ac:dyDescent="0.35">
      <c r="A64" s="119">
        <v>2005</v>
      </c>
      <c r="B64" s="118" t="s">
        <v>37</v>
      </c>
      <c r="C64" s="118" t="s">
        <v>42</v>
      </c>
      <c r="D64" t="s">
        <v>75</v>
      </c>
      <c r="E64" s="122">
        <v>896</v>
      </c>
      <c r="F64" s="118">
        <f>E64/E65</f>
        <v>9.0642387455741019E-2</v>
      </c>
    </row>
    <row r="65" spans="1:6" x14ac:dyDescent="0.35">
      <c r="A65" s="119">
        <v>2005</v>
      </c>
      <c r="B65" s="118" t="s">
        <v>31</v>
      </c>
      <c r="C65" s="118" t="s">
        <v>42</v>
      </c>
      <c r="D65" t="s">
        <v>75</v>
      </c>
      <c r="E65" s="122">
        <v>9885</v>
      </c>
      <c r="F65" s="118">
        <f>E65/E65</f>
        <v>1</v>
      </c>
    </row>
    <row r="66" spans="1:6" x14ac:dyDescent="0.35">
      <c r="A66" s="119">
        <v>2005</v>
      </c>
      <c r="B66" s="118" t="s">
        <v>1</v>
      </c>
      <c r="C66" s="118" t="s">
        <v>67</v>
      </c>
      <c r="D66" t="s">
        <v>75</v>
      </c>
      <c r="E66" s="123">
        <v>153</v>
      </c>
      <c r="F66" s="118">
        <f>E66/E73</f>
        <v>0.17327293318233294</v>
      </c>
    </row>
    <row r="67" spans="1:6" x14ac:dyDescent="0.35">
      <c r="A67" s="119">
        <v>2005</v>
      </c>
      <c r="B67" s="118" t="s">
        <v>4</v>
      </c>
      <c r="C67" s="118" t="s">
        <v>67</v>
      </c>
      <c r="D67" t="s">
        <v>75</v>
      </c>
      <c r="E67" s="123">
        <v>342</v>
      </c>
      <c r="F67" s="118">
        <f>E67/E73</f>
        <v>0.38731596828992071</v>
      </c>
    </row>
    <row r="68" spans="1:6" x14ac:dyDescent="0.35">
      <c r="A68" s="119">
        <v>2005</v>
      </c>
      <c r="B68" s="118" t="s">
        <v>20</v>
      </c>
      <c r="C68" s="118" t="s">
        <v>67</v>
      </c>
      <c r="D68" t="s">
        <v>75</v>
      </c>
      <c r="E68" s="123"/>
      <c r="F68" s="118">
        <f>E68/E73</f>
        <v>0</v>
      </c>
    </row>
    <row r="69" spans="1:6" x14ac:dyDescent="0.35">
      <c r="A69" s="119">
        <v>2005</v>
      </c>
      <c r="B69" s="118" t="s">
        <v>21</v>
      </c>
      <c r="C69" s="118" t="s">
        <v>67</v>
      </c>
      <c r="D69" t="s">
        <v>75</v>
      </c>
      <c r="E69" s="123"/>
      <c r="F69" s="118">
        <f>E69/E73</f>
        <v>0</v>
      </c>
    </row>
    <row r="70" spans="1:6" x14ac:dyDescent="0.35">
      <c r="A70" s="119">
        <v>2005</v>
      </c>
      <c r="B70" s="118" t="s">
        <v>16</v>
      </c>
      <c r="C70" s="118" t="s">
        <v>67</v>
      </c>
      <c r="D70" t="s">
        <v>75</v>
      </c>
      <c r="E70" s="123">
        <v>129</v>
      </c>
      <c r="F70" s="118">
        <f>E70/E73</f>
        <v>0.14609286523216308</v>
      </c>
    </row>
    <row r="71" spans="1:6" x14ac:dyDescent="0.35">
      <c r="A71" s="119">
        <v>2005</v>
      </c>
      <c r="B71" s="118" t="s">
        <v>32</v>
      </c>
      <c r="C71" s="118" t="s">
        <v>67</v>
      </c>
      <c r="D71" t="s">
        <v>75</v>
      </c>
      <c r="E71" s="122">
        <v>760</v>
      </c>
      <c r="F71" s="118">
        <f>E71/E73</f>
        <v>0.86070215175537934</v>
      </c>
    </row>
    <row r="72" spans="1:6" x14ac:dyDescent="0.35">
      <c r="A72" s="119">
        <v>2005</v>
      </c>
      <c r="B72" s="118" t="s">
        <v>37</v>
      </c>
      <c r="C72" s="118" t="s">
        <v>67</v>
      </c>
      <c r="D72" t="s">
        <v>75</v>
      </c>
      <c r="E72" s="122">
        <v>122</v>
      </c>
      <c r="F72" s="118">
        <f>E72/E73</f>
        <v>0.13816534541336353</v>
      </c>
    </row>
    <row r="73" spans="1:6" x14ac:dyDescent="0.35">
      <c r="A73" s="119">
        <v>2005</v>
      </c>
      <c r="B73" s="118" t="s">
        <v>31</v>
      </c>
      <c r="C73" s="118" t="s">
        <v>67</v>
      </c>
      <c r="D73" t="s">
        <v>75</v>
      </c>
      <c r="E73" s="122">
        <v>883</v>
      </c>
      <c r="F73" s="118">
        <f>E73/E73</f>
        <v>1</v>
      </c>
    </row>
    <row r="74" spans="1:6" x14ac:dyDescent="0.35">
      <c r="A74" s="119">
        <v>2005</v>
      </c>
      <c r="B74" s="118" t="s">
        <v>1</v>
      </c>
      <c r="C74" s="118" t="s">
        <v>68</v>
      </c>
      <c r="D74" t="s">
        <v>75</v>
      </c>
      <c r="E74" s="122">
        <v>1968</v>
      </c>
      <c r="F74" s="118">
        <f>E74/E81</f>
        <v>0.34363541121005764</v>
      </c>
    </row>
    <row r="75" spans="1:6" x14ac:dyDescent="0.35">
      <c r="A75" s="119">
        <v>2005</v>
      </c>
      <c r="B75" s="118" t="s">
        <v>4</v>
      </c>
      <c r="C75" s="118" t="s">
        <v>68</v>
      </c>
      <c r="D75" t="s">
        <v>75</v>
      </c>
      <c r="E75" s="122">
        <v>1188</v>
      </c>
      <c r="F75" s="118">
        <f>E75/E81</f>
        <v>0.20743844944997381</v>
      </c>
    </row>
    <row r="76" spans="1:6" x14ac:dyDescent="0.35">
      <c r="A76" s="119">
        <v>2005</v>
      </c>
      <c r="B76" s="118" t="s">
        <v>20</v>
      </c>
      <c r="C76" s="118" t="s">
        <v>68</v>
      </c>
      <c r="D76" t="s">
        <v>75</v>
      </c>
      <c r="E76" s="122">
        <v>624</v>
      </c>
      <c r="F76" s="118">
        <f>E76/E81</f>
        <v>0.10895756940806706</v>
      </c>
    </row>
    <row r="77" spans="1:6" x14ac:dyDescent="0.35">
      <c r="A77" s="119">
        <v>2005</v>
      </c>
      <c r="B77" s="118" t="s">
        <v>21</v>
      </c>
      <c r="C77" s="118" t="s">
        <v>68</v>
      </c>
      <c r="D77" t="s">
        <v>75</v>
      </c>
      <c r="E77" s="122">
        <v>1312</v>
      </c>
      <c r="F77" s="118">
        <f>E77/E81</f>
        <v>0.22909027414003841</v>
      </c>
    </row>
    <row r="78" spans="1:6" x14ac:dyDescent="0.35">
      <c r="A78" s="119">
        <v>2005</v>
      </c>
      <c r="B78" s="118" t="s">
        <v>16</v>
      </c>
      <c r="C78" s="118" t="s">
        <v>68</v>
      </c>
      <c r="D78" t="s">
        <v>75</v>
      </c>
      <c r="E78" s="122">
        <v>137</v>
      </c>
      <c r="F78" s="118">
        <f>E78/E81</f>
        <v>2.3921774052732669E-2</v>
      </c>
    </row>
    <row r="79" spans="1:6" x14ac:dyDescent="0.35">
      <c r="A79" s="119">
        <v>2005</v>
      </c>
      <c r="B79" s="118" t="s">
        <v>32</v>
      </c>
      <c r="C79" s="118" t="s">
        <v>68</v>
      </c>
      <c r="D79" t="s">
        <v>75</v>
      </c>
      <c r="E79" s="122">
        <v>5230</v>
      </c>
      <c r="F79" s="118">
        <f>E79/E81</f>
        <v>0.91321808975030561</v>
      </c>
    </row>
    <row r="80" spans="1:6" x14ac:dyDescent="0.35">
      <c r="A80" s="119">
        <v>2005</v>
      </c>
      <c r="B80" s="118" t="s">
        <v>37</v>
      </c>
      <c r="C80" s="118" t="s">
        <v>68</v>
      </c>
      <c r="D80" t="s">
        <v>75</v>
      </c>
      <c r="E80" s="122">
        <v>497</v>
      </c>
      <c r="F80" s="118">
        <f>E80/E81</f>
        <v>8.6781910249694436E-2</v>
      </c>
    </row>
    <row r="81" spans="1:6" x14ac:dyDescent="0.35">
      <c r="A81" s="119">
        <v>2005</v>
      </c>
      <c r="B81" s="118" t="s">
        <v>31</v>
      </c>
      <c r="C81" s="118" t="s">
        <v>68</v>
      </c>
      <c r="D81" t="s">
        <v>75</v>
      </c>
      <c r="E81" s="122">
        <v>5727</v>
      </c>
      <c r="F81" s="118">
        <f>E81/E81</f>
        <v>1</v>
      </c>
    </row>
    <row r="82" spans="1:6" x14ac:dyDescent="0.35">
      <c r="A82" s="119">
        <v>2005</v>
      </c>
      <c r="B82" s="118" t="s">
        <v>1</v>
      </c>
      <c r="C82" s="118" t="s">
        <v>69</v>
      </c>
      <c r="D82" t="s">
        <v>75</v>
      </c>
      <c r="E82" s="122">
        <v>13121</v>
      </c>
      <c r="F82" s="118">
        <f>E82/E89</f>
        <v>7.1393980944918736E-2</v>
      </c>
    </row>
    <row r="83" spans="1:6" x14ac:dyDescent="0.35">
      <c r="A83" s="119">
        <v>2005</v>
      </c>
      <c r="B83" s="118" t="s">
        <v>4</v>
      </c>
      <c r="C83" s="118" t="s">
        <v>69</v>
      </c>
      <c r="D83" t="s">
        <v>75</v>
      </c>
      <c r="E83" s="122">
        <v>75345</v>
      </c>
      <c r="F83" s="118">
        <f>E83/E89</f>
        <v>0.40996718956595551</v>
      </c>
    </row>
    <row r="84" spans="1:6" x14ac:dyDescent="0.35">
      <c r="A84" s="119">
        <v>2005</v>
      </c>
      <c r="B84" s="118" t="s">
        <v>20</v>
      </c>
      <c r="C84" s="118" t="s">
        <v>69</v>
      </c>
      <c r="D84" t="s">
        <v>75</v>
      </c>
      <c r="E84" s="122">
        <v>22235</v>
      </c>
      <c r="F84" s="118">
        <f>E84/E89</f>
        <v>0.12098507478928955</v>
      </c>
    </row>
    <row r="85" spans="1:6" x14ac:dyDescent="0.35">
      <c r="A85" s="119">
        <v>2005</v>
      </c>
      <c r="B85" s="118" t="s">
        <v>21</v>
      </c>
      <c r="C85" s="118" t="s">
        <v>69</v>
      </c>
      <c r="D85" t="s">
        <v>75</v>
      </c>
      <c r="E85" s="122">
        <v>25415</v>
      </c>
      <c r="F85" s="118">
        <f>E85/E89</f>
        <v>0.13828808975802986</v>
      </c>
    </row>
    <row r="86" spans="1:6" x14ac:dyDescent="0.35">
      <c r="A86" s="119">
        <v>2005</v>
      </c>
      <c r="B86" s="118" t="s">
        <v>16</v>
      </c>
      <c r="C86" s="118" t="s">
        <v>69</v>
      </c>
      <c r="D86" t="s">
        <v>75</v>
      </c>
      <c r="E86" s="122">
        <v>8133</v>
      </c>
      <c r="F86" s="118">
        <f>E86/E89</f>
        <v>4.4253276962504695E-2</v>
      </c>
    </row>
    <row r="87" spans="1:6" x14ac:dyDescent="0.35">
      <c r="A87" s="119">
        <v>2005</v>
      </c>
      <c r="B87" s="118" t="s">
        <v>32</v>
      </c>
      <c r="C87" s="118" t="s">
        <v>69</v>
      </c>
      <c r="D87" t="s">
        <v>75</v>
      </c>
      <c r="E87" s="122">
        <v>144249</v>
      </c>
      <c r="F87" s="118">
        <f>E87/E89</f>
        <v>0.78488761202069834</v>
      </c>
    </row>
    <row r="88" spans="1:6" x14ac:dyDescent="0.35">
      <c r="A88" s="119">
        <v>2005</v>
      </c>
      <c r="B88" s="118" t="s">
        <v>37</v>
      </c>
      <c r="C88" s="118" t="s">
        <v>69</v>
      </c>
      <c r="D88" t="s">
        <v>75</v>
      </c>
      <c r="E88" s="122">
        <v>39534</v>
      </c>
      <c r="F88" s="118">
        <f>E88/E89</f>
        <v>0.21511238797930168</v>
      </c>
    </row>
    <row r="89" spans="1:6" x14ac:dyDescent="0.35">
      <c r="A89" s="119">
        <v>2005</v>
      </c>
      <c r="B89" s="118" t="s">
        <v>31</v>
      </c>
      <c r="C89" s="118" t="s">
        <v>69</v>
      </c>
      <c r="D89" t="s">
        <v>75</v>
      </c>
      <c r="E89" s="122">
        <v>183783</v>
      </c>
      <c r="F89" s="118">
        <f>E89/E89</f>
        <v>1</v>
      </c>
    </row>
    <row r="90" spans="1:6" x14ac:dyDescent="0.35">
      <c r="A90" s="119">
        <v>2010</v>
      </c>
      <c r="B90" s="118" t="s">
        <v>1</v>
      </c>
      <c r="C90" s="118" t="s">
        <v>40</v>
      </c>
      <c r="D90" t="s">
        <v>75</v>
      </c>
      <c r="E90" s="122">
        <v>892</v>
      </c>
      <c r="F90" s="118">
        <f>E90/E97</f>
        <v>6.2425642102316464E-2</v>
      </c>
    </row>
    <row r="91" spans="1:6" x14ac:dyDescent="0.35">
      <c r="A91" s="119">
        <v>2010</v>
      </c>
      <c r="B91" s="118" t="s">
        <v>4</v>
      </c>
      <c r="C91" s="118" t="s">
        <v>40</v>
      </c>
      <c r="D91" t="s">
        <v>75</v>
      </c>
      <c r="E91" s="122">
        <v>3190</v>
      </c>
      <c r="F91" s="118">
        <f>E91/E97</f>
        <v>0.22324865280985373</v>
      </c>
    </row>
    <row r="92" spans="1:6" x14ac:dyDescent="0.35">
      <c r="A92" s="119">
        <v>2010</v>
      </c>
      <c r="B92" s="118" t="s">
        <v>20</v>
      </c>
      <c r="C92" s="118" t="s">
        <v>40</v>
      </c>
      <c r="D92" t="s">
        <v>75</v>
      </c>
      <c r="E92" s="122">
        <v>1148</v>
      </c>
      <c r="F92" s="118">
        <f>E92/E97</f>
        <v>8.0341521450066483E-2</v>
      </c>
    </row>
    <row r="93" spans="1:6" x14ac:dyDescent="0.35">
      <c r="A93" s="119">
        <v>2010</v>
      </c>
      <c r="B93" s="118" t="s">
        <v>21</v>
      </c>
      <c r="C93" s="118" t="s">
        <v>40</v>
      </c>
      <c r="D93" t="s">
        <v>75</v>
      </c>
      <c r="E93" s="122">
        <v>986</v>
      </c>
      <c r="F93" s="118">
        <f>E93/E97</f>
        <v>6.9004129050318427E-2</v>
      </c>
    </row>
    <row r="94" spans="1:6" x14ac:dyDescent="0.35">
      <c r="A94" s="119">
        <v>2010</v>
      </c>
      <c r="B94" s="118" t="s">
        <v>16</v>
      </c>
      <c r="C94" s="118" t="s">
        <v>40</v>
      </c>
      <c r="D94" t="s">
        <v>75</v>
      </c>
      <c r="E94" s="122">
        <v>612</v>
      </c>
      <c r="F94" s="118">
        <f>E94/E97</f>
        <v>4.2830149065714883E-2</v>
      </c>
    </row>
    <row r="95" spans="1:6" x14ac:dyDescent="0.35">
      <c r="A95" s="119">
        <v>2010</v>
      </c>
      <c r="B95" s="118" t="s">
        <v>32</v>
      </c>
      <c r="C95" s="118" t="s">
        <v>40</v>
      </c>
      <c r="D95" t="s">
        <v>75</v>
      </c>
      <c r="E95" s="122">
        <v>6828</v>
      </c>
      <c r="F95" s="118">
        <f>E95/E97</f>
        <v>0.47785009447826998</v>
      </c>
    </row>
    <row r="96" spans="1:6" x14ac:dyDescent="0.35">
      <c r="A96" s="119">
        <v>2010</v>
      </c>
      <c r="B96" s="118" t="s">
        <v>37</v>
      </c>
      <c r="C96" s="118" t="s">
        <v>40</v>
      </c>
      <c r="D96" t="s">
        <v>75</v>
      </c>
      <c r="E96" s="122">
        <v>7462</v>
      </c>
      <c r="F96" s="118">
        <f>E96/E97</f>
        <v>0.52221988942543218</v>
      </c>
    </row>
    <row r="97" spans="1:6" x14ac:dyDescent="0.35">
      <c r="A97" s="119">
        <v>2010</v>
      </c>
      <c r="B97" s="118" t="s">
        <v>31</v>
      </c>
      <c r="C97" s="118" t="s">
        <v>40</v>
      </c>
      <c r="D97" t="s">
        <v>75</v>
      </c>
      <c r="E97" s="122">
        <v>14289</v>
      </c>
      <c r="F97" s="118">
        <f>E97/E97</f>
        <v>1</v>
      </c>
    </row>
    <row r="98" spans="1:6" x14ac:dyDescent="0.35">
      <c r="A98" s="119">
        <v>2010</v>
      </c>
      <c r="B98" s="118" t="s">
        <v>1</v>
      </c>
      <c r="C98" s="118" t="s">
        <v>64</v>
      </c>
      <c r="D98" t="s">
        <v>75</v>
      </c>
      <c r="E98" s="122">
        <v>644</v>
      </c>
      <c r="F98" s="118">
        <f>E98/E105</f>
        <v>0.11495894323455909</v>
      </c>
    </row>
    <row r="99" spans="1:6" x14ac:dyDescent="0.35">
      <c r="A99" s="119">
        <v>2010</v>
      </c>
      <c r="B99" s="118" t="s">
        <v>4</v>
      </c>
      <c r="C99" s="118" t="s">
        <v>64</v>
      </c>
      <c r="D99" t="s">
        <v>75</v>
      </c>
      <c r="E99" s="122">
        <v>2743</v>
      </c>
      <c r="F99" s="118">
        <f>E99/E105</f>
        <v>0.48964655480185648</v>
      </c>
    </row>
    <row r="100" spans="1:6" x14ac:dyDescent="0.35">
      <c r="A100" s="119">
        <v>2010</v>
      </c>
      <c r="B100" s="118" t="s">
        <v>20</v>
      </c>
      <c r="C100" s="118" t="s">
        <v>64</v>
      </c>
      <c r="D100" t="s">
        <v>75</v>
      </c>
      <c r="E100" s="122">
        <v>327</v>
      </c>
      <c r="F100" s="118">
        <f>E100/E105</f>
        <v>5.8372009996429844E-2</v>
      </c>
    </row>
    <row r="101" spans="1:6" x14ac:dyDescent="0.35">
      <c r="A101" s="119">
        <v>2010</v>
      </c>
      <c r="B101" s="118" t="s">
        <v>21</v>
      </c>
      <c r="C101" s="118" t="s">
        <v>64</v>
      </c>
      <c r="D101" t="s">
        <v>75</v>
      </c>
      <c r="E101" s="122">
        <v>531</v>
      </c>
      <c r="F101" s="118">
        <f>E101/E105</f>
        <v>9.4787575865762225E-2</v>
      </c>
    </row>
    <row r="102" spans="1:6" x14ac:dyDescent="0.35">
      <c r="A102" s="119">
        <v>2010</v>
      </c>
      <c r="B102" s="118" t="s">
        <v>16</v>
      </c>
      <c r="C102" s="118" t="s">
        <v>64</v>
      </c>
      <c r="D102" t="s">
        <v>75</v>
      </c>
      <c r="E102" s="122">
        <v>143</v>
      </c>
      <c r="F102" s="118">
        <f>E102/E105</f>
        <v>2.5526597643698679E-2</v>
      </c>
    </row>
    <row r="103" spans="1:6" x14ac:dyDescent="0.35">
      <c r="A103" s="119">
        <v>2010</v>
      </c>
      <c r="B103" s="118" t="s">
        <v>32</v>
      </c>
      <c r="C103" s="118" t="s">
        <v>64</v>
      </c>
      <c r="D103" t="s">
        <v>75</v>
      </c>
      <c r="E103" s="122">
        <v>4388</v>
      </c>
      <c r="F103" s="118">
        <f>E103/E105</f>
        <v>0.78329168154230633</v>
      </c>
    </row>
    <row r="104" spans="1:6" x14ac:dyDescent="0.35">
      <c r="A104" s="119">
        <v>2010</v>
      </c>
      <c r="B104" s="118" t="s">
        <v>37</v>
      </c>
      <c r="C104" s="118" t="s">
        <v>64</v>
      </c>
      <c r="D104" t="s">
        <v>75</v>
      </c>
      <c r="E104" s="122">
        <v>1214</v>
      </c>
      <c r="F104" s="118">
        <f>E104/E105</f>
        <v>0.21670831845769367</v>
      </c>
    </row>
    <row r="105" spans="1:6" x14ac:dyDescent="0.35">
      <c r="A105" s="119">
        <v>2010</v>
      </c>
      <c r="B105" s="118" t="s">
        <v>31</v>
      </c>
      <c r="C105" s="118" t="s">
        <v>64</v>
      </c>
      <c r="D105" t="s">
        <v>75</v>
      </c>
      <c r="E105" s="122">
        <v>5602</v>
      </c>
      <c r="F105" s="118">
        <f>E105/E105</f>
        <v>1</v>
      </c>
    </row>
    <row r="106" spans="1:6" x14ac:dyDescent="0.35">
      <c r="A106" s="119">
        <v>2010</v>
      </c>
      <c r="B106" s="118" t="s">
        <v>1</v>
      </c>
      <c r="C106" s="118" t="s">
        <v>24</v>
      </c>
      <c r="D106" t="s">
        <v>75</v>
      </c>
      <c r="E106" s="122">
        <v>5845</v>
      </c>
      <c r="F106" s="118">
        <f>E106/E113</f>
        <v>0.10011132996488824</v>
      </c>
    </row>
    <row r="107" spans="1:6" x14ac:dyDescent="0.35">
      <c r="A107" s="119">
        <v>2010</v>
      </c>
      <c r="B107" s="118" t="s">
        <v>4</v>
      </c>
      <c r="C107" s="118" t="s">
        <v>24</v>
      </c>
      <c r="D107" t="s">
        <v>75</v>
      </c>
      <c r="E107" s="122">
        <v>13521</v>
      </c>
      <c r="F107" s="118">
        <f>E107/E113</f>
        <v>0.23158345465444891</v>
      </c>
    </row>
    <row r="108" spans="1:6" x14ac:dyDescent="0.35">
      <c r="A108" s="119">
        <v>2010</v>
      </c>
      <c r="B108" s="118" t="s">
        <v>20</v>
      </c>
      <c r="C108" s="118" t="s">
        <v>24</v>
      </c>
      <c r="D108" t="s">
        <v>75</v>
      </c>
      <c r="E108" s="122">
        <v>7668</v>
      </c>
      <c r="F108" s="118">
        <f>E108/E113</f>
        <v>0.1313351031943136</v>
      </c>
    </row>
    <row r="109" spans="1:6" x14ac:dyDescent="0.35">
      <c r="A109" s="119">
        <v>2010</v>
      </c>
      <c r="B109" s="118" t="s">
        <v>21</v>
      </c>
      <c r="C109" s="118" t="s">
        <v>24</v>
      </c>
      <c r="D109" t="s">
        <v>75</v>
      </c>
      <c r="E109" s="122">
        <v>8007</v>
      </c>
      <c r="F109" s="118">
        <f>E109/E113</f>
        <v>0.13714138905540807</v>
      </c>
    </row>
    <row r="110" spans="1:6" x14ac:dyDescent="0.35">
      <c r="A110" s="119">
        <v>2010</v>
      </c>
      <c r="B110" s="118" t="s">
        <v>16</v>
      </c>
      <c r="C110" s="118" t="s">
        <v>24</v>
      </c>
      <c r="D110" t="s">
        <v>75</v>
      </c>
      <c r="E110" s="122">
        <v>4672</v>
      </c>
      <c r="F110" s="118">
        <f>E110/E113</f>
        <v>8.0020553224287055E-2</v>
      </c>
    </row>
    <row r="111" spans="1:6" x14ac:dyDescent="0.35">
      <c r="A111" s="119">
        <v>2010</v>
      </c>
      <c r="B111" s="118" t="s">
        <v>32</v>
      </c>
      <c r="C111" s="118" t="s">
        <v>24</v>
      </c>
      <c r="D111" t="s">
        <v>75</v>
      </c>
      <c r="E111" s="122">
        <v>39714</v>
      </c>
      <c r="F111" s="118">
        <f>E111/E113</f>
        <v>0.68020895778025181</v>
      </c>
    </row>
    <row r="112" spans="1:6" x14ac:dyDescent="0.35">
      <c r="A112" s="119">
        <v>2010</v>
      </c>
      <c r="B112" s="118" t="s">
        <v>37</v>
      </c>
      <c r="C112" s="118" t="s">
        <v>24</v>
      </c>
      <c r="D112" t="s">
        <v>75</v>
      </c>
      <c r="E112" s="122">
        <v>18671</v>
      </c>
      <c r="F112" s="118">
        <f>E112/E113</f>
        <v>0.31979104221974824</v>
      </c>
    </row>
    <row r="113" spans="1:6" x14ac:dyDescent="0.35">
      <c r="A113" s="119">
        <v>2010</v>
      </c>
      <c r="B113" s="118" t="s">
        <v>31</v>
      </c>
      <c r="C113" s="118" t="s">
        <v>24</v>
      </c>
      <c r="D113" t="s">
        <v>75</v>
      </c>
      <c r="E113" s="122">
        <v>58385</v>
      </c>
      <c r="F113" s="118">
        <f>E113/E113</f>
        <v>1</v>
      </c>
    </row>
    <row r="114" spans="1:6" x14ac:dyDescent="0.35">
      <c r="A114" s="119">
        <v>2010</v>
      </c>
      <c r="B114" s="118" t="s">
        <v>1</v>
      </c>
      <c r="C114" s="118" t="s">
        <v>25</v>
      </c>
      <c r="D114" t="s">
        <v>75</v>
      </c>
      <c r="E114" s="122">
        <v>282</v>
      </c>
      <c r="F114" s="118">
        <f>E114/E121</f>
        <v>8.4557721139430289E-2</v>
      </c>
    </row>
    <row r="115" spans="1:6" x14ac:dyDescent="0.35">
      <c r="A115" s="119">
        <v>2010</v>
      </c>
      <c r="B115" s="118" t="s">
        <v>4</v>
      </c>
      <c r="C115" s="118" t="s">
        <v>25</v>
      </c>
      <c r="D115" t="s">
        <v>75</v>
      </c>
      <c r="E115" s="122">
        <v>2284</v>
      </c>
      <c r="F115" s="118">
        <f>E115/E121</f>
        <v>0.68485757121439284</v>
      </c>
    </row>
    <row r="116" spans="1:6" x14ac:dyDescent="0.35">
      <c r="A116" s="119">
        <v>2010</v>
      </c>
      <c r="B116" s="118" t="s">
        <v>20</v>
      </c>
      <c r="C116" s="118" t="s">
        <v>25</v>
      </c>
      <c r="D116" t="s">
        <v>75</v>
      </c>
      <c r="E116" s="122">
        <v>90</v>
      </c>
      <c r="F116" s="118">
        <f>E116/E121</f>
        <v>2.6986506746626688E-2</v>
      </c>
    </row>
    <row r="117" spans="1:6" x14ac:dyDescent="0.35">
      <c r="A117" s="119">
        <v>2010</v>
      </c>
      <c r="B117" s="118" t="s">
        <v>21</v>
      </c>
      <c r="C117" s="118" t="s">
        <v>25</v>
      </c>
      <c r="D117" t="s">
        <v>75</v>
      </c>
      <c r="E117" s="122">
        <v>212</v>
      </c>
      <c r="F117" s="118">
        <f>E117/E121</f>
        <v>6.356821589205397E-2</v>
      </c>
    </row>
    <row r="118" spans="1:6" x14ac:dyDescent="0.35">
      <c r="A118" s="119">
        <v>2010</v>
      </c>
      <c r="B118" s="118" t="s">
        <v>16</v>
      </c>
      <c r="C118" s="118" t="s">
        <v>25</v>
      </c>
      <c r="D118" t="s">
        <v>75</v>
      </c>
      <c r="E118" s="122">
        <v>101</v>
      </c>
      <c r="F118" s="118">
        <f>E118/E121</f>
        <v>3.0284857571214394E-2</v>
      </c>
    </row>
    <row r="119" spans="1:6" x14ac:dyDescent="0.35">
      <c r="A119" s="119">
        <v>2010</v>
      </c>
      <c r="B119" s="118" t="s">
        <v>32</v>
      </c>
      <c r="C119" s="118" t="s">
        <v>25</v>
      </c>
      <c r="D119" t="s">
        <v>75</v>
      </c>
      <c r="E119" s="122">
        <v>2969</v>
      </c>
      <c r="F119" s="118">
        <f>E119/E121</f>
        <v>0.89025487256371816</v>
      </c>
    </row>
    <row r="120" spans="1:6" x14ac:dyDescent="0.35">
      <c r="A120" s="119">
        <v>2010</v>
      </c>
      <c r="B120" s="118" t="s">
        <v>37</v>
      </c>
      <c r="C120" s="118" t="s">
        <v>25</v>
      </c>
      <c r="D120" t="s">
        <v>75</v>
      </c>
      <c r="E120" s="122">
        <v>366</v>
      </c>
      <c r="F120" s="118">
        <f>E120/E121</f>
        <v>0.10974512743628186</v>
      </c>
    </row>
    <row r="121" spans="1:6" x14ac:dyDescent="0.35">
      <c r="A121" s="119">
        <v>2010</v>
      </c>
      <c r="B121" s="118" t="s">
        <v>31</v>
      </c>
      <c r="C121" s="118" t="s">
        <v>25</v>
      </c>
      <c r="D121" t="s">
        <v>75</v>
      </c>
      <c r="E121" s="122">
        <v>3335</v>
      </c>
      <c r="F121" s="118">
        <f>E121/E121</f>
        <v>1</v>
      </c>
    </row>
    <row r="122" spans="1:6" x14ac:dyDescent="0.35">
      <c r="A122" s="119">
        <v>2010</v>
      </c>
      <c r="B122" s="118" t="s">
        <v>1</v>
      </c>
      <c r="C122" s="118" t="s">
        <v>65</v>
      </c>
      <c r="D122" t="s">
        <v>75</v>
      </c>
      <c r="E122" s="122">
        <v>2508</v>
      </c>
      <c r="F122" s="118">
        <f>E122/E129</f>
        <v>6.6516377138310573E-2</v>
      </c>
    </row>
    <row r="123" spans="1:6" x14ac:dyDescent="0.35">
      <c r="A123" s="119">
        <v>2010</v>
      </c>
      <c r="B123" s="118" t="s">
        <v>4</v>
      </c>
      <c r="C123" s="118" t="s">
        <v>65</v>
      </c>
      <c r="D123" t="s">
        <v>75</v>
      </c>
      <c r="E123" s="122">
        <v>12608</v>
      </c>
      <c r="F123" s="118">
        <f>E123/E129</f>
        <v>0.33438536003182601</v>
      </c>
    </row>
    <row r="124" spans="1:6" x14ac:dyDescent="0.35">
      <c r="A124" s="119">
        <v>2010</v>
      </c>
      <c r="B124" s="118" t="s">
        <v>20</v>
      </c>
      <c r="C124" s="118" t="s">
        <v>65</v>
      </c>
      <c r="D124" t="s">
        <v>75</v>
      </c>
      <c r="E124" s="122">
        <v>4592</v>
      </c>
      <c r="F124" s="118">
        <f>E124/E129</f>
        <v>0.12178756133138841</v>
      </c>
    </row>
    <row r="125" spans="1:6" x14ac:dyDescent="0.35">
      <c r="A125" s="119">
        <v>2010</v>
      </c>
      <c r="B125" s="118" t="s">
        <v>21</v>
      </c>
      <c r="C125" s="118" t="s">
        <v>65</v>
      </c>
      <c r="D125" t="s">
        <v>75</v>
      </c>
      <c r="E125" s="122">
        <v>9286</v>
      </c>
      <c r="F125" s="118">
        <f>E125/E129</f>
        <v>0.24628033417318659</v>
      </c>
    </row>
    <row r="126" spans="1:6" x14ac:dyDescent="0.35">
      <c r="A126" s="119">
        <v>2010</v>
      </c>
      <c r="B126" s="118" t="s">
        <v>16</v>
      </c>
      <c r="C126" s="118" t="s">
        <v>65</v>
      </c>
      <c r="D126" t="s">
        <v>75</v>
      </c>
      <c r="E126" s="122">
        <v>1415</v>
      </c>
      <c r="F126" s="118">
        <f>E126/E129</f>
        <v>3.7528179286566765E-2</v>
      </c>
    </row>
    <row r="127" spans="1:6" x14ac:dyDescent="0.35">
      <c r="A127" s="119">
        <v>2010</v>
      </c>
      <c r="B127" s="118" t="s">
        <v>32</v>
      </c>
      <c r="C127" s="118" t="s">
        <v>65</v>
      </c>
      <c r="D127" t="s">
        <v>75</v>
      </c>
      <c r="E127" s="122">
        <v>30410</v>
      </c>
      <c r="F127" s="118">
        <f>E127/E129</f>
        <v>0.806524333642753</v>
      </c>
    </row>
    <row r="128" spans="1:6" x14ac:dyDescent="0.35">
      <c r="A128" s="119">
        <v>2010</v>
      </c>
      <c r="B128" s="118" t="s">
        <v>37</v>
      </c>
      <c r="C128" s="118" t="s">
        <v>65</v>
      </c>
      <c r="D128" t="s">
        <v>75</v>
      </c>
      <c r="E128" s="122">
        <v>7295</v>
      </c>
      <c r="F128" s="118">
        <f>E128/E129</f>
        <v>0.19347566635724706</v>
      </c>
    </row>
    <row r="129" spans="1:6" x14ac:dyDescent="0.35">
      <c r="A129" s="119">
        <v>2010</v>
      </c>
      <c r="B129" s="118" t="s">
        <v>31</v>
      </c>
      <c r="C129" s="118" t="s">
        <v>65</v>
      </c>
      <c r="D129" t="s">
        <v>75</v>
      </c>
      <c r="E129" s="122">
        <v>37705</v>
      </c>
      <c r="F129" s="118">
        <f>E129/E129</f>
        <v>1</v>
      </c>
    </row>
    <row r="130" spans="1:6" x14ac:dyDescent="0.35">
      <c r="A130" s="119">
        <v>2010</v>
      </c>
      <c r="B130" s="118" t="s">
        <v>1</v>
      </c>
      <c r="C130" s="118" t="s">
        <v>41</v>
      </c>
      <c r="D130" t="s">
        <v>75</v>
      </c>
      <c r="E130" s="123">
        <v>255</v>
      </c>
      <c r="F130" s="118">
        <f>E130/E137</f>
        <v>1.8912704887636283E-2</v>
      </c>
    </row>
    <row r="131" spans="1:6" x14ac:dyDescent="0.35">
      <c r="A131" s="119">
        <v>2010</v>
      </c>
      <c r="B131" s="118" t="s">
        <v>4</v>
      </c>
      <c r="C131" s="118" t="s">
        <v>41</v>
      </c>
      <c r="D131" t="s">
        <v>75</v>
      </c>
      <c r="E131" s="123"/>
      <c r="F131" s="118">
        <f>E131/E137</f>
        <v>0</v>
      </c>
    </row>
    <row r="132" spans="1:6" x14ac:dyDescent="0.35">
      <c r="A132" s="119">
        <v>2010</v>
      </c>
      <c r="B132" s="118" t="s">
        <v>20</v>
      </c>
      <c r="C132" s="118" t="s">
        <v>41</v>
      </c>
      <c r="D132" t="s">
        <v>75</v>
      </c>
      <c r="E132" s="123">
        <v>2390</v>
      </c>
      <c r="F132" s="118">
        <f>E132/E137</f>
        <v>0.17726025365274792</v>
      </c>
    </row>
    <row r="133" spans="1:6" x14ac:dyDescent="0.35">
      <c r="A133" s="119">
        <v>2010</v>
      </c>
      <c r="B133" s="118" t="s">
        <v>21</v>
      </c>
      <c r="C133" s="118" t="s">
        <v>41</v>
      </c>
      <c r="D133" t="s">
        <v>75</v>
      </c>
      <c r="E133" s="123"/>
      <c r="F133" s="118">
        <f>E133/E137</f>
        <v>0</v>
      </c>
    </row>
    <row r="134" spans="1:6" x14ac:dyDescent="0.35">
      <c r="A134" s="119">
        <v>2010</v>
      </c>
      <c r="B134" s="118" t="s">
        <v>16</v>
      </c>
      <c r="C134" s="118" t="s">
        <v>41</v>
      </c>
      <c r="D134" t="s">
        <v>75</v>
      </c>
      <c r="E134" s="123">
        <v>61</v>
      </c>
      <c r="F134" s="118">
        <f>E134/E137</f>
        <v>4.5242156790031894E-3</v>
      </c>
    </row>
    <row r="135" spans="1:6" x14ac:dyDescent="0.35">
      <c r="A135" s="119">
        <v>2010</v>
      </c>
      <c r="B135" s="118" t="s">
        <v>32</v>
      </c>
      <c r="C135" s="118" t="s">
        <v>41</v>
      </c>
      <c r="D135" t="s">
        <v>75</v>
      </c>
      <c r="E135" s="122"/>
      <c r="F135" s="118">
        <f>E135/E137</f>
        <v>0</v>
      </c>
    </row>
    <row r="136" spans="1:6" x14ac:dyDescent="0.35">
      <c r="A136" s="119">
        <v>2010</v>
      </c>
      <c r="B136" s="118" t="s">
        <v>37</v>
      </c>
      <c r="C136" s="118" t="s">
        <v>41</v>
      </c>
      <c r="D136" t="s">
        <v>75</v>
      </c>
      <c r="E136" s="122"/>
      <c r="F136" s="118">
        <f>E136/E137</f>
        <v>0</v>
      </c>
    </row>
    <row r="137" spans="1:6" x14ac:dyDescent="0.35">
      <c r="A137" s="119">
        <v>2010</v>
      </c>
      <c r="B137" s="118" t="s">
        <v>31</v>
      </c>
      <c r="C137" s="118" t="s">
        <v>41</v>
      </c>
      <c r="D137" t="s">
        <v>75</v>
      </c>
      <c r="E137" s="122">
        <v>13483</v>
      </c>
      <c r="F137" s="118">
        <f>E137/E137</f>
        <v>1</v>
      </c>
    </row>
    <row r="138" spans="1:6" x14ac:dyDescent="0.35">
      <c r="A138" s="119">
        <v>2010</v>
      </c>
      <c r="B138" s="118" t="s">
        <v>1</v>
      </c>
      <c r="C138" s="118" t="s">
        <v>66</v>
      </c>
      <c r="D138" t="s">
        <v>75</v>
      </c>
      <c r="E138" s="123">
        <v>944</v>
      </c>
      <c r="F138" s="118">
        <f>E138/E145</f>
        <v>2.2270453902047748E-2</v>
      </c>
    </row>
    <row r="139" spans="1:6" x14ac:dyDescent="0.35">
      <c r="A139" s="119">
        <v>2010</v>
      </c>
      <c r="B139" s="118" t="s">
        <v>4</v>
      </c>
      <c r="C139" s="118" t="s">
        <v>66</v>
      </c>
      <c r="D139" t="s">
        <v>75</v>
      </c>
      <c r="E139" s="123"/>
      <c r="F139" s="118">
        <f>E139/E145</f>
        <v>0</v>
      </c>
    </row>
    <row r="140" spans="1:6" x14ac:dyDescent="0.35">
      <c r="A140" s="119">
        <v>2010</v>
      </c>
      <c r="B140" s="118" t="s">
        <v>20</v>
      </c>
      <c r="C140" s="118" t="s">
        <v>66</v>
      </c>
      <c r="D140" t="s">
        <v>75</v>
      </c>
      <c r="E140" s="123"/>
      <c r="F140" s="118">
        <f>E140/E145</f>
        <v>0</v>
      </c>
    </row>
    <row r="141" spans="1:6" x14ac:dyDescent="0.35">
      <c r="A141" s="119">
        <v>2010</v>
      </c>
      <c r="B141" s="118" t="s">
        <v>21</v>
      </c>
      <c r="C141" s="118" t="s">
        <v>66</v>
      </c>
      <c r="D141" t="s">
        <v>75</v>
      </c>
      <c r="E141" s="123">
        <v>1562</v>
      </c>
      <c r="F141" s="118">
        <f>E141/E145</f>
        <v>3.6850051901481551E-2</v>
      </c>
    </row>
    <row r="142" spans="1:6" x14ac:dyDescent="0.35">
      <c r="A142" s="119">
        <v>2010</v>
      </c>
      <c r="B142" s="118" t="s">
        <v>16</v>
      </c>
      <c r="C142" s="118" t="s">
        <v>66</v>
      </c>
      <c r="D142" t="s">
        <v>75</v>
      </c>
      <c r="E142" s="123">
        <v>1168</v>
      </c>
      <c r="F142" s="118">
        <f>E142/E145</f>
        <v>2.7554968387279419E-2</v>
      </c>
    </row>
    <row r="143" spans="1:6" x14ac:dyDescent="0.35">
      <c r="A143" s="119">
        <v>2010</v>
      </c>
      <c r="B143" s="118" t="s">
        <v>32</v>
      </c>
      <c r="C143" s="118" t="s">
        <v>66</v>
      </c>
      <c r="D143" t="s">
        <v>75</v>
      </c>
      <c r="E143" s="122">
        <v>39893</v>
      </c>
      <c r="F143" s="118">
        <f>E143/E145</f>
        <v>0.94113900160422759</v>
      </c>
    </row>
    <row r="144" spans="1:6" x14ac:dyDescent="0.35">
      <c r="A144" s="119">
        <v>2010</v>
      </c>
      <c r="B144" s="118" t="s">
        <v>37</v>
      </c>
      <c r="C144" s="118" t="s">
        <v>66</v>
      </c>
      <c r="D144" t="s">
        <v>75</v>
      </c>
      <c r="E144" s="122">
        <v>2495</v>
      </c>
      <c r="F144" s="118">
        <f>E144/E145</f>
        <v>5.8860998395772392E-2</v>
      </c>
    </row>
    <row r="145" spans="1:6" x14ac:dyDescent="0.35">
      <c r="A145" s="119">
        <v>2010</v>
      </c>
      <c r="B145" s="118" t="s">
        <v>31</v>
      </c>
      <c r="C145" s="118" t="s">
        <v>66</v>
      </c>
      <c r="D145" t="s">
        <v>75</v>
      </c>
      <c r="E145" s="122">
        <v>42388</v>
      </c>
      <c r="F145" s="118">
        <f>E145/E145</f>
        <v>1</v>
      </c>
    </row>
    <row r="146" spans="1:6" x14ac:dyDescent="0.35">
      <c r="A146" s="119">
        <v>2010</v>
      </c>
      <c r="B146" s="118" t="s">
        <v>1</v>
      </c>
      <c r="C146" s="118" t="s">
        <v>42</v>
      </c>
      <c r="D146" t="s">
        <v>75</v>
      </c>
      <c r="E146" s="123">
        <v>392</v>
      </c>
      <c r="F146" s="118">
        <f>E146/E153</f>
        <v>4.2341758479153162E-2</v>
      </c>
    </row>
    <row r="147" spans="1:6" x14ac:dyDescent="0.35">
      <c r="A147" s="119">
        <v>2010</v>
      </c>
      <c r="B147" s="118" t="s">
        <v>4</v>
      </c>
      <c r="C147" s="118" t="s">
        <v>42</v>
      </c>
      <c r="D147" t="s">
        <v>75</v>
      </c>
      <c r="E147" s="123">
        <v>3328</v>
      </c>
      <c r="F147" s="118">
        <f>E147/E153</f>
        <v>0.35947288831281055</v>
      </c>
    </row>
    <row r="148" spans="1:6" x14ac:dyDescent="0.35">
      <c r="A148" s="119">
        <v>2010</v>
      </c>
      <c r="B148" s="118" t="s">
        <v>20</v>
      </c>
      <c r="C148" s="118" t="s">
        <v>42</v>
      </c>
      <c r="D148" t="s">
        <v>75</v>
      </c>
      <c r="E148" s="123">
        <v>2253</v>
      </c>
      <c r="F148" s="118">
        <f>E148/E153</f>
        <v>0.24335709656513285</v>
      </c>
    </row>
    <row r="149" spans="1:6" x14ac:dyDescent="0.35">
      <c r="A149" s="119">
        <v>2010</v>
      </c>
      <c r="B149" s="118" t="s">
        <v>21</v>
      </c>
      <c r="C149" s="118" t="s">
        <v>42</v>
      </c>
      <c r="D149" t="s">
        <v>75</v>
      </c>
      <c r="E149" s="123">
        <v>1490</v>
      </c>
      <c r="F149" s="118">
        <f>E149/E153</f>
        <v>0.16094188809678117</v>
      </c>
    </row>
    <row r="150" spans="1:6" x14ac:dyDescent="0.35">
      <c r="A150" s="119">
        <v>2010</v>
      </c>
      <c r="B150" s="118" t="s">
        <v>16</v>
      </c>
      <c r="C150" s="118" t="s">
        <v>42</v>
      </c>
      <c r="D150" t="s">
        <v>75</v>
      </c>
      <c r="E150" s="123">
        <v>521</v>
      </c>
      <c r="F150" s="118">
        <f>E150/E153</f>
        <v>5.6275653488874484E-2</v>
      </c>
    </row>
    <row r="151" spans="1:6" x14ac:dyDescent="0.35">
      <c r="A151" s="119">
        <v>2010</v>
      </c>
      <c r="B151" s="118" t="s">
        <v>32</v>
      </c>
      <c r="C151" s="118" t="s">
        <v>42</v>
      </c>
      <c r="D151" t="s">
        <v>75</v>
      </c>
      <c r="E151" s="122">
        <v>7984</v>
      </c>
      <c r="F151" s="118">
        <f>E151/E153</f>
        <v>0.86238928494275224</v>
      </c>
    </row>
    <row r="152" spans="1:6" x14ac:dyDescent="0.35">
      <c r="A152" s="119">
        <v>2010</v>
      </c>
      <c r="B152" s="118" t="s">
        <v>37</v>
      </c>
      <c r="C152" s="118" t="s">
        <v>42</v>
      </c>
      <c r="D152" t="s">
        <v>75</v>
      </c>
      <c r="E152" s="122">
        <v>1275</v>
      </c>
      <c r="F152" s="118">
        <f>E152/E153</f>
        <v>0.13771872974724564</v>
      </c>
    </row>
    <row r="153" spans="1:6" x14ac:dyDescent="0.35">
      <c r="A153" s="119">
        <v>2010</v>
      </c>
      <c r="B153" s="118" t="s">
        <v>31</v>
      </c>
      <c r="C153" s="118" t="s">
        <v>42</v>
      </c>
      <c r="D153" t="s">
        <v>75</v>
      </c>
      <c r="E153" s="122">
        <v>9258</v>
      </c>
      <c r="F153" s="118">
        <f>E153/E153</f>
        <v>1</v>
      </c>
    </row>
    <row r="154" spans="1:6" x14ac:dyDescent="0.35">
      <c r="A154" s="119">
        <v>2010</v>
      </c>
      <c r="B154" s="118" t="s">
        <v>1</v>
      </c>
      <c r="C154" s="118" t="s">
        <v>67</v>
      </c>
      <c r="D154" t="s">
        <v>75</v>
      </c>
      <c r="E154" s="123">
        <v>171</v>
      </c>
      <c r="F154" s="118">
        <f>E154/E161</f>
        <v>0.19655172413793104</v>
      </c>
    </row>
    <row r="155" spans="1:6" x14ac:dyDescent="0.35">
      <c r="A155" s="119">
        <v>2010</v>
      </c>
      <c r="B155" s="118" t="s">
        <v>4</v>
      </c>
      <c r="C155" s="118" t="s">
        <v>67</v>
      </c>
      <c r="D155" t="s">
        <v>75</v>
      </c>
      <c r="E155" s="123">
        <v>388</v>
      </c>
      <c r="F155" s="118">
        <f>E155/E161</f>
        <v>0.4459770114942529</v>
      </c>
    </row>
    <row r="156" spans="1:6" x14ac:dyDescent="0.35">
      <c r="A156" s="119">
        <v>2010</v>
      </c>
      <c r="B156" s="118" t="s">
        <v>20</v>
      </c>
      <c r="C156" s="118" t="s">
        <v>67</v>
      </c>
      <c r="D156" t="s">
        <v>75</v>
      </c>
      <c r="E156" s="123"/>
      <c r="F156" s="118">
        <f>E156/E161</f>
        <v>0</v>
      </c>
    </row>
    <row r="157" spans="1:6" x14ac:dyDescent="0.35">
      <c r="A157" s="119">
        <v>2010</v>
      </c>
      <c r="B157" s="118" t="s">
        <v>21</v>
      </c>
      <c r="C157" s="118" t="s">
        <v>67</v>
      </c>
      <c r="D157" t="s">
        <v>75</v>
      </c>
      <c r="E157" s="123"/>
      <c r="F157" s="118">
        <f>E157/E161</f>
        <v>0</v>
      </c>
    </row>
    <row r="158" spans="1:6" x14ac:dyDescent="0.35">
      <c r="A158" s="119">
        <v>2010</v>
      </c>
      <c r="B158" s="118" t="s">
        <v>16</v>
      </c>
      <c r="C158" s="118" t="s">
        <v>67</v>
      </c>
      <c r="D158" t="s">
        <v>75</v>
      </c>
      <c r="E158" s="123">
        <v>132</v>
      </c>
      <c r="F158" s="118">
        <f>E158/E161</f>
        <v>0.15172413793103448</v>
      </c>
    </row>
    <row r="159" spans="1:6" x14ac:dyDescent="0.35">
      <c r="A159" s="119">
        <v>2010</v>
      </c>
      <c r="B159" s="118" t="s">
        <v>32</v>
      </c>
      <c r="C159" s="118" t="s">
        <v>67</v>
      </c>
      <c r="D159" t="s">
        <v>75</v>
      </c>
      <c r="E159" s="122">
        <v>789</v>
      </c>
      <c r="F159" s="118">
        <f>E159/E161</f>
        <v>0.90689655172413797</v>
      </c>
    </row>
    <row r="160" spans="1:6" x14ac:dyDescent="0.35">
      <c r="A160" s="119">
        <v>2010</v>
      </c>
      <c r="B160" s="118" t="s">
        <v>37</v>
      </c>
      <c r="C160" s="118" t="s">
        <v>67</v>
      </c>
      <c r="D160" t="s">
        <v>75</v>
      </c>
      <c r="E160" s="122">
        <v>81</v>
      </c>
      <c r="F160" s="118">
        <f>E160/E161</f>
        <v>9.3103448275862075E-2</v>
      </c>
    </row>
    <row r="161" spans="1:6" x14ac:dyDescent="0.35">
      <c r="A161" s="119">
        <v>2010</v>
      </c>
      <c r="B161" s="118" t="s">
        <v>31</v>
      </c>
      <c r="C161" s="118" t="s">
        <v>67</v>
      </c>
      <c r="D161" t="s">
        <v>75</v>
      </c>
      <c r="E161" s="122">
        <v>870</v>
      </c>
      <c r="F161" s="118">
        <f>E161/E161</f>
        <v>1</v>
      </c>
    </row>
    <row r="162" spans="1:6" x14ac:dyDescent="0.35">
      <c r="A162" s="119">
        <v>2010</v>
      </c>
      <c r="B162" s="118" t="s">
        <v>1</v>
      </c>
      <c r="C162" s="118" t="s">
        <v>68</v>
      </c>
      <c r="D162" t="s">
        <v>75</v>
      </c>
      <c r="E162" s="122">
        <v>2220</v>
      </c>
      <c r="F162" s="118">
        <f>E162/E169</f>
        <v>0.33248464879436873</v>
      </c>
    </row>
    <row r="163" spans="1:6" x14ac:dyDescent="0.35">
      <c r="A163" s="119">
        <v>2010</v>
      </c>
      <c r="B163" s="118" t="s">
        <v>4</v>
      </c>
      <c r="C163" s="118" t="s">
        <v>68</v>
      </c>
      <c r="D163" t="s">
        <v>75</v>
      </c>
      <c r="E163" s="122">
        <v>1362</v>
      </c>
      <c r="F163" s="118">
        <f>E163/E169</f>
        <v>0.20398382507113974</v>
      </c>
    </row>
    <row r="164" spans="1:6" x14ac:dyDescent="0.35">
      <c r="A164" s="119">
        <v>2010</v>
      </c>
      <c r="B164" s="118" t="s">
        <v>20</v>
      </c>
      <c r="C164" s="118" t="s">
        <v>68</v>
      </c>
      <c r="D164" t="s">
        <v>75</v>
      </c>
      <c r="E164" s="122">
        <v>381</v>
      </c>
      <c r="F164" s="118">
        <f>E164/E169</f>
        <v>5.7061554590384901E-2</v>
      </c>
    </row>
    <row r="165" spans="1:6" x14ac:dyDescent="0.35">
      <c r="A165" s="119">
        <v>2010</v>
      </c>
      <c r="B165" s="118" t="s">
        <v>21</v>
      </c>
      <c r="C165" s="118" t="s">
        <v>68</v>
      </c>
      <c r="D165" t="s">
        <v>75</v>
      </c>
      <c r="E165" s="122">
        <v>2055</v>
      </c>
      <c r="F165" s="118">
        <f>E165/E169</f>
        <v>0.30777295192451698</v>
      </c>
    </row>
    <row r="166" spans="1:6" x14ac:dyDescent="0.35">
      <c r="A166" s="119">
        <v>2010</v>
      </c>
      <c r="B166" s="118" t="s">
        <v>16</v>
      </c>
      <c r="C166" s="118" t="s">
        <v>68</v>
      </c>
      <c r="D166" t="s">
        <v>75</v>
      </c>
      <c r="E166" s="122">
        <v>119</v>
      </c>
      <c r="F166" s="118">
        <f>E166/E169</f>
        <v>1.7822375318256704E-2</v>
      </c>
    </row>
    <row r="167" spans="1:6" x14ac:dyDescent="0.35">
      <c r="A167" s="119">
        <v>2010</v>
      </c>
      <c r="B167" s="118" t="s">
        <v>32</v>
      </c>
      <c r="C167" s="118" t="s">
        <v>68</v>
      </c>
      <c r="D167" t="s">
        <v>75</v>
      </c>
      <c r="E167" s="122">
        <v>6137</v>
      </c>
      <c r="F167" s="118">
        <f>E167/E169</f>
        <v>0.91912535569866705</v>
      </c>
    </row>
    <row r="168" spans="1:6" x14ac:dyDescent="0.35">
      <c r="A168" s="119">
        <v>2010</v>
      </c>
      <c r="B168" s="118" t="s">
        <v>37</v>
      </c>
      <c r="C168" s="118" t="s">
        <v>68</v>
      </c>
      <c r="D168" t="s">
        <v>75</v>
      </c>
      <c r="E168" s="122">
        <v>540</v>
      </c>
      <c r="F168" s="118">
        <f>E168/E169</f>
        <v>8.087464430133294E-2</v>
      </c>
    </row>
    <row r="169" spans="1:6" x14ac:dyDescent="0.35">
      <c r="A169" s="119">
        <v>2010</v>
      </c>
      <c r="B169" s="118" t="s">
        <v>31</v>
      </c>
      <c r="C169" s="118" t="s">
        <v>68</v>
      </c>
      <c r="D169" t="s">
        <v>75</v>
      </c>
      <c r="E169" s="122">
        <v>6677</v>
      </c>
      <c r="F169" s="118">
        <f>E169/E169</f>
        <v>1</v>
      </c>
    </row>
    <row r="170" spans="1:6" x14ac:dyDescent="0.35">
      <c r="A170" s="119">
        <v>2010</v>
      </c>
      <c r="B170" s="118" t="s">
        <v>1</v>
      </c>
      <c r="C170" s="118" t="s">
        <v>69</v>
      </c>
      <c r="D170" t="s">
        <v>75</v>
      </c>
      <c r="E170" s="122">
        <v>14154</v>
      </c>
      <c r="F170" s="118">
        <f>E170/E177</f>
        <v>7.3721437760751699E-2</v>
      </c>
    </row>
    <row r="171" spans="1:6" x14ac:dyDescent="0.35">
      <c r="A171" s="119">
        <v>2010</v>
      </c>
      <c r="B171" s="118" t="s">
        <v>4</v>
      </c>
      <c r="C171" s="118" t="s">
        <v>69</v>
      </c>
      <c r="D171" t="s">
        <v>75</v>
      </c>
      <c r="E171" s="122">
        <v>81045</v>
      </c>
      <c r="F171" s="118">
        <f>E171/E177</f>
        <v>0.42212476496538937</v>
      </c>
    </row>
    <row r="172" spans="1:6" x14ac:dyDescent="0.35">
      <c r="A172" s="119">
        <v>2010</v>
      </c>
      <c r="B172" s="118" t="s">
        <v>20</v>
      </c>
      <c r="C172" s="118" t="s">
        <v>69</v>
      </c>
      <c r="D172" t="s">
        <v>75</v>
      </c>
      <c r="E172" s="122">
        <v>20865</v>
      </c>
      <c r="F172" s="118">
        <f>E172/E177</f>
        <v>0.10867583713989573</v>
      </c>
    </row>
    <row r="173" spans="1:6" x14ac:dyDescent="0.35">
      <c r="A173" s="119">
        <v>2010</v>
      </c>
      <c r="B173" s="118" t="s">
        <v>21</v>
      </c>
      <c r="C173" s="118" t="s">
        <v>69</v>
      </c>
      <c r="D173" t="s">
        <v>75</v>
      </c>
      <c r="E173" s="122">
        <v>24601</v>
      </c>
      <c r="F173" s="118">
        <f>E173/E177</f>
        <v>0.128134879917497</v>
      </c>
    </row>
    <row r="174" spans="1:6" x14ac:dyDescent="0.35">
      <c r="A174" s="119">
        <v>2010</v>
      </c>
      <c r="B174" s="118" t="s">
        <v>16</v>
      </c>
      <c r="C174" s="118" t="s">
        <v>69</v>
      </c>
      <c r="D174" t="s">
        <v>75</v>
      </c>
      <c r="E174" s="122">
        <v>8946</v>
      </c>
      <c r="F174" s="118">
        <f>E174/E177</f>
        <v>4.659544879240389E-2</v>
      </c>
    </row>
    <row r="175" spans="1:6" x14ac:dyDescent="0.35">
      <c r="A175" s="119">
        <v>2010</v>
      </c>
      <c r="B175" s="118" t="s">
        <v>32</v>
      </c>
      <c r="C175" s="118" t="s">
        <v>69</v>
      </c>
      <c r="D175" t="s">
        <v>75</v>
      </c>
      <c r="E175" s="122">
        <v>149610</v>
      </c>
      <c r="F175" s="118">
        <f>E175/E177</f>
        <v>0.77924716005271022</v>
      </c>
    </row>
    <row r="176" spans="1:6" x14ac:dyDescent="0.35">
      <c r="A176" s="119">
        <v>2010</v>
      </c>
      <c r="B176" s="118" t="s">
        <v>37</v>
      </c>
      <c r="C176" s="118" t="s">
        <v>69</v>
      </c>
      <c r="D176" t="s">
        <v>75</v>
      </c>
      <c r="E176" s="122">
        <v>42383</v>
      </c>
      <c r="F176" s="118">
        <f>E176/E177</f>
        <v>0.22075283994728975</v>
      </c>
    </row>
    <row r="177" spans="1:6" x14ac:dyDescent="0.35">
      <c r="A177" s="119">
        <v>2010</v>
      </c>
      <c r="B177" s="118" t="s">
        <v>31</v>
      </c>
      <c r="C177" s="118" t="s">
        <v>69</v>
      </c>
      <c r="D177" t="s">
        <v>75</v>
      </c>
      <c r="E177" s="122">
        <v>191993</v>
      </c>
      <c r="F177" s="118">
        <f>E177/E177</f>
        <v>1</v>
      </c>
    </row>
    <row r="178" spans="1:6" x14ac:dyDescent="0.35">
      <c r="A178" s="119">
        <v>2015</v>
      </c>
      <c r="B178" s="118" t="s">
        <v>1</v>
      </c>
      <c r="C178" s="118" t="s">
        <v>40</v>
      </c>
      <c r="D178" t="s">
        <v>75</v>
      </c>
      <c r="E178" s="122">
        <v>1014</v>
      </c>
      <c r="F178" s="118">
        <f>E178/E185</f>
        <v>5.7265488224995761E-2</v>
      </c>
    </row>
    <row r="179" spans="1:6" x14ac:dyDescent="0.35">
      <c r="A179" s="119">
        <v>2015</v>
      </c>
      <c r="B179" s="118" t="s">
        <v>4</v>
      </c>
      <c r="C179" s="118" t="s">
        <v>40</v>
      </c>
      <c r="D179" t="s">
        <v>75</v>
      </c>
      <c r="E179" s="122">
        <v>4351</v>
      </c>
      <c r="F179" s="118">
        <f>E179/E185</f>
        <v>0.24572203083526289</v>
      </c>
    </row>
    <row r="180" spans="1:6" x14ac:dyDescent="0.35">
      <c r="A180" s="119">
        <v>2015</v>
      </c>
      <c r="B180" s="118" t="s">
        <v>20</v>
      </c>
      <c r="C180" s="118" t="s">
        <v>40</v>
      </c>
      <c r="D180" t="s">
        <v>75</v>
      </c>
      <c r="E180" s="122">
        <v>1611</v>
      </c>
      <c r="F180" s="118">
        <f>E180/E185</f>
        <v>9.0980967978765453E-2</v>
      </c>
    </row>
    <row r="181" spans="1:6" x14ac:dyDescent="0.35">
      <c r="A181" s="119">
        <v>2015</v>
      </c>
      <c r="B181" s="118" t="s">
        <v>21</v>
      </c>
      <c r="C181" s="118" t="s">
        <v>40</v>
      </c>
      <c r="D181" t="s">
        <v>75</v>
      </c>
      <c r="E181" s="122">
        <v>1255</v>
      </c>
      <c r="F181" s="118">
        <f>E181/E185</f>
        <v>7.0875924775512508E-2</v>
      </c>
    </row>
    <row r="182" spans="1:6" x14ac:dyDescent="0.35">
      <c r="A182" s="119">
        <v>2015</v>
      </c>
      <c r="B182" s="118" t="s">
        <v>16</v>
      </c>
      <c r="C182" s="118" t="s">
        <v>40</v>
      </c>
      <c r="D182" t="s">
        <v>75</v>
      </c>
      <c r="E182" s="122">
        <v>602</v>
      </c>
      <c r="F182" s="118">
        <f>E182/E185</f>
        <v>3.3997853956062571E-2</v>
      </c>
    </row>
    <row r="183" spans="1:6" x14ac:dyDescent="0.35">
      <c r="A183" s="119">
        <v>2015</v>
      </c>
      <c r="B183" s="118" t="s">
        <v>32</v>
      </c>
      <c r="C183" s="118" t="s">
        <v>40</v>
      </c>
      <c r="D183" t="s">
        <v>75</v>
      </c>
      <c r="E183" s="122">
        <v>8833</v>
      </c>
      <c r="F183" s="118">
        <f>E183/E185</f>
        <v>0.4988422657705992</v>
      </c>
    </row>
    <row r="184" spans="1:6" x14ac:dyDescent="0.35">
      <c r="A184" s="119">
        <v>2015</v>
      </c>
      <c r="B184" s="118" t="s">
        <v>37</v>
      </c>
      <c r="C184" s="118" t="s">
        <v>40</v>
      </c>
      <c r="D184" t="s">
        <v>75</v>
      </c>
      <c r="E184" s="122">
        <v>8873</v>
      </c>
      <c r="F184" s="118">
        <f>E184/E185</f>
        <v>0.50110125938894223</v>
      </c>
    </row>
    <row r="185" spans="1:6" x14ac:dyDescent="0.35">
      <c r="A185" s="119">
        <v>2015</v>
      </c>
      <c r="B185" s="118" t="s">
        <v>31</v>
      </c>
      <c r="C185" s="118" t="s">
        <v>40</v>
      </c>
      <c r="D185" t="s">
        <v>75</v>
      </c>
      <c r="E185" s="122">
        <v>17707</v>
      </c>
      <c r="F185" s="118">
        <f>E185/E185</f>
        <v>1</v>
      </c>
    </row>
    <row r="186" spans="1:6" x14ac:dyDescent="0.35">
      <c r="A186" s="119">
        <v>2015</v>
      </c>
      <c r="B186" s="118" t="s">
        <v>1</v>
      </c>
      <c r="C186" s="118" t="s">
        <v>64</v>
      </c>
      <c r="D186" t="s">
        <v>75</v>
      </c>
      <c r="E186" s="122">
        <v>745</v>
      </c>
      <c r="F186" s="118">
        <f>E186/E193</f>
        <v>0.10048556784461829</v>
      </c>
    </row>
    <row r="187" spans="1:6" x14ac:dyDescent="0.35">
      <c r="A187" s="119">
        <v>2015</v>
      </c>
      <c r="B187" s="118" t="s">
        <v>4</v>
      </c>
      <c r="C187" s="118" t="s">
        <v>64</v>
      </c>
      <c r="D187" t="s">
        <v>75</v>
      </c>
      <c r="E187" s="122">
        <v>3906</v>
      </c>
      <c r="F187" s="118">
        <f>E187/E193</f>
        <v>0.52684111141084433</v>
      </c>
    </row>
    <row r="188" spans="1:6" x14ac:dyDescent="0.35">
      <c r="A188" s="119">
        <v>2015</v>
      </c>
      <c r="B188" s="118" t="s">
        <v>20</v>
      </c>
      <c r="C188" s="118" t="s">
        <v>64</v>
      </c>
      <c r="D188" t="s">
        <v>75</v>
      </c>
      <c r="E188" s="122">
        <v>499</v>
      </c>
      <c r="F188" s="118">
        <f>E188/E193</f>
        <v>6.7305098462368498E-2</v>
      </c>
    </row>
    <row r="189" spans="1:6" x14ac:dyDescent="0.35">
      <c r="A189" s="119">
        <v>2015</v>
      </c>
      <c r="B189" s="118" t="s">
        <v>21</v>
      </c>
      <c r="C189" s="118" t="s">
        <v>64</v>
      </c>
      <c r="D189" t="s">
        <v>75</v>
      </c>
      <c r="E189" s="122">
        <v>711</v>
      </c>
      <c r="F189" s="118">
        <f>E189/E193</f>
        <v>9.5899649312112215E-2</v>
      </c>
    </row>
    <row r="190" spans="1:6" x14ac:dyDescent="0.35">
      <c r="A190" s="119">
        <v>2015</v>
      </c>
      <c r="B190" s="118" t="s">
        <v>16</v>
      </c>
      <c r="C190" s="118" t="s">
        <v>64</v>
      </c>
      <c r="D190" t="s">
        <v>75</v>
      </c>
      <c r="E190" s="122">
        <v>168</v>
      </c>
      <c r="F190" s="118">
        <f>E190/E193</f>
        <v>2.2659832748853519E-2</v>
      </c>
    </row>
    <row r="191" spans="1:6" x14ac:dyDescent="0.35">
      <c r="A191" s="119">
        <v>2015</v>
      </c>
      <c r="B191" s="118" t="s">
        <v>32</v>
      </c>
      <c r="C191" s="118" t="s">
        <v>64</v>
      </c>
      <c r="D191" t="s">
        <v>75</v>
      </c>
      <c r="E191" s="122">
        <v>6029</v>
      </c>
      <c r="F191" s="118">
        <f>E191/E193</f>
        <v>0.81319125977879692</v>
      </c>
    </row>
    <row r="192" spans="1:6" x14ac:dyDescent="0.35">
      <c r="A192" s="119">
        <v>2015</v>
      </c>
      <c r="B192" s="118" t="s">
        <v>37</v>
      </c>
      <c r="C192" s="118" t="s">
        <v>64</v>
      </c>
      <c r="D192" t="s">
        <v>75</v>
      </c>
      <c r="E192" s="122">
        <v>1385</v>
      </c>
      <c r="F192" s="118">
        <f>E192/E193</f>
        <v>0.18680874022120314</v>
      </c>
    </row>
    <row r="193" spans="1:6" x14ac:dyDescent="0.35">
      <c r="A193" s="119">
        <v>2015</v>
      </c>
      <c r="B193" s="118" t="s">
        <v>31</v>
      </c>
      <c r="C193" s="118" t="s">
        <v>64</v>
      </c>
      <c r="D193" t="s">
        <v>75</v>
      </c>
      <c r="E193" s="122">
        <v>7414</v>
      </c>
      <c r="F193" s="118">
        <f>E193/E193</f>
        <v>1</v>
      </c>
    </row>
    <row r="194" spans="1:6" x14ac:dyDescent="0.35">
      <c r="A194" s="119">
        <v>2015</v>
      </c>
      <c r="B194" s="118" t="s">
        <v>1</v>
      </c>
      <c r="C194" s="118" t="s">
        <v>24</v>
      </c>
      <c r="D194" t="s">
        <v>75</v>
      </c>
      <c r="E194" s="122">
        <v>6903</v>
      </c>
      <c r="F194" s="118">
        <f>E194/E201</f>
        <v>0.1073578127187048</v>
      </c>
    </row>
    <row r="195" spans="1:6" x14ac:dyDescent="0.35">
      <c r="A195" s="119">
        <v>2015</v>
      </c>
      <c r="B195" s="118" t="s">
        <v>4</v>
      </c>
      <c r="C195" s="118" t="s">
        <v>24</v>
      </c>
      <c r="D195" t="s">
        <v>75</v>
      </c>
      <c r="E195" s="122">
        <v>13627</v>
      </c>
      <c r="F195" s="118">
        <f>E195/E201</f>
        <v>0.21193175632591488</v>
      </c>
    </row>
    <row r="196" spans="1:6" x14ac:dyDescent="0.35">
      <c r="A196" s="119">
        <v>2015</v>
      </c>
      <c r="B196" s="118" t="s">
        <v>20</v>
      </c>
      <c r="C196" s="118" t="s">
        <v>24</v>
      </c>
      <c r="D196" t="s">
        <v>75</v>
      </c>
      <c r="E196" s="122">
        <v>9141</v>
      </c>
      <c r="F196" s="118">
        <f>E196/E201</f>
        <v>0.14216395278309149</v>
      </c>
    </row>
    <row r="197" spans="1:6" x14ac:dyDescent="0.35">
      <c r="A197" s="119">
        <v>2015</v>
      </c>
      <c r="B197" s="118" t="s">
        <v>21</v>
      </c>
      <c r="C197" s="118" t="s">
        <v>24</v>
      </c>
      <c r="D197" t="s">
        <v>75</v>
      </c>
      <c r="E197" s="122">
        <v>9041</v>
      </c>
      <c r="F197" s="118">
        <f>E197/E201</f>
        <v>0.14060871864259164</v>
      </c>
    </row>
    <row r="198" spans="1:6" x14ac:dyDescent="0.35">
      <c r="A198" s="119">
        <v>2015</v>
      </c>
      <c r="B198" s="118" t="s">
        <v>16</v>
      </c>
      <c r="C198" s="118" t="s">
        <v>24</v>
      </c>
      <c r="D198" t="s">
        <v>75</v>
      </c>
      <c r="E198" s="122">
        <v>5232</v>
      </c>
      <c r="F198" s="118">
        <f>E198/E201</f>
        <v>8.1369850230952265E-2</v>
      </c>
    </row>
    <row r="199" spans="1:6" x14ac:dyDescent="0.35">
      <c r="A199" s="119">
        <v>2015</v>
      </c>
      <c r="B199" s="118" t="s">
        <v>32</v>
      </c>
      <c r="C199" s="118" t="s">
        <v>24</v>
      </c>
      <c r="D199" t="s">
        <v>75</v>
      </c>
      <c r="E199" s="122">
        <v>43944</v>
      </c>
      <c r="F199" s="118">
        <f>E199/E201</f>
        <v>0.6834320907012551</v>
      </c>
    </row>
    <row r="200" spans="1:6" x14ac:dyDescent="0.35">
      <c r="A200" s="119">
        <v>2015</v>
      </c>
      <c r="B200" s="118" t="s">
        <v>37</v>
      </c>
      <c r="C200" s="118" t="s">
        <v>24</v>
      </c>
      <c r="D200" t="s">
        <v>75</v>
      </c>
      <c r="E200" s="122">
        <v>20355</v>
      </c>
      <c r="F200" s="118">
        <f>E200/E201</f>
        <v>0.3165679092987449</v>
      </c>
    </row>
    <row r="201" spans="1:6" x14ac:dyDescent="0.35">
      <c r="A201" s="119">
        <v>2015</v>
      </c>
      <c r="B201" s="118" t="s">
        <v>31</v>
      </c>
      <c r="C201" s="118" t="s">
        <v>24</v>
      </c>
      <c r="D201" t="s">
        <v>75</v>
      </c>
      <c r="E201" s="122">
        <v>64299</v>
      </c>
      <c r="F201" s="118">
        <f>E201/E201</f>
        <v>1</v>
      </c>
    </row>
    <row r="202" spans="1:6" x14ac:dyDescent="0.35">
      <c r="A202" s="119">
        <v>2015</v>
      </c>
      <c r="B202" s="118" t="s">
        <v>1</v>
      </c>
      <c r="C202" s="118" t="s">
        <v>25</v>
      </c>
      <c r="D202" t="s">
        <v>75</v>
      </c>
      <c r="E202" s="122">
        <v>364</v>
      </c>
      <c r="F202" s="118">
        <f>E202/E209</f>
        <v>7.9615048118985121E-2</v>
      </c>
    </row>
    <row r="203" spans="1:6" x14ac:dyDescent="0.35">
      <c r="A203" s="119">
        <v>2015</v>
      </c>
      <c r="B203" s="118" t="s">
        <v>4</v>
      </c>
      <c r="C203" s="118" t="s">
        <v>25</v>
      </c>
      <c r="D203" t="s">
        <v>75</v>
      </c>
      <c r="E203" s="122">
        <v>2986</v>
      </c>
      <c r="F203" s="118">
        <f>E203/E209</f>
        <v>0.65310586176727914</v>
      </c>
    </row>
    <row r="204" spans="1:6" x14ac:dyDescent="0.35">
      <c r="A204" s="119">
        <v>2015</v>
      </c>
      <c r="B204" s="118" t="s">
        <v>20</v>
      </c>
      <c r="C204" s="118" t="s">
        <v>25</v>
      </c>
      <c r="D204" t="s">
        <v>75</v>
      </c>
      <c r="E204" s="122">
        <v>96</v>
      </c>
      <c r="F204" s="118">
        <f>E204/E209</f>
        <v>2.0997375328083989E-2</v>
      </c>
    </row>
    <row r="205" spans="1:6" x14ac:dyDescent="0.35">
      <c r="A205" s="119">
        <v>2015</v>
      </c>
      <c r="B205" s="118" t="s">
        <v>21</v>
      </c>
      <c r="C205" s="118" t="s">
        <v>25</v>
      </c>
      <c r="D205" t="s">
        <v>75</v>
      </c>
      <c r="E205" s="122">
        <v>282</v>
      </c>
      <c r="F205" s="118">
        <f>E205/E209</f>
        <v>6.1679790026246718E-2</v>
      </c>
    </row>
    <row r="206" spans="1:6" x14ac:dyDescent="0.35">
      <c r="A206" s="119">
        <v>2015</v>
      </c>
      <c r="B206" s="118" t="s">
        <v>16</v>
      </c>
      <c r="C206" s="118" t="s">
        <v>25</v>
      </c>
      <c r="D206" t="s">
        <v>75</v>
      </c>
      <c r="E206" s="122">
        <v>264</v>
      </c>
      <c r="F206" s="118">
        <f>E206/E209</f>
        <v>5.774278215223097E-2</v>
      </c>
    </row>
    <row r="207" spans="1:6" x14ac:dyDescent="0.35">
      <c r="A207" s="119">
        <v>2015</v>
      </c>
      <c r="B207" s="118" t="s">
        <v>32</v>
      </c>
      <c r="C207" s="118" t="s">
        <v>25</v>
      </c>
      <c r="D207" t="s">
        <v>75</v>
      </c>
      <c r="E207" s="122">
        <v>3992</v>
      </c>
      <c r="F207" s="118">
        <f>E207/E209</f>
        <v>0.87314085739282588</v>
      </c>
    </row>
    <row r="208" spans="1:6" x14ac:dyDescent="0.35">
      <c r="A208" s="119">
        <v>2015</v>
      </c>
      <c r="B208" s="118" t="s">
        <v>37</v>
      </c>
      <c r="C208" s="118" t="s">
        <v>25</v>
      </c>
      <c r="D208" t="s">
        <v>75</v>
      </c>
      <c r="E208" s="122">
        <v>580</v>
      </c>
      <c r="F208" s="118">
        <f>E208/E209</f>
        <v>0.1268591426071741</v>
      </c>
    </row>
    <row r="209" spans="1:6" x14ac:dyDescent="0.35">
      <c r="A209" s="119">
        <v>2015</v>
      </c>
      <c r="B209" s="118" t="s">
        <v>31</v>
      </c>
      <c r="C209" s="118" t="s">
        <v>25</v>
      </c>
      <c r="D209" t="s">
        <v>75</v>
      </c>
      <c r="E209" s="122">
        <v>4572</v>
      </c>
      <c r="F209" s="118">
        <f>E209/E209</f>
        <v>1</v>
      </c>
    </row>
    <row r="210" spans="1:6" x14ac:dyDescent="0.35">
      <c r="A210" s="119">
        <v>2015</v>
      </c>
      <c r="B210" s="118" t="s">
        <v>1</v>
      </c>
      <c r="C210" s="118" t="s">
        <v>65</v>
      </c>
      <c r="D210" t="s">
        <v>75</v>
      </c>
      <c r="E210" s="122">
        <v>3857</v>
      </c>
      <c r="F210" s="118">
        <f>E210/E217</f>
        <v>9.2015172841567863E-2</v>
      </c>
    </row>
    <row r="211" spans="1:6" x14ac:dyDescent="0.35">
      <c r="A211" s="119">
        <v>2015</v>
      </c>
      <c r="B211" s="118" t="s">
        <v>4</v>
      </c>
      <c r="C211" s="118" t="s">
        <v>65</v>
      </c>
      <c r="D211" t="s">
        <v>75</v>
      </c>
      <c r="E211" s="122">
        <v>14160</v>
      </c>
      <c r="F211" s="118">
        <f>E211/E217</f>
        <v>0.33781043490707829</v>
      </c>
    </row>
    <row r="212" spans="1:6" x14ac:dyDescent="0.35">
      <c r="A212" s="119">
        <v>2015</v>
      </c>
      <c r="B212" s="118" t="s">
        <v>20</v>
      </c>
      <c r="C212" s="118" t="s">
        <v>65</v>
      </c>
      <c r="D212" t="s">
        <v>75</v>
      </c>
      <c r="E212" s="122">
        <v>4296</v>
      </c>
      <c r="F212" s="118">
        <f>E212/E217</f>
        <v>0.10248825059045256</v>
      </c>
    </row>
    <row r="213" spans="1:6" x14ac:dyDescent="0.35">
      <c r="A213" s="119">
        <v>2015</v>
      </c>
      <c r="B213" s="118" t="s">
        <v>21</v>
      </c>
      <c r="C213" s="118" t="s">
        <v>65</v>
      </c>
      <c r="D213" t="s">
        <v>75</v>
      </c>
      <c r="E213" s="122">
        <v>9775</v>
      </c>
      <c r="F213" s="118">
        <f>E213/E217</f>
        <v>0.23319894076389056</v>
      </c>
    </row>
    <row r="214" spans="1:6" x14ac:dyDescent="0.35">
      <c r="A214" s="119">
        <v>2015</v>
      </c>
      <c r="B214" s="118" t="s">
        <v>16</v>
      </c>
      <c r="C214" s="118" t="s">
        <v>65</v>
      </c>
      <c r="D214" t="s">
        <v>75</v>
      </c>
      <c r="E214" s="122">
        <v>2220</v>
      </c>
      <c r="F214" s="118">
        <f>E214/E217</f>
        <v>5.2961805472719899E-2</v>
      </c>
    </row>
    <row r="215" spans="1:6" x14ac:dyDescent="0.35">
      <c r="A215" s="119">
        <v>2015</v>
      </c>
      <c r="B215" s="118" t="s">
        <v>32</v>
      </c>
      <c r="C215" s="118" t="s">
        <v>65</v>
      </c>
      <c r="D215" t="s">
        <v>75</v>
      </c>
      <c r="E215" s="122">
        <v>34309</v>
      </c>
      <c r="F215" s="118">
        <f>E215/E217</f>
        <v>0.81849846124484105</v>
      </c>
    </row>
    <row r="216" spans="1:6" x14ac:dyDescent="0.35">
      <c r="A216" s="119">
        <v>2015</v>
      </c>
      <c r="B216" s="118" t="s">
        <v>37</v>
      </c>
      <c r="C216" s="118" t="s">
        <v>65</v>
      </c>
      <c r="D216" t="s">
        <v>75</v>
      </c>
      <c r="E216" s="122">
        <v>7608</v>
      </c>
      <c r="F216" s="118">
        <f>E216/E217</f>
        <v>0.18150153875515901</v>
      </c>
    </row>
    <row r="217" spans="1:6" x14ac:dyDescent="0.35">
      <c r="A217" s="119">
        <v>2015</v>
      </c>
      <c r="B217" s="118" t="s">
        <v>31</v>
      </c>
      <c r="C217" s="118" t="s">
        <v>65</v>
      </c>
      <c r="D217" t="s">
        <v>75</v>
      </c>
      <c r="E217" s="122">
        <v>41917</v>
      </c>
      <c r="F217" s="118">
        <f>E217/E217</f>
        <v>1</v>
      </c>
    </row>
    <row r="218" spans="1:6" x14ac:dyDescent="0.35">
      <c r="A218" s="119">
        <v>2015</v>
      </c>
      <c r="B218" s="118" t="s">
        <v>1</v>
      </c>
      <c r="C218" s="118" t="s">
        <v>41</v>
      </c>
      <c r="D218" t="s">
        <v>75</v>
      </c>
      <c r="E218" s="123">
        <v>612</v>
      </c>
      <c r="F218" s="118">
        <f>E218/E225</f>
        <v>4.4334975369458129E-2</v>
      </c>
    </row>
    <row r="219" spans="1:6" x14ac:dyDescent="0.35">
      <c r="A219" s="119">
        <v>2015</v>
      </c>
      <c r="B219" s="118" t="s">
        <v>4</v>
      </c>
      <c r="C219" s="118" t="s">
        <v>41</v>
      </c>
      <c r="D219" t="s">
        <v>75</v>
      </c>
      <c r="E219" s="123"/>
      <c r="F219" s="118">
        <f>E219/E225</f>
        <v>0</v>
      </c>
    </row>
    <row r="220" spans="1:6" x14ac:dyDescent="0.35">
      <c r="A220" s="119">
        <v>2015</v>
      </c>
      <c r="B220" s="118" t="s">
        <v>20</v>
      </c>
      <c r="C220" s="118" t="s">
        <v>41</v>
      </c>
      <c r="D220" t="s">
        <v>75</v>
      </c>
      <c r="E220" s="123">
        <v>1874</v>
      </c>
      <c r="F220" s="118">
        <f>E220/E225</f>
        <v>0.13575775137641263</v>
      </c>
    </row>
    <row r="221" spans="1:6" x14ac:dyDescent="0.35">
      <c r="A221" s="119">
        <v>2015</v>
      </c>
      <c r="B221" s="118" t="s">
        <v>21</v>
      </c>
      <c r="C221" s="118" t="s">
        <v>41</v>
      </c>
      <c r="D221" t="s">
        <v>75</v>
      </c>
      <c r="E221" s="123"/>
      <c r="F221" s="118">
        <f>E221/E225</f>
        <v>0</v>
      </c>
    </row>
    <row r="222" spans="1:6" x14ac:dyDescent="0.35">
      <c r="A222" s="119">
        <v>2015</v>
      </c>
      <c r="B222" s="118" t="s">
        <v>16</v>
      </c>
      <c r="C222" s="118" t="s">
        <v>41</v>
      </c>
      <c r="D222" t="s">
        <v>75</v>
      </c>
      <c r="E222" s="123">
        <v>88</v>
      </c>
      <c r="F222" s="118">
        <f>E222/E225</f>
        <v>6.3749637786148939E-3</v>
      </c>
    </row>
    <row r="223" spans="1:6" x14ac:dyDescent="0.35">
      <c r="A223" s="119">
        <v>2015</v>
      </c>
      <c r="B223" s="118" t="s">
        <v>32</v>
      </c>
      <c r="C223" s="118" t="s">
        <v>41</v>
      </c>
      <c r="D223" t="s">
        <v>75</v>
      </c>
      <c r="E223" s="122">
        <v>10932</v>
      </c>
      <c r="F223" s="118">
        <f>E223/E225</f>
        <v>0.79194436395247758</v>
      </c>
    </row>
    <row r="224" spans="1:6" x14ac:dyDescent="0.35">
      <c r="A224" s="119">
        <v>2015</v>
      </c>
      <c r="B224" s="118" t="s">
        <v>37</v>
      </c>
      <c r="C224" s="118" t="s">
        <v>41</v>
      </c>
      <c r="D224" t="s">
        <v>75</v>
      </c>
      <c r="E224" s="122">
        <v>2872</v>
      </c>
      <c r="F224" s="118">
        <f>E224/E225</f>
        <v>0.20805563604752245</v>
      </c>
    </row>
    <row r="225" spans="1:6" x14ac:dyDescent="0.35">
      <c r="A225" s="119">
        <v>2015</v>
      </c>
      <c r="B225" s="118" t="s">
        <v>31</v>
      </c>
      <c r="C225" s="118" t="s">
        <v>41</v>
      </c>
      <c r="D225" t="s">
        <v>75</v>
      </c>
      <c r="E225" s="122">
        <v>13804</v>
      </c>
      <c r="F225" s="118">
        <f>E225/E225</f>
        <v>1</v>
      </c>
    </row>
    <row r="226" spans="1:6" x14ac:dyDescent="0.35">
      <c r="A226" s="119">
        <v>2015</v>
      </c>
      <c r="B226" s="118" t="s">
        <v>1</v>
      </c>
      <c r="C226" s="118" t="s">
        <v>66</v>
      </c>
      <c r="D226" t="s">
        <v>75</v>
      </c>
      <c r="E226" s="123">
        <v>1063</v>
      </c>
      <c r="F226" s="118">
        <f>E226/E233</f>
        <v>2.0766991618965752E-2</v>
      </c>
    </row>
    <row r="227" spans="1:6" x14ac:dyDescent="0.35">
      <c r="A227" s="119">
        <v>2015</v>
      </c>
      <c r="B227" s="118" t="s">
        <v>4</v>
      </c>
      <c r="C227" s="118" t="s">
        <v>66</v>
      </c>
      <c r="D227" t="s">
        <v>75</v>
      </c>
      <c r="E227" s="123"/>
      <c r="F227" s="118">
        <f>E227/E233</f>
        <v>0</v>
      </c>
    </row>
    <row r="228" spans="1:6" x14ac:dyDescent="0.35">
      <c r="A228" s="119">
        <v>2015</v>
      </c>
      <c r="B228" s="118" t="s">
        <v>20</v>
      </c>
      <c r="C228" s="118" t="s">
        <v>66</v>
      </c>
      <c r="D228" t="s">
        <v>75</v>
      </c>
      <c r="E228" s="123"/>
      <c r="F228" s="118">
        <f>E228/E233</f>
        <v>0</v>
      </c>
    </row>
    <row r="229" spans="1:6" x14ac:dyDescent="0.35">
      <c r="A229" s="119">
        <v>2015</v>
      </c>
      <c r="B229" s="118" t="s">
        <v>21</v>
      </c>
      <c r="C229" s="118" t="s">
        <v>66</v>
      </c>
      <c r="D229" t="s">
        <v>75</v>
      </c>
      <c r="E229" s="123">
        <v>1548</v>
      </c>
      <c r="F229" s="118">
        <f>E229/E233</f>
        <v>3.0242053646433665E-2</v>
      </c>
    </row>
    <row r="230" spans="1:6" x14ac:dyDescent="0.35">
      <c r="A230" s="119">
        <v>2015</v>
      </c>
      <c r="B230" s="118" t="s">
        <v>16</v>
      </c>
      <c r="C230" s="118" t="s">
        <v>66</v>
      </c>
      <c r="D230" t="s">
        <v>75</v>
      </c>
      <c r="E230" s="123">
        <v>1292</v>
      </c>
      <c r="F230" s="118">
        <f>E230/E233</f>
        <v>2.5240783792759881E-2</v>
      </c>
    </row>
    <row r="231" spans="1:6" x14ac:dyDescent="0.35">
      <c r="A231" s="119">
        <v>2015</v>
      </c>
      <c r="B231" s="118" t="s">
        <v>32</v>
      </c>
      <c r="C231" s="118" t="s">
        <v>66</v>
      </c>
      <c r="D231" t="s">
        <v>75</v>
      </c>
      <c r="E231" s="122">
        <v>48322</v>
      </c>
      <c r="F231" s="118">
        <f>E231/E233</f>
        <v>0.94402875730165858</v>
      </c>
    </row>
    <row r="232" spans="1:6" x14ac:dyDescent="0.35">
      <c r="A232" s="119">
        <v>2015</v>
      </c>
      <c r="B232" s="118" t="s">
        <v>37</v>
      </c>
      <c r="C232" s="118" t="s">
        <v>66</v>
      </c>
      <c r="D232" t="s">
        <v>75</v>
      </c>
      <c r="E232" s="122">
        <v>2865</v>
      </c>
      <c r="F232" s="118">
        <f>E232/E233</f>
        <v>5.5971242698341375E-2</v>
      </c>
    </row>
    <row r="233" spans="1:6" x14ac:dyDescent="0.35">
      <c r="A233" s="119">
        <v>2015</v>
      </c>
      <c r="B233" s="118" t="s">
        <v>31</v>
      </c>
      <c r="C233" s="118" t="s">
        <v>66</v>
      </c>
      <c r="D233" t="s">
        <v>75</v>
      </c>
      <c r="E233" s="122">
        <v>51187</v>
      </c>
      <c r="F233" s="118">
        <f>E233/E233</f>
        <v>1</v>
      </c>
    </row>
    <row r="234" spans="1:6" x14ac:dyDescent="0.35">
      <c r="A234" s="119">
        <v>2015</v>
      </c>
      <c r="B234" s="118" t="s">
        <v>1</v>
      </c>
      <c r="C234" s="118" t="s">
        <v>42</v>
      </c>
      <c r="D234" t="s">
        <v>75</v>
      </c>
      <c r="E234" s="123">
        <v>398</v>
      </c>
      <c r="F234" s="118">
        <f>E234/E241</f>
        <v>3.9879759519038077E-2</v>
      </c>
    </row>
    <row r="235" spans="1:6" x14ac:dyDescent="0.35">
      <c r="A235" s="119">
        <v>2015</v>
      </c>
      <c r="B235" s="118" t="s">
        <v>4</v>
      </c>
      <c r="C235" s="118" t="s">
        <v>42</v>
      </c>
      <c r="D235" t="s">
        <v>75</v>
      </c>
      <c r="E235" s="123">
        <v>3462</v>
      </c>
      <c r="F235" s="118">
        <f>E235/E241</f>
        <v>0.34689378757515033</v>
      </c>
    </row>
    <row r="236" spans="1:6" x14ac:dyDescent="0.35">
      <c r="A236" s="119">
        <v>2015</v>
      </c>
      <c r="B236" s="118" t="s">
        <v>20</v>
      </c>
      <c r="C236" s="118" t="s">
        <v>42</v>
      </c>
      <c r="D236" t="s">
        <v>75</v>
      </c>
      <c r="E236" s="123">
        <v>2295</v>
      </c>
      <c r="F236" s="118">
        <f>E236/E241</f>
        <v>0.22995991983967937</v>
      </c>
    </row>
    <row r="237" spans="1:6" x14ac:dyDescent="0.35">
      <c r="A237" s="119">
        <v>2015</v>
      </c>
      <c r="B237" s="118" t="s">
        <v>21</v>
      </c>
      <c r="C237" s="118" t="s">
        <v>42</v>
      </c>
      <c r="D237" t="s">
        <v>75</v>
      </c>
      <c r="E237" s="123">
        <v>1970</v>
      </c>
      <c r="F237" s="118">
        <f>E237/E241</f>
        <v>0.19739478957915832</v>
      </c>
    </row>
    <row r="238" spans="1:6" x14ac:dyDescent="0.35">
      <c r="A238" s="119">
        <v>2015</v>
      </c>
      <c r="B238" s="118" t="s">
        <v>16</v>
      </c>
      <c r="C238" s="118" t="s">
        <v>42</v>
      </c>
      <c r="D238" t="s">
        <v>75</v>
      </c>
      <c r="E238" s="123">
        <v>517</v>
      </c>
      <c r="F238" s="118">
        <f>E238/E241</f>
        <v>5.1803607214428858E-2</v>
      </c>
    </row>
    <row r="239" spans="1:6" x14ac:dyDescent="0.35">
      <c r="A239" s="119">
        <v>2015</v>
      </c>
      <c r="B239" s="118" t="s">
        <v>32</v>
      </c>
      <c r="C239" s="118" t="s">
        <v>42</v>
      </c>
      <c r="D239" t="s">
        <v>75</v>
      </c>
      <c r="E239" s="122">
        <v>8642</v>
      </c>
      <c r="F239" s="118">
        <f>E239/E241</f>
        <v>0.8659318637274549</v>
      </c>
    </row>
    <row r="240" spans="1:6" x14ac:dyDescent="0.35">
      <c r="A240" s="119">
        <v>2015</v>
      </c>
      <c r="B240" s="118" t="s">
        <v>37</v>
      </c>
      <c r="C240" s="118" t="s">
        <v>42</v>
      </c>
      <c r="D240" t="s">
        <v>75</v>
      </c>
      <c r="E240" s="122">
        <v>1338</v>
      </c>
      <c r="F240" s="118">
        <f>E240/E241</f>
        <v>0.1340681362725451</v>
      </c>
    </row>
    <row r="241" spans="1:6" x14ac:dyDescent="0.35">
      <c r="A241" s="119">
        <v>2015</v>
      </c>
      <c r="B241" s="118" t="s">
        <v>31</v>
      </c>
      <c r="C241" s="118" t="s">
        <v>42</v>
      </c>
      <c r="D241" t="s">
        <v>75</v>
      </c>
      <c r="E241" s="122">
        <v>9980</v>
      </c>
      <c r="F241" s="118">
        <f>E241/E241</f>
        <v>1</v>
      </c>
    </row>
    <row r="242" spans="1:6" x14ac:dyDescent="0.35">
      <c r="A242" s="119">
        <v>2015</v>
      </c>
      <c r="B242" s="118" t="s">
        <v>1</v>
      </c>
      <c r="C242" s="118" t="s">
        <v>67</v>
      </c>
      <c r="D242" t="s">
        <v>75</v>
      </c>
      <c r="E242" s="123">
        <v>155</v>
      </c>
      <c r="F242" s="118">
        <f>E242/E249</f>
        <v>0.19375000000000001</v>
      </c>
    </row>
    <row r="243" spans="1:6" x14ac:dyDescent="0.35">
      <c r="A243" s="119">
        <v>2015</v>
      </c>
      <c r="B243" s="118" t="s">
        <v>4</v>
      </c>
      <c r="C243" s="118" t="s">
        <v>67</v>
      </c>
      <c r="D243" t="s">
        <v>75</v>
      </c>
      <c r="E243" s="123">
        <v>396</v>
      </c>
      <c r="F243" s="118">
        <f>E243/E249</f>
        <v>0.495</v>
      </c>
    </row>
    <row r="244" spans="1:6" x14ac:dyDescent="0.35">
      <c r="A244" s="119">
        <v>2015</v>
      </c>
      <c r="B244" s="118" t="s">
        <v>20</v>
      </c>
      <c r="C244" s="118" t="s">
        <v>67</v>
      </c>
      <c r="D244" t="s">
        <v>75</v>
      </c>
      <c r="E244" s="123"/>
      <c r="F244" s="118">
        <f>E244/E249</f>
        <v>0</v>
      </c>
    </row>
    <row r="245" spans="1:6" x14ac:dyDescent="0.35">
      <c r="A245" s="119">
        <v>2015</v>
      </c>
      <c r="B245" s="118" t="s">
        <v>21</v>
      </c>
      <c r="C245" s="118" t="s">
        <v>67</v>
      </c>
      <c r="D245" t="s">
        <v>75</v>
      </c>
      <c r="E245" s="123"/>
      <c r="F245" s="118">
        <f>E245/E249</f>
        <v>0</v>
      </c>
    </row>
    <row r="246" spans="1:6" x14ac:dyDescent="0.35">
      <c r="A246" s="119">
        <v>2015</v>
      </c>
      <c r="B246" s="118" t="s">
        <v>16</v>
      </c>
      <c r="C246" s="118" t="s">
        <v>67</v>
      </c>
      <c r="D246" t="s">
        <v>75</v>
      </c>
      <c r="E246" s="123">
        <v>104</v>
      </c>
      <c r="F246" s="118">
        <f>E246/E249</f>
        <v>0.13</v>
      </c>
    </row>
    <row r="247" spans="1:6" x14ac:dyDescent="0.35">
      <c r="A247" s="119">
        <v>2015</v>
      </c>
      <c r="B247" s="118" t="s">
        <v>32</v>
      </c>
      <c r="C247" s="118" t="s">
        <v>67</v>
      </c>
      <c r="D247" t="s">
        <v>75</v>
      </c>
      <c r="E247" s="122">
        <v>718</v>
      </c>
      <c r="F247" s="118">
        <f>E247/E249</f>
        <v>0.89749999999999996</v>
      </c>
    </row>
    <row r="248" spans="1:6" x14ac:dyDescent="0.35">
      <c r="A248" s="119">
        <v>2015</v>
      </c>
      <c r="B248" s="118" t="s">
        <v>37</v>
      </c>
      <c r="C248" s="118" t="s">
        <v>67</v>
      </c>
      <c r="D248" t="s">
        <v>75</v>
      </c>
      <c r="E248" s="122">
        <v>82</v>
      </c>
      <c r="F248" s="118">
        <f>E248/E249</f>
        <v>0.10249999999999999</v>
      </c>
    </row>
    <row r="249" spans="1:6" x14ac:dyDescent="0.35">
      <c r="A249" s="119">
        <v>2015</v>
      </c>
      <c r="B249" s="118" t="s">
        <v>31</v>
      </c>
      <c r="C249" s="118" t="s">
        <v>67</v>
      </c>
      <c r="D249" t="s">
        <v>75</v>
      </c>
      <c r="E249" s="122">
        <v>800</v>
      </c>
      <c r="F249" s="118">
        <f>E249/E249</f>
        <v>1</v>
      </c>
    </row>
    <row r="250" spans="1:6" x14ac:dyDescent="0.35">
      <c r="A250" s="119">
        <v>2015</v>
      </c>
      <c r="B250" s="118" t="s">
        <v>1</v>
      </c>
      <c r="C250" s="118" t="s">
        <v>68</v>
      </c>
      <c r="D250" t="s">
        <v>75</v>
      </c>
      <c r="E250" s="122">
        <v>2354</v>
      </c>
      <c r="F250" s="118">
        <f>E250/E257</f>
        <v>0.20476687543493388</v>
      </c>
    </row>
    <row r="251" spans="1:6" x14ac:dyDescent="0.35">
      <c r="A251" s="119">
        <v>2015</v>
      </c>
      <c r="B251" s="118" t="s">
        <v>4</v>
      </c>
      <c r="C251" s="118" t="s">
        <v>68</v>
      </c>
      <c r="D251" t="s">
        <v>75</v>
      </c>
      <c r="E251" s="122">
        <v>2101</v>
      </c>
      <c r="F251" s="118">
        <f>E251/E257</f>
        <v>0.18275922059846902</v>
      </c>
    </row>
    <row r="252" spans="1:6" x14ac:dyDescent="0.35">
      <c r="A252" s="119">
        <v>2015</v>
      </c>
      <c r="B252" s="118" t="s">
        <v>20</v>
      </c>
      <c r="C252" s="118" t="s">
        <v>68</v>
      </c>
      <c r="D252" t="s">
        <v>75</v>
      </c>
      <c r="E252" s="122">
        <v>2744</v>
      </c>
      <c r="F252" s="118">
        <f>E252/E257</f>
        <v>0.23869171885873347</v>
      </c>
    </row>
    <row r="253" spans="1:6" x14ac:dyDescent="0.35">
      <c r="A253" s="119">
        <v>2015</v>
      </c>
      <c r="B253" s="118" t="s">
        <v>21</v>
      </c>
      <c r="C253" s="118" t="s">
        <v>68</v>
      </c>
      <c r="D253" t="s">
        <v>75</v>
      </c>
      <c r="E253" s="122">
        <v>1895</v>
      </c>
      <c r="F253" s="118">
        <f>E253/E257</f>
        <v>0.16483994432846208</v>
      </c>
    </row>
    <row r="254" spans="1:6" x14ac:dyDescent="0.35">
      <c r="A254" s="119">
        <v>2015</v>
      </c>
      <c r="B254" s="118" t="s">
        <v>16</v>
      </c>
      <c r="C254" s="118" t="s">
        <v>68</v>
      </c>
      <c r="D254" t="s">
        <v>75</v>
      </c>
      <c r="E254" s="122">
        <v>106</v>
      </c>
      <c r="F254" s="118">
        <f>E254/E257</f>
        <v>9.2205984690327068E-3</v>
      </c>
    </row>
    <row r="255" spans="1:6" x14ac:dyDescent="0.35">
      <c r="A255" s="119">
        <v>2015</v>
      </c>
      <c r="B255" s="118" t="s">
        <v>32</v>
      </c>
      <c r="C255" s="118" t="s">
        <v>68</v>
      </c>
      <c r="D255" t="s">
        <v>75</v>
      </c>
      <c r="E255" s="122">
        <v>9200</v>
      </c>
      <c r="F255" s="118">
        <f>E255/E257</f>
        <v>0.80027835768963118</v>
      </c>
    </row>
    <row r="256" spans="1:6" x14ac:dyDescent="0.35">
      <c r="A256" s="119">
        <v>2015</v>
      </c>
      <c r="B256" s="118" t="s">
        <v>37</v>
      </c>
      <c r="C256" s="118" t="s">
        <v>68</v>
      </c>
      <c r="D256" t="s">
        <v>75</v>
      </c>
      <c r="E256" s="122">
        <v>2296</v>
      </c>
      <c r="F256" s="118">
        <f>E256/E257</f>
        <v>0.19972164231036882</v>
      </c>
    </row>
    <row r="257" spans="1:6" x14ac:dyDescent="0.35">
      <c r="A257" s="119">
        <v>2015</v>
      </c>
      <c r="B257" s="118" t="s">
        <v>31</v>
      </c>
      <c r="C257" s="118" t="s">
        <v>68</v>
      </c>
      <c r="D257" t="s">
        <v>75</v>
      </c>
      <c r="E257" s="122">
        <v>11496</v>
      </c>
      <c r="F257" s="118">
        <f>E257/E257</f>
        <v>1</v>
      </c>
    </row>
    <row r="258" spans="1:6" x14ac:dyDescent="0.35">
      <c r="A258" s="119">
        <v>2015</v>
      </c>
      <c r="B258" s="118" t="s">
        <v>1</v>
      </c>
      <c r="C258" s="118" t="s">
        <v>69</v>
      </c>
      <c r="D258" t="s">
        <v>75</v>
      </c>
      <c r="E258" s="122">
        <v>17465</v>
      </c>
      <c r="F258" s="118">
        <f>E258/E265</f>
        <v>7.8256622575904225E-2</v>
      </c>
    </row>
    <row r="259" spans="1:6" x14ac:dyDescent="0.35">
      <c r="A259" s="119">
        <v>2015</v>
      </c>
      <c r="B259" s="118" t="s">
        <v>4</v>
      </c>
      <c r="C259" s="118" t="s">
        <v>69</v>
      </c>
      <c r="D259" t="s">
        <v>75</v>
      </c>
      <c r="E259" s="122">
        <v>95882</v>
      </c>
      <c r="F259" s="118">
        <f>E259/E265</f>
        <v>0.42962504928845396</v>
      </c>
    </row>
    <row r="260" spans="1:6" x14ac:dyDescent="0.35">
      <c r="A260" s="119">
        <v>2015</v>
      </c>
      <c r="B260" s="118" t="s">
        <v>20</v>
      </c>
      <c r="C260" s="118" t="s">
        <v>69</v>
      </c>
      <c r="D260" t="s">
        <v>75</v>
      </c>
      <c r="E260" s="122">
        <v>24004</v>
      </c>
      <c r="F260" s="118">
        <f>E260/E265</f>
        <v>0.10755636806825107</v>
      </c>
    </row>
    <row r="261" spans="1:6" x14ac:dyDescent="0.35">
      <c r="A261" s="119">
        <v>2015</v>
      </c>
      <c r="B261" s="118" t="s">
        <v>21</v>
      </c>
      <c r="C261" s="118" t="s">
        <v>69</v>
      </c>
      <c r="D261" t="s">
        <v>75</v>
      </c>
      <c r="E261" s="122">
        <v>26976</v>
      </c>
      <c r="F261" s="118">
        <f>E261/E265</f>
        <v>0.12087321217335198</v>
      </c>
    </row>
    <row r="262" spans="1:6" x14ac:dyDescent="0.35">
      <c r="A262" s="119">
        <v>2015</v>
      </c>
      <c r="B262" s="118" t="s">
        <v>16</v>
      </c>
      <c r="C262" s="118" t="s">
        <v>69</v>
      </c>
      <c r="D262" t="s">
        <v>75</v>
      </c>
      <c r="E262" s="122">
        <v>10595</v>
      </c>
      <c r="F262" s="118">
        <f>E262/E265</f>
        <v>4.7473742696347278E-2</v>
      </c>
    </row>
    <row r="263" spans="1:6" x14ac:dyDescent="0.35">
      <c r="A263" s="119">
        <v>2015</v>
      </c>
      <c r="B263" s="118" t="s">
        <v>32</v>
      </c>
      <c r="C263" s="118" t="s">
        <v>69</v>
      </c>
      <c r="D263" t="s">
        <v>75</v>
      </c>
      <c r="E263" s="122">
        <v>174921</v>
      </c>
      <c r="F263" s="118">
        <f>E263/E265</f>
        <v>0.78378051403376703</v>
      </c>
    </row>
    <row r="264" spans="1:6" x14ac:dyDescent="0.35">
      <c r="A264" s="119">
        <v>2015</v>
      </c>
      <c r="B264" s="118" t="s">
        <v>37</v>
      </c>
      <c r="C264" s="118" t="s">
        <v>69</v>
      </c>
      <c r="D264" t="s">
        <v>75</v>
      </c>
      <c r="E264" s="122">
        <v>48255</v>
      </c>
      <c r="F264" s="118">
        <f>E264/E265</f>
        <v>0.21621948596623292</v>
      </c>
    </row>
    <row r="265" spans="1:6" x14ac:dyDescent="0.35">
      <c r="A265" s="119">
        <v>2015</v>
      </c>
      <c r="B265" s="118" t="s">
        <v>31</v>
      </c>
      <c r="C265" s="118" t="s">
        <v>69</v>
      </c>
      <c r="D265" t="s">
        <v>75</v>
      </c>
      <c r="E265" s="122">
        <v>223176</v>
      </c>
      <c r="F265" s="118">
        <f>E265/E265</f>
        <v>1</v>
      </c>
    </row>
    <row r="266" spans="1:6" x14ac:dyDescent="0.35">
      <c r="A266" s="119">
        <v>2020</v>
      </c>
      <c r="B266" s="118" t="s">
        <v>1</v>
      </c>
      <c r="C266" s="118" t="s">
        <v>40</v>
      </c>
      <c r="D266" t="s">
        <v>75</v>
      </c>
      <c r="E266" s="122">
        <v>1208</v>
      </c>
      <c r="F266" s="118">
        <f>E266/E273</f>
        <v>6.6847435117038348E-2</v>
      </c>
    </row>
    <row r="267" spans="1:6" x14ac:dyDescent="0.35">
      <c r="A267" s="119">
        <v>2020</v>
      </c>
      <c r="B267" s="118" t="s">
        <v>4</v>
      </c>
      <c r="C267" s="118" t="s">
        <v>40</v>
      </c>
      <c r="D267" t="s">
        <v>75</v>
      </c>
      <c r="E267" s="122">
        <v>2617</v>
      </c>
      <c r="F267" s="118">
        <f>E267/E273</f>
        <v>0.14481766366000776</v>
      </c>
    </row>
    <row r="268" spans="1:6" x14ac:dyDescent="0.35">
      <c r="A268" s="119">
        <v>2020</v>
      </c>
      <c r="B268" s="118" t="s">
        <v>20</v>
      </c>
      <c r="C268" s="118" t="s">
        <v>40</v>
      </c>
      <c r="D268" t="s">
        <v>75</v>
      </c>
      <c r="E268" s="122">
        <v>1128</v>
      </c>
      <c r="F268" s="118">
        <f>E268/E273</f>
        <v>6.2420452658956342E-2</v>
      </c>
    </row>
    <row r="269" spans="1:6" x14ac:dyDescent="0.35">
      <c r="A269" s="119">
        <v>2020</v>
      </c>
      <c r="B269" s="118" t="s">
        <v>21</v>
      </c>
      <c r="C269" s="118" t="s">
        <v>40</v>
      </c>
      <c r="D269" t="s">
        <v>75</v>
      </c>
      <c r="E269" s="122">
        <v>867</v>
      </c>
      <c r="F269" s="118">
        <f>E269/E273</f>
        <v>4.7977422389463779E-2</v>
      </c>
    </row>
    <row r="270" spans="1:6" x14ac:dyDescent="0.35">
      <c r="A270" s="119">
        <v>2020</v>
      </c>
      <c r="B270" s="118" t="s">
        <v>16</v>
      </c>
      <c r="C270" s="118" t="s">
        <v>40</v>
      </c>
      <c r="D270" t="s">
        <v>75</v>
      </c>
      <c r="E270" s="122">
        <v>717</v>
      </c>
      <c r="F270" s="118">
        <f>E270/E273</f>
        <v>3.9676830280560016E-2</v>
      </c>
    </row>
    <row r="271" spans="1:6" x14ac:dyDescent="0.35">
      <c r="A271" s="119">
        <v>2020</v>
      </c>
      <c r="B271" s="118" t="s">
        <v>32</v>
      </c>
      <c r="C271" s="118" t="s">
        <v>40</v>
      </c>
      <c r="D271" t="s">
        <v>75</v>
      </c>
      <c r="E271" s="122">
        <v>6536</v>
      </c>
      <c r="F271" s="118">
        <f>E271/E273</f>
        <v>0.3616844668253002</v>
      </c>
    </row>
    <row r="272" spans="1:6" x14ac:dyDescent="0.35">
      <c r="A272" s="119">
        <v>2020</v>
      </c>
      <c r="B272" s="118" t="s">
        <v>37</v>
      </c>
      <c r="C272" s="118" t="s">
        <v>40</v>
      </c>
      <c r="D272" t="s">
        <v>75</v>
      </c>
      <c r="E272" s="122">
        <v>11535</v>
      </c>
      <c r="F272" s="118">
        <f>E272/E273</f>
        <v>0.6383155331746998</v>
      </c>
    </row>
    <row r="273" spans="1:6" x14ac:dyDescent="0.35">
      <c r="A273" s="119">
        <v>2020</v>
      </c>
      <c r="B273" s="118" t="s">
        <v>31</v>
      </c>
      <c r="C273" s="118" t="s">
        <v>40</v>
      </c>
      <c r="D273" t="s">
        <v>75</v>
      </c>
      <c r="E273" s="122">
        <v>18071</v>
      </c>
      <c r="F273" s="118">
        <f>E273/E273</f>
        <v>1</v>
      </c>
    </row>
    <row r="274" spans="1:6" x14ac:dyDescent="0.35">
      <c r="A274" s="119">
        <v>2020</v>
      </c>
      <c r="B274" s="118" t="s">
        <v>1</v>
      </c>
      <c r="C274" s="118" t="s">
        <v>64</v>
      </c>
      <c r="D274" t="s">
        <v>75</v>
      </c>
      <c r="E274" s="122">
        <v>1198</v>
      </c>
      <c r="F274" s="118">
        <f>E274/E281</f>
        <v>0.14412897016361886</v>
      </c>
    </row>
    <row r="275" spans="1:6" x14ac:dyDescent="0.35">
      <c r="A275" s="119">
        <v>2020</v>
      </c>
      <c r="B275" s="118" t="s">
        <v>4</v>
      </c>
      <c r="C275" s="118" t="s">
        <v>64</v>
      </c>
      <c r="D275" t="s">
        <v>75</v>
      </c>
      <c r="E275" s="122">
        <v>3640</v>
      </c>
      <c r="F275" s="118">
        <f>E275/E281</f>
        <v>0.43792107795957652</v>
      </c>
    </row>
    <row r="276" spans="1:6" x14ac:dyDescent="0.35">
      <c r="A276" s="119">
        <v>2020</v>
      </c>
      <c r="B276" s="118" t="s">
        <v>20</v>
      </c>
      <c r="C276" s="118" t="s">
        <v>64</v>
      </c>
      <c r="D276" t="s">
        <v>75</v>
      </c>
      <c r="E276" s="122">
        <v>610</v>
      </c>
      <c r="F276" s="118">
        <f>E276/E281</f>
        <v>7.3387872954764191E-2</v>
      </c>
    </row>
    <row r="277" spans="1:6" x14ac:dyDescent="0.35">
      <c r="A277" s="119">
        <v>2020</v>
      </c>
      <c r="B277" s="118" t="s">
        <v>21</v>
      </c>
      <c r="C277" s="118" t="s">
        <v>64</v>
      </c>
      <c r="D277" t="s">
        <v>75</v>
      </c>
      <c r="E277" s="122">
        <v>567</v>
      </c>
      <c r="F277" s="118">
        <f>E277/E281</f>
        <v>6.8214629451395573E-2</v>
      </c>
    </row>
    <row r="278" spans="1:6" x14ac:dyDescent="0.35">
      <c r="A278" s="119">
        <v>2020</v>
      </c>
      <c r="B278" s="118" t="s">
        <v>16</v>
      </c>
      <c r="C278" s="118" t="s">
        <v>64</v>
      </c>
      <c r="D278" t="s">
        <v>75</v>
      </c>
      <c r="E278" s="122">
        <v>274</v>
      </c>
      <c r="F278" s="118">
        <f>E278/E281</f>
        <v>3.2964388835418669E-2</v>
      </c>
    </row>
    <row r="279" spans="1:6" x14ac:dyDescent="0.35">
      <c r="A279" s="119">
        <v>2020</v>
      </c>
      <c r="B279" s="118" t="s">
        <v>32</v>
      </c>
      <c r="C279" s="118" t="s">
        <v>64</v>
      </c>
      <c r="D279" t="s">
        <v>75</v>
      </c>
      <c r="E279" s="122">
        <v>6289</v>
      </c>
      <c r="F279" s="118">
        <f>E279/E281</f>
        <v>0.75661693936477381</v>
      </c>
    </row>
    <row r="280" spans="1:6" x14ac:dyDescent="0.35">
      <c r="A280" s="119">
        <v>2020</v>
      </c>
      <c r="B280" s="118" t="s">
        <v>37</v>
      </c>
      <c r="C280" s="118" t="s">
        <v>64</v>
      </c>
      <c r="D280" t="s">
        <v>75</v>
      </c>
      <c r="E280" s="122">
        <v>2024</v>
      </c>
      <c r="F280" s="118">
        <f>E280/E281</f>
        <v>0.24350336862367661</v>
      </c>
    </row>
    <row r="281" spans="1:6" x14ac:dyDescent="0.35">
      <c r="A281" s="119">
        <v>2020</v>
      </c>
      <c r="B281" s="118" t="s">
        <v>31</v>
      </c>
      <c r="C281" s="118" t="s">
        <v>64</v>
      </c>
      <c r="D281" t="s">
        <v>75</v>
      </c>
      <c r="E281" s="122">
        <v>8312</v>
      </c>
      <c r="F281" s="118">
        <f>E281/E281</f>
        <v>1</v>
      </c>
    </row>
    <row r="282" spans="1:6" x14ac:dyDescent="0.35">
      <c r="A282" s="119">
        <v>2020</v>
      </c>
      <c r="B282" s="118" t="s">
        <v>1</v>
      </c>
      <c r="C282" s="118" t="s">
        <v>24</v>
      </c>
      <c r="D282" t="s">
        <v>75</v>
      </c>
      <c r="E282" s="122">
        <v>9968</v>
      </c>
      <c r="F282" s="118">
        <f>E282/E289</f>
        <v>0.14079493771010482</v>
      </c>
    </row>
    <row r="283" spans="1:6" x14ac:dyDescent="0.35">
      <c r="A283" s="119">
        <v>2020</v>
      </c>
      <c r="B283" s="118" t="s">
        <v>4</v>
      </c>
      <c r="C283" s="118" t="s">
        <v>24</v>
      </c>
      <c r="D283" t="s">
        <v>75</v>
      </c>
      <c r="E283" s="122">
        <v>13939</v>
      </c>
      <c r="F283" s="118">
        <f>E283/E289</f>
        <v>0.19688409277098223</v>
      </c>
    </row>
    <row r="284" spans="1:6" x14ac:dyDescent="0.35">
      <c r="A284" s="119">
        <v>2020</v>
      </c>
      <c r="B284" s="118" t="s">
        <v>20</v>
      </c>
      <c r="C284" s="118" t="s">
        <v>24</v>
      </c>
      <c r="D284" t="s">
        <v>75</v>
      </c>
      <c r="E284" s="122">
        <v>9568</v>
      </c>
      <c r="F284" s="118">
        <f>E284/E289</f>
        <v>0.13514506059493206</v>
      </c>
    </row>
    <row r="285" spans="1:6" x14ac:dyDescent="0.35">
      <c r="A285" s="119">
        <v>2020</v>
      </c>
      <c r="B285" s="118" t="s">
        <v>21</v>
      </c>
      <c r="C285" s="118" t="s">
        <v>24</v>
      </c>
      <c r="D285" t="s">
        <v>75</v>
      </c>
      <c r="E285" s="122">
        <v>8241</v>
      </c>
      <c r="F285" s="118">
        <f>E285/E289</f>
        <v>0.11640159326534648</v>
      </c>
    </row>
    <row r="286" spans="1:6" x14ac:dyDescent="0.35">
      <c r="A286" s="119">
        <v>2020</v>
      </c>
      <c r="B286" s="118" t="s">
        <v>16</v>
      </c>
      <c r="C286" s="118" t="s">
        <v>24</v>
      </c>
      <c r="D286" t="s">
        <v>75</v>
      </c>
      <c r="E286" s="122">
        <v>5020</v>
      </c>
      <c r="F286" s="118">
        <f>E286/E289</f>
        <v>7.0905957795417945E-2</v>
      </c>
    </row>
    <row r="287" spans="1:6" x14ac:dyDescent="0.35">
      <c r="A287" s="119">
        <v>2020</v>
      </c>
      <c r="B287" s="118" t="s">
        <v>32</v>
      </c>
      <c r="C287" s="118" t="s">
        <v>24</v>
      </c>
      <c r="D287" t="s">
        <v>75</v>
      </c>
      <c r="E287" s="122">
        <v>46736</v>
      </c>
      <c r="F287" s="118">
        <f>E287/E289</f>
        <v>0.66013164213678355</v>
      </c>
    </row>
    <row r="288" spans="1:6" x14ac:dyDescent="0.35">
      <c r="A288" s="119">
        <v>2020</v>
      </c>
      <c r="B288" s="118" t="s">
        <v>37</v>
      </c>
      <c r="C288" s="118" t="s">
        <v>24</v>
      </c>
      <c r="D288" t="s">
        <v>75</v>
      </c>
      <c r="E288" s="122">
        <v>24062</v>
      </c>
      <c r="F288" s="118">
        <f>E288/E289</f>
        <v>0.33986835786321645</v>
      </c>
    </row>
    <row r="289" spans="1:6" x14ac:dyDescent="0.35">
      <c r="A289" s="119">
        <v>2020</v>
      </c>
      <c r="B289" s="118" t="s">
        <v>31</v>
      </c>
      <c r="C289" s="118" t="s">
        <v>24</v>
      </c>
      <c r="D289" t="s">
        <v>75</v>
      </c>
      <c r="E289" s="122">
        <v>70798</v>
      </c>
      <c r="F289" s="118">
        <f>E289/E289</f>
        <v>1</v>
      </c>
    </row>
    <row r="290" spans="1:6" x14ac:dyDescent="0.35">
      <c r="A290" s="119">
        <v>2020</v>
      </c>
      <c r="B290" s="118" t="s">
        <v>1</v>
      </c>
      <c r="C290" s="118" t="s">
        <v>25</v>
      </c>
      <c r="D290" t="s">
        <v>75</v>
      </c>
      <c r="E290" s="122">
        <v>374</v>
      </c>
      <c r="F290" s="118">
        <f>E290/E297</f>
        <v>6.9750093248787767E-2</v>
      </c>
    </row>
    <row r="291" spans="1:6" x14ac:dyDescent="0.35">
      <c r="A291" s="119">
        <v>2020</v>
      </c>
      <c r="B291" s="118" t="s">
        <v>4</v>
      </c>
      <c r="C291" s="118" t="s">
        <v>25</v>
      </c>
      <c r="D291" t="s">
        <v>75</v>
      </c>
      <c r="E291" s="122">
        <v>3177</v>
      </c>
      <c r="F291" s="118">
        <f>E291/E297</f>
        <v>0.59250279746363299</v>
      </c>
    </row>
    <row r="292" spans="1:6" x14ac:dyDescent="0.35">
      <c r="A292" s="119">
        <v>2020</v>
      </c>
      <c r="B292" s="118" t="s">
        <v>20</v>
      </c>
      <c r="C292" s="118" t="s">
        <v>25</v>
      </c>
      <c r="D292" t="s">
        <v>75</v>
      </c>
      <c r="E292" s="122">
        <v>168</v>
      </c>
      <c r="F292" s="118">
        <f>E292/E297</f>
        <v>3.1331592689295036E-2</v>
      </c>
    </row>
    <row r="293" spans="1:6" x14ac:dyDescent="0.35">
      <c r="A293" s="119">
        <v>2020</v>
      </c>
      <c r="B293" s="118" t="s">
        <v>21</v>
      </c>
      <c r="C293" s="118" t="s">
        <v>25</v>
      </c>
      <c r="D293" t="s">
        <v>75</v>
      </c>
      <c r="E293" s="122">
        <v>301</v>
      </c>
      <c r="F293" s="118">
        <f>E293/E297</f>
        <v>5.6135770234986948E-2</v>
      </c>
    </row>
    <row r="294" spans="1:6" x14ac:dyDescent="0.35">
      <c r="A294" s="119">
        <v>2020</v>
      </c>
      <c r="B294" s="118" t="s">
        <v>16</v>
      </c>
      <c r="C294" s="118" t="s">
        <v>25</v>
      </c>
      <c r="D294" t="s">
        <v>75</v>
      </c>
      <c r="E294" s="122">
        <v>350</v>
      </c>
      <c r="F294" s="118">
        <f>E294/E297</f>
        <v>6.5274151436031339E-2</v>
      </c>
    </row>
    <row r="295" spans="1:6" x14ac:dyDescent="0.35">
      <c r="A295" s="119">
        <v>2020</v>
      </c>
      <c r="B295" s="118" t="s">
        <v>32</v>
      </c>
      <c r="C295" s="118" t="s">
        <v>25</v>
      </c>
      <c r="D295" t="s">
        <v>75</v>
      </c>
      <c r="E295" s="122">
        <v>4370</v>
      </c>
      <c r="F295" s="118">
        <f>E295/E297</f>
        <v>0.81499440507273402</v>
      </c>
    </row>
    <row r="296" spans="1:6" x14ac:dyDescent="0.35">
      <c r="A296" s="119">
        <v>2020</v>
      </c>
      <c r="B296" s="118" t="s">
        <v>37</v>
      </c>
      <c r="C296" s="118" t="s">
        <v>25</v>
      </c>
      <c r="D296" t="s">
        <v>75</v>
      </c>
      <c r="E296" s="122">
        <v>992</v>
      </c>
      <c r="F296" s="118">
        <f>E296/E297</f>
        <v>0.18500559492726595</v>
      </c>
    </row>
    <row r="297" spans="1:6" x14ac:dyDescent="0.35">
      <c r="A297" s="119">
        <v>2020</v>
      </c>
      <c r="B297" s="118" t="s">
        <v>31</v>
      </c>
      <c r="C297" s="118" t="s">
        <v>25</v>
      </c>
      <c r="D297" t="s">
        <v>75</v>
      </c>
      <c r="E297" s="122">
        <v>5362</v>
      </c>
      <c r="F297" s="118">
        <f>E297/E297</f>
        <v>1</v>
      </c>
    </row>
    <row r="298" spans="1:6" x14ac:dyDescent="0.35">
      <c r="A298" s="119">
        <v>2020</v>
      </c>
      <c r="B298" s="118" t="s">
        <v>1</v>
      </c>
      <c r="C298" s="118" t="s">
        <v>65</v>
      </c>
      <c r="D298" t="s">
        <v>75</v>
      </c>
      <c r="E298" s="122">
        <v>5627</v>
      </c>
      <c r="F298" s="118">
        <f>E298/E305</f>
        <v>0.11537594062045067</v>
      </c>
    </row>
    <row r="299" spans="1:6" x14ac:dyDescent="0.35">
      <c r="A299" s="119">
        <v>2020</v>
      </c>
      <c r="B299" s="118" t="s">
        <v>4</v>
      </c>
      <c r="C299" s="118" t="s">
        <v>65</v>
      </c>
      <c r="D299" t="s">
        <v>75</v>
      </c>
      <c r="E299" s="122">
        <v>14314</v>
      </c>
      <c r="F299" s="118">
        <f>E299/E305</f>
        <v>0.29349408459945459</v>
      </c>
    </row>
    <row r="300" spans="1:6" x14ac:dyDescent="0.35">
      <c r="A300" s="119">
        <v>2020</v>
      </c>
      <c r="B300" s="118" t="s">
        <v>20</v>
      </c>
      <c r="C300" s="118" t="s">
        <v>65</v>
      </c>
      <c r="D300" t="s">
        <v>75</v>
      </c>
      <c r="E300" s="122">
        <v>4077</v>
      </c>
      <c r="F300" s="118">
        <f>E300/E305</f>
        <v>8.3594759180660644E-2</v>
      </c>
    </row>
    <row r="301" spans="1:6" x14ac:dyDescent="0.35">
      <c r="A301" s="119">
        <v>2020</v>
      </c>
      <c r="B301" s="118" t="s">
        <v>21</v>
      </c>
      <c r="C301" s="118" t="s">
        <v>65</v>
      </c>
      <c r="D301" t="s">
        <v>75</v>
      </c>
      <c r="E301" s="122">
        <v>12433</v>
      </c>
      <c r="F301" s="118">
        <f>E301/E305</f>
        <v>0.25492608312316745</v>
      </c>
    </row>
    <row r="302" spans="1:6" x14ac:dyDescent="0.35">
      <c r="A302" s="119">
        <v>2020</v>
      </c>
      <c r="B302" s="118" t="s">
        <v>16</v>
      </c>
      <c r="C302" s="118" t="s">
        <v>65</v>
      </c>
      <c r="D302" t="s">
        <v>75</v>
      </c>
      <c r="E302" s="122">
        <v>2955</v>
      </c>
      <c r="F302" s="118">
        <f>E302/E305</f>
        <v>6.0589284615857782E-2</v>
      </c>
    </row>
    <row r="303" spans="1:6" x14ac:dyDescent="0.35">
      <c r="A303" s="119">
        <v>2020</v>
      </c>
      <c r="B303" s="118" t="s">
        <v>32</v>
      </c>
      <c r="C303" s="118" t="s">
        <v>65</v>
      </c>
      <c r="D303" t="s">
        <v>75</v>
      </c>
      <c r="E303" s="122">
        <v>39405</v>
      </c>
      <c r="F303" s="118">
        <f>E303/E305</f>
        <v>0.80795964815156551</v>
      </c>
    </row>
    <row r="304" spans="1:6" x14ac:dyDescent="0.35">
      <c r="A304" s="119">
        <v>2020</v>
      </c>
      <c r="B304" s="118" t="s">
        <v>37</v>
      </c>
      <c r="C304" s="118" t="s">
        <v>65</v>
      </c>
      <c r="D304" t="s">
        <v>75</v>
      </c>
      <c r="E304" s="122">
        <v>9366</v>
      </c>
      <c r="F304" s="118">
        <f>E304/E305</f>
        <v>0.19204035184843452</v>
      </c>
    </row>
    <row r="305" spans="1:6" x14ac:dyDescent="0.35">
      <c r="A305" s="119">
        <v>2020</v>
      </c>
      <c r="B305" s="118" t="s">
        <v>31</v>
      </c>
      <c r="C305" s="118" t="s">
        <v>65</v>
      </c>
      <c r="D305" t="s">
        <v>75</v>
      </c>
      <c r="E305" s="122">
        <v>48771</v>
      </c>
      <c r="F305" s="118">
        <f>E305/E305</f>
        <v>1</v>
      </c>
    </row>
    <row r="306" spans="1:6" x14ac:dyDescent="0.35">
      <c r="A306" s="119">
        <v>2020</v>
      </c>
      <c r="B306" s="118" t="s">
        <v>1</v>
      </c>
      <c r="C306" s="118" t="s">
        <v>41</v>
      </c>
      <c r="D306" t="s">
        <v>75</v>
      </c>
      <c r="E306" s="123">
        <v>630</v>
      </c>
      <c r="F306" s="118">
        <f>E306/E313</f>
        <v>5.5575158786167964E-2</v>
      </c>
    </row>
    <row r="307" spans="1:6" x14ac:dyDescent="0.35">
      <c r="A307" s="119">
        <v>2020</v>
      </c>
      <c r="B307" s="118" t="s">
        <v>4</v>
      </c>
      <c r="C307" s="118" t="s">
        <v>41</v>
      </c>
      <c r="D307" t="s">
        <v>75</v>
      </c>
      <c r="E307" s="123"/>
      <c r="F307" s="118">
        <f>E307/E313</f>
        <v>0</v>
      </c>
    </row>
    <row r="308" spans="1:6" x14ac:dyDescent="0.35">
      <c r="A308" s="119">
        <v>2020</v>
      </c>
      <c r="B308" s="118" t="s">
        <v>20</v>
      </c>
      <c r="C308" s="118" t="s">
        <v>41</v>
      </c>
      <c r="D308" t="s">
        <v>75</v>
      </c>
      <c r="E308" s="123">
        <v>1982</v>
      </c>
      <c r="F308" s="118">
        <f>E308/E313</f>
        <v>0.17484121383203952</v>
      </c>
    </row>
    <row r="309" spans="1:6" x14ac:dyDescent="0.35">
      <c r="A309" s="119">
        <v>2020</v>
      </c>
      <c r="B309" s="118" t="s">
        <v>21</v>
      </c>
      <c r="C309" s="118" t="s">
        <v>41</v>
      </c>
      <c r="D309" t="s">
        <v>75</v>
      </c>
      <c r="E309" s="123"/>
      <c r="F309" s="118">
        <f>E309/E313</f>
        <v>0</v>
      </c>
    </row>
    <row r="310" spans="1:6" x14ac:dyDescent="0.35">
      <c r="A310" s="119">
        <v>2020</v>
      </c>
      <c r="B310" s="118" t="s">
        <v>16</v>
      </c>
      <c r="C310" s="118" t="s">
        <v>41</v>
      </c>
      <c r="D310" t="s">
        <v>75</v>
      </c>
      <c r="E310" s="123">
        <v>117</v>
      </c>
      <c r="F310" s="118">
        <f>E310/E313</f>
        <v>1.0321100917431193E-2</v>
      </c>
    </row>
    <row r="311" spans="1:6" x14ac:dyDescent="0.35">
      <c r="A311" s="119">
        <v>2020</v>
      </c>
      <c r="B311" s="118" t="s">
        <v>32</v>
      </c>
      <c r="C311" s="118" t="s">
        <v>41</v>
      </c>
      <c r="D311" t="s">
        <v>75</v>
      </c>
      <c r="E311" s="122">
        <v>7944</v>
      </c>
      <c r="F311" s="118">
        <f>E311/E313</f>
        <v>0.70077628793225122</v>
      </c>
    </row>
    <row r="312" spans="1:6" x14ac:dyDescent="0.35">
      <c r="A312" s="119">
        <v>2020</v>
      </c>
      <c r="B312" s="118" t="s">
        <v>37</v>
      </c>
      <c r="C312" s="118" t="s">
        <v>41</v>
      </c>
      <c r="D312" t="s">
        <v>75</v>
      </c>
      <c r="E312" s="122">
        <v>3392</v>
      </c>
      <c r="F312" s="118">
        <f>E312/E313</f>
        <v>0.29922371206774878</v>
      </c>
    </row>
    <row r="313" spans="1:6" x14ac:dyDescent="0.35">
      <c r="A313" s="119">
        <v>2020</v>
      </c>
      <c r="B313" s="118" t="s">
        <v>31</v>
      </c>
      <c r="C313" s="118" t="s">
        <v>41</v>
      </c>
      <c r="D313" t="s">
        <v>75</v>
      </c>
      <c r="E313" s="122">
        <v>11336</v>
      </c>
      <c r="F313" s="118">
        <f>E313/E313</f>
        <v>1</v>
      </c>
    </row>
    <row r="314" spans="1:6" x14ac:dyDescent="0.35">
      <c r="A314" s="119">
        <v>2020</v>
      </c>
      <c r="B314" s="118" t="s">
        <v>1</v>
      </c>
      <c r="C314" s="118" t="s">
        <v>66</v>
      </c>
      <c r="D314" t="s">
        <v>75</v>
      </c>
      <c r="E314" s="123">
        <v>1121</v>
      </c>
      <c r="F314" s="118">
        <f>E314/E321</f>
        <v>2.1910364912143543E-2</v>
      </c>
    </row>
    <row r="315" spans="1:6" x14ac:dyDescent="0.35">
      <c r="A315" s="119">
        <v>2020</v>
      </c>
      <c r="B315" s="118" t="s">
        <v>4</v>
      </c>
      <c r="C315" s="118" t="s">
        <v>66</v>
      </c>
      <c r="D315" t="s">
        <v>75</v>
      </c>
      <c r="E315" s="123"/>
      <c r="F315" s="118">
        <f>E315/E321</f>
        <v>0</v>
      </c>
    </row>
    <row r="316" spans="1:6" x14ac:dyDescent="0.35">
      <c r="A316" s="119">
        <v>2020</v>
      </c>
      <c r="B316" s="118" t="s">
        <v>20</v>
      </c>
      <c r="C316" s="118" t="s">
        <v>66</v>
      </c>
      <c r="D316" t="s">
        <v>75</v>
      </c>
      <c r="E316" s="123"/>
      <c r="F316" s="118">
        <f>E316/E321</f>
        <v>0</v>
      </c>
    </row>
    <row r="317" spans="1:6" x14ac:dyDescent="0.35">
      <c r="A317" s="119">
        <v>2020</v>
      </c>
      <c r="B317" s="118" t="s">
        <v>21</v>
      </c>
      <c r="C317" s="118" t="s">
        <v>66</v>
      </c>
      <c r="D317" t="s">
        <v>75</v>
      </c>
      <c r="E317" s="123">
        <v>1701</v>
      </c>
      <c r="F317" s="118">
        <f>E317/E321</f>
        <v>3.3246682172663841E-2</v>
      </c>
    </row>
    <row r="318" spans="1:6" x14ac:dyDescent="0.35">
      <c r="A318" s="119">
        <v>2020</v>
      </c>
      <c r="B318" s="118" t="s">
        <v>16</v>
      </c>
      <c r="C318" s="118" t="s">
        <v>66</v>
      </c>
      <c r="D318" t="s">
        <v>75</v>
      </c>
      <c r="E318" s="123">
        <v>1613</v>
      </c>
      <c r="F318" s="118">
        <f>E318/E321</f>
        <v>3.152668920899869E-2</v>
      </c>
    </row>
    <row r="319" spans="1:6" x14ac:dyDescent="0.35">
      <c r="A319" s="119">
        <v>2020</v>
      </c>
      <c r="B319" s="118" t="s">
        <v>32</v>
      </c>
      <c r="C319" s="118" t="s">
        <v>66</v>
      </c>
      <c r="D319" t="s">
        <v>75</v>
      </c>
      <c r="E319" s="122">
        <v>48455</v>
      </c>
      <c r="F319" s="118">
        <f>E319/E321</f>
        <v>0.94707112561812246</v>
      </c>
    </row>
    <row r="320" spans="1:6" x14ac:dyDescent="0.35">
      <c r="A320" s="119">
        <v>2020</v>
      </c>
      <c r="B320" s="118" t="s">
        <v>37</v>
      </c>
      <c r="C320" s="118" t="s">
        <v>66</v>
      </c>
      <c r="D320" t="s">
        <v>75</v>
      </c>
      <c r="E320" s="122">
        <v>2708</v>
      </c>
      <c r="F320" s="118">
        <f>E320/E321</f>
        <v>5.292887438187753E-2</v>
      </c>
    </row>
    <row r="321" spans="1:6" x14ac:dyDescent="0.35">
      <c r="A321" s="119">
        <v>2020</v>
      </c>
      <c r="B321" s="118" t="s">
        <v>31</v>
      </c>
      <c r="C321" s="118" t="s">
        <v>66</v>
      </c>
      <c r="D321" t="s">
        <v>75</v>
      </c>
      <c r="E321" s="122">
        <v>51163</v>
      </c>
      <c r="F321" s="118">
        <f>E321/E321</f>
        <v>1</v>
      </c>
    </row>
    <row r="322" spans="1:6" x14ac:dyDescent="0.35">
      <c r="A322" s="119">
        <v>2020</v>
      </c>
      <c r="B322" s="118" t="s">
        <v>1</v>
      </c>
      <c r="C322" s="118" t="s">
        <v>42</v>
      </c>
      <c r="D322" t="s">
        <v>75</v>
      </c>
      <c r="E322" s="123">
        <v>469</v>
      </c>
      <c r="F322" s="118">
        <f>E322/E329</f>
        <v>4.7580399715937916E-2</v>
      </c>
    </row>
    <row r="323" spans="1:6" x14ac:dyDescent="0.35">
      <c r="A323" s="119">
        <v>2020</v>
      </c>
      <c r="B323" s="118" t="s">
        <v>4</v>
      </c>
      <c r="C323" s="118" t="s">
        <v>42</v>
      </c>
      <c r="D323" t="s">
        <v>75</v>
      </c>
      <c r="E323" s="123">
        <v>2487</v>
      </c>
      <c r="F323" s="118">
        <f>E323/E329</f>
        <v>0.25230800446383284</v>
      </c>
    </row>
    <row r="324" spans="1:6" x14ac:dyDescent="0.35">
      <c r="A324" s="119">
        <v>2020</v>
      </c>
      <c r="B324" s="118" t="s">
        <v>20</v>
      </c>
      <c r="C324" s="118" t="s">
        <v>42</v>
      </c>
      <c r="D324" t="s">
        <v>75</v>
      </c>
      <c r="E324" s="123">
        <v>2952</v>
      </c>
      <c r="F324" s="118">
        <f>E324/E329</f>
        <v>0.29948260119711878</v>
      </c>
    </row>
    <row r="325" spans="1:6" x14ac:dyDescent="0.35">
      <c r="A325" s="119">
        <v>2020</v>
      </c>
      <c r="B325" s="118" t="s">
        <v>21</v>
      </c>
      <c r="C325" s="118" t="s">
        <v>42</v>
      </c>
      <c r="D325" t="s">
        <v>75</v>
      </c>
      <c r="E325" s="123">
        <v>1693</v>
      </c>
      <c r="F325" s="118">
        <f>E325/E329</f>
        <v>0.17175611240742619</v>
      </c>
    </row>
    <row r="326" spans="1:6" x14ac:dyDescent="0.35">
      <c r="A326" s="119">
        <v>2020</v>
      </c>
      <c r="B326" s="118" t="s">
        <v>16</v>
      </c>
      <c r="C326" s="118" t="s">
        <v>42</v>
      </c>
      <c r="D326" t="s">
        <v>75</v>
      </c>
      <c r="E326" s="123">
        <v>589</v>
      </c>
      <c r="F326" s="118">
        <f>E326/E329</f>
        <v>5.9754489195495586E-2</v>
      </c>
    </row>
    <row r="327" spans="1:6" x14ac:dyDescent="0.35">
      <c r="A327" s="119">
        <v>2020</v>
      </c>
      <c r="B327" s="118" t="s">
        <v>32</v>
      </c>
      <c r="C327" s="118" t="s">
        <v>42</v>
      </c>
      <c r="D327" t="s">
        <v>75</v>
      </c>
      <c r="E327" s="122">
        <v>8189</v>
      </c>
      <c r="F327" s="118">
        <f>E327/E329</f>
        <v>0.83078015623414836</v>
      </c>
    </row>
    <row r="328" spans="1:6" x14ac:dyDescent="0.35">
      <c r="A328" s="119">
        <v>2020</v>
      </c>
      <c r="B328" s="118" t="s">
        <v>37</v>
      </c>
      <c r="C328" s="118" t="s">
        <v>42</v>
      </c>
      <c r="D328" t="s">
        <v>75</v>
      </c>
      <c r="E328" s="122">
        <v>1668</v>
      </c>
      <c r="F328" s="118">
        <f>E328/E329</f>
        <v>0.16921984376585167</v>
      </c>
    </row>
    <row r="329" spans="1:6" x14ac:dyDescent="0.35">
      <c r="A329" s="119">
        <v>2020</v>
      </c>
      <c r="B329" s="118" t="s">
        <v>31</v>
      </c>
      <c r="C329" s="118" t="s">
        <v>42</v>
      </c>
      <c r="D329" t="s">
        <v>75</v>
      </c>
      <c r="E329" s="122">
        <v>9857</v>
      </c>
      <c r="F329" s="118">
        <f>E329/E329</f>
        <v>1</v>
      </c>
    </row>
    <row r="330" spans="1:6" x14ac:dyDescent="0.35">
      <c r="A330" s="119">
        <v>2020</v>
      </c>
      <c r="B330" s="118" t="s">
        <v>1</v>
      </c>
      <c r="C330" s="118" t="s">
        <v>67</v>
      </c>
      <c r="D330" t="s">
        <v>75</v>
      </c>
      <c r="E330" s="123">
        <v>234</v>
      </c>
      <c r="F330" s="118">
        <f>E330/E337</f>
        <v>0.23877551020408164</v>
      </c>
    </row>
    <row r="331" spans="1:6" x14ac:dyDescent="0.35">
      <c r="A331" s="119">
        <v>2020</v>
      </c>
      <c r="B331" s="118" t="s">
        <v>4</v>
      </c>
      <c r="C331" s="118" t="s">
        <v>67</v>
      </c>
      <c r="D331" t="s">
        <v>75</v>
      </c>
      <c r="E331" s="123">
        <v>444</v>
      </c>
      <c r="F331" s="118">
        <f>E331/E337</f>
        <v>0.45306122448979591</v>
      </c>
    </row>
    <row r="332" spans="1:6" x14ac:dyDescent="0.35">
      <c r="A332" s="119">
        <v>2020</v>
      </c>
      <c r="B332" s="118" t="s">
        <v>20</v>
      </c>
      <c r="C332" s="118" t="s">
        <v>67</v>
      </c>
      <c r="D332" t="s">
        <v>75</v>
      </c>
      <c r="E332" s="123"/>
      <c r="F332" s="118">
        <f>E332/E337</f>
        <v>0</v>
      </c>
    </row>
    <row r="333" spans="1:6" x14ac:dyDescent="0.35">
      <c r="A333" s="119">
        <v>2020</v>
      </c>
      <c r="B333" s="118" t="s">
        <v>21</v>
      </c>
      <c r="C333" s="118" t="s">
        <v>67</v>
      </c>
      <c r="D333" t="s">
        <v>75</v>
      </c>
      <c r="E333" s="123"/>
      <c r="F333" s="118">
        <f>E333/E337</f>
        <v>0</v>
      </c>
    </row>
    <row r="334" spans="1:6" x14ac:dyDescent="0.35">
      <c r="A334" s="119">
        <v>2020</v>
      </c>
      <c r="B334" s="118" t="s">
        <v>16</v>
      </c>
      <c r="C334" s="118" t="s">
        <v>67</v>
      </c>
      <c r="D334" t="s">
        <v>75</v>
      </c>
      <c r="E334" s="123">
        <v>137</v>
      </c>
      <c r="F334" s="118">
        <f>E334/E337</f>
        <v>0.13979591836734695</v>
      </c>
    </row>
    <row r="335" spans="1:6" x14ac:dyDescent="0.35">
      <c r="A335" s="119">
        <v>2020</v>
      </c>
      <c r="B335" s="118" t="s">
        <v>32</v>
      </c>
      <c r="C335" s="118" t="s">
        <v>67</v>
      </c>
      <c r="D335" t="s">
        <v>75</v>
      </c>
      <c r="E335" s="122">
        <v>907</v>
      </c>
      <c r="F335" s="118">
        <f>E335/E337</f>
        <v>0.92551020408163265</v>
      </c>
    </row>
    <row r="336" spans="1:6" x14ac:dyDescent="0.35">
      <c r="A336" s="119">
        <v>2020</v>
      </c>
      <c r="B336" s="118" t="s">
        <v>37</v>
      </c>
      <c r="C336" s="118" t="s">
        <v>67</v>
      </c>
      <c r="D336" t="s">
        <v>75</v>
      </c>
      <c r="E336" s="122">
        <v>73</v>
      </c>
      <c r="F336" s="118">
        <f>E336/E337</f>
        <v>7.4489795918367352E-2</v>
      </c>
    </row>
    <row r="337" spans="1:6" x14ac:dyDescent="0.35">
      <c r="A337" s="119">
        <v>2020</v>
      </c>
      <c r="B337" s="118" t="s">
        <v>31</v>
      </c>
      <c r="C337" s="118" t="s">
        <v>67</v>
      </c>
      <c r="D337" t="s">
        <v>75</v>
      </c>
      <c r="E337" s="122">
        <v>980</v>
      </c>
      <c r="F337" s="118">
        <f>E337/E337</f>
        <v>1</v>
      </c>
    </row>
    <row r="338" spans="1:6" x14ac:dyDescent="0.35">
      <c r="A338" s="119">
        <v>2020</v>
      </c>
      <c r="B338" s="118" t="s">
        <v>1</v>
      </c>
      <c r="C338" s="118" t="s">
        <v>68</v>
      </c>
      <c r="D338" t="s">
        <v>75</v>
      </c>
      <c r="E338" s="122">
        <v>3061</v>
      </c>
      <c r="F338" s="118">
        <f>E338/E345</f>
        <v>0.21014691747906084</v>
      </c>
    </row>
    <row r="339" spans="1:6" x14ac:dyDescent="0.35">
      <c r="A339" s="119">
        <v>2020</v>
      </c>
      <c r="B339" s="118" t="s">
        <v>4</v>
      </c>
      <c r="C339" s="118" t="s">
        <v>68</v>
      </c>
      <c r="D339" t="s">
        <v>75</v>
      </c>
      <c r="E339" s="122">
        <v>3172</v>
      </c>
      <c r="F339" s="118">
        <f>E339/E345</f>
        <v>0.21776740354249621</v>
      </c>
    </row>
    <row r="340" spans="1:6" x14ac:dyDescent="0.35">
      <c r="A340" s="119">
        <v>2020</v>
      </c>
      <c r="B340" s="118" t="s">
        <v>20</v>
      </c>
      <c r="C340" s="118" t="s">
        <v>68</v>
      </c>
      <c r="D340" t="s">
        <v>75</v>
      </c>
      <c r="E340" s="122">
        <v>3341</v>
      </c>
      <c r="F340" s="118">
        <f>E340/E345</f>
        <v>0.22936976520664562</v>
      </c>
    </row>
    <row r="341" spans="1:6" x14ac:dyDescent="0.35">
      <c r="A341" s="119">
        <v>2020</v>
      </c>
      <c r="B341" s="118" t="s">
        <v>21</v>
      </c>
      <c r="C341" s="118" t="s">
        <v>68</v>
      </c>
      <c r="D341" t="s">
        <v>75</v>
      </c>
      <c r="E341" s="122">
        <v>3374</v>
      </c>
      <c r="F341" s="118">
        <f>E341/E345</f>
        <v>0.23163531511739668</v>
      </c>
    </row>
    <row r="342" spans="1:6" x14ac:dyDescent="0.35">
      <c r="A342" s="119">
        <v>2020</v>
      </c>
      <c r="B342" s="118" t="s">
        <v>16</v>
      </c>
      <c r="C342" s="118" t="s">
        <v>68</v>
      </c>
      <c r="D342" t="s">
        <v>75</v>
      </c>
      <c r="E342" s="122">
        <v>250</v>
      </c>
      <c r="F342" s="118">
        <f>E342/E345</f>
        <v>1.7163256899629272E-2</v>
      </c>
    </row>
    <row r="343" spans="1:6" x14ac:dyDescent="0.35">
      <c r="A343" s="119">
        <v>2020</v>
      </c>
      <c r="B343" s="118" t="s">
        <v>32</v>
      </c>
      <c r="C343" s="118" t="s">
        <v>68</v>
      </c>
      <c r="D343" t="s">
        <v>75</v>
      </c>
      <c r="E343" s="122">
        <v>13197</v>
      </c>
      <c r="F343" s="118">
        <f>E343/E345</f>
        <v>0.90601400521763009</v>
      </c>
    </row>
    <row r="344" spans="1:6" x14ac:dyDescent="0.35">
      <c r="A344" s="119">
        <v>2020</v>
      </c>
      <c r="B344" s="118" t="s">
        <v>37</v>
      </c>
      <c r="C344" s="118" t="s">
        <v>68</v>
      </c>
      <c r="D344" t="s">
        <v>75</v>
      </c>
      <c r="E344" s="122">
        <v>1368</v>
      </c>
      <c r="F344" s="118">
        <f>E344/E345</f>
        <v>9.3917341754771386E-2</v>
      </c>
    </row>
    <row r="345" spans="1:6" x14ac:dyDescent="0.35">
      <c r="A345" s="119">
        <v>2020</v>
      </c>
      <c r="B345" s="118" t="s">
        <v>31</v>
      </c>
      <c r="C345" s="118" t="s">
        <v>68</v>
      </c>
      <c r="D345" t="s">
        <v>75</v>
      </c>
      <c r="E345" s="122">
        <v>14566</v>
      </c>
      <c r="F345" s="118">
        <f>E345/E345</f>
        <v>1</v>
      </c>
    </row>
    <row r="346" spans="1:6" x14ac:dyDescent="0.35">
      <c r="A346" s="119">
        <v>2020</v>
      </c>
      <c r="B346" s="118" t="s">
        <v>1</v>
      </c>
      <c r="C346" s="118" t="s">
        <v>69</v>
      </c>
      <c r="D346" t="s">
        <v>75</v>
      </c>
      <c r="E346" s="122">
        <v>23889</v>
      </c>
      <c r="F346" s="118">
        <f>E346/E353</f>
        <v>9.9864138954497E-2</v>
      </c>
    </row>
    <row r="347" spans="1:6" x14ac:dyDescent="0.35">
      <c r="A347" s="119">
        <v>2020</v>
      </c>
      <c r="B347" s="118" t="s">
        <v>4</v>
      </c>
      <c r="C347" s="118" t="s">
        <v>69</v>
      </c>
      <c r="D347" t="s">
        <v>75</v>
      </c>
      <c r="E347" s="122">
        <v>90651</v>
      </c>
      <c r="F347" s="118">
        <f>E347/E353</f>
        <v>0.37895198879668918</v>
      </c>
    </row>
    <row r="348" spans="1:6" x14ac:dyDescent="0.35">
      <c r="A348" s="119">
        <v>2020</v>
      </c>
      <c r="B348" s="118" t="s">
        <v>20</v>
      </c>
      <c r="C348" s="118" t="s">
        <v>69</v>
      </c>
      <c r="D348" t="s">
        <v>75</v>
      </c>
      <c r="E348" s="122">
        <v>25864</v>
      </c>
      <c r="F348" s="118">
        <f>E348/E353</f>
        <v>0.10812031018121773</v>
      </c>
    </row>
    <row r="349" spans="1:6" x14ac:dyDescent="0.35">
      <c r="A349" s="119">
        <v>2020</v>
      </c>
      <c r="B349" s="118" t="s">
        <v>21</v>
      </c>
      <c r="C349" s="118" t="s">
        <v>69</v>
      </c>
      <c r="D349" t="s">
        <v>75</v>
      </c>
      <c r="E349" s="122">
        <v>29603</v>
      </c>
      <c r="F349" s="118">
        <f>E349/E353</f>
        <v>0.12375060092385511</v>
      </c>
    </row>
    <row r="350" spans="1:6" x14ac:dyDescent="0.35">
      <c r="A350" s="119">
        <v>2020</v>
      </c>
      <c r="B350" s="118" t="s">
        <v>16</v>
      </c>
      <c r="C350" s="118" t="s">
        <v>69</v>
      </c>
      <c r="D350" t="s">
        <v>75</v>
      </c>
      <c r="E350" s="122">
        <v>12022</v>
      </c>
      <c r="F350" s="118">
        <f>E350/E353</f>
        <v>5.0256045816524882E-2</v>
      </c>
    </row>
    <row r="351" spans="1:6" x14ac:dyDescent="0.35">
      <c r="A351" s="119">
        <v>2020</v>
      </c>
      <c r="B351" s="118" t="s">
        <v>32</v>
      </c>
      <c r="C351" s="118" t="s">
        <v>69</v>
      </c>
      <c r="D351" t="s">
        <v>75</v>
      </c>
      <c r="E351" s="122">
        <v>182029</v>
      </c>
      <c r="F351" s="118">
        <f>E351/E353</f>
        <v>0.76094308467278393</v>
      </c>
    </row>
    <row r="352" spans="1:6" x14ac:dyDescent="0.35">
      <c r="A352" s="119">
        <v>2020</v>
      </c>
      <c r="B352" s="118" t="s">
        <v>37</v>
      </c>
      <c r="C352" s="118" t="s">
        <v>69</v>
      </c>
      <c r="D352" t="s">
        <v>75</v>
      </c>
      <c r="E352" s="122">
        <v>57186</v>
      </c>
      <c r="F352" s="118">
        <f>E352/E353</f>
        <v>0.2390569153272161</v>
      </c>
    </row>
    <row r="353" spans="1:6" x14ac:dyDescent="0.35">
      <c r="A353" s="119">
        <v>2020</v>
      </c>
      <c r="B353" s="118" t="s">
        <v>31</v>
      </c>
      <c r="C353" s="118" t="s">
        <v>69</v>
      </c>
      <c r="D353" t="s">
        <v>75</v>
      </c>
      <c r="E353" s="122">
        <v>239215</v>
      </c>
      <c r="F353" s="118">
        <f>E353/E353</f>
        <v>1</v>
      </c>
    </row>
    <row r="354" spans="1:6" x14ac:dyDescent="0.35">
      <c r="A354" s="119">
        <v>2022</v>
      </c>
      <c r="B354" s="118" t="s">
        <v>1</v>
      </c>
      <c r="C354" s="118" t="s">
        <v>40</v>
      </c>
      <c r="D354" t="s">
        <v>75</v>
      </c>
      <c r="E354" s="122">
        <v>1146</v>
      </c>
      <c r="F354" s="118">
        <f>E354/E361</f>
        <v>6.5918895599654873E-2</v>
      </c>
    </row>
    <row r="355" spans="1:6" x14ac:dyDescent="0.35">
      <c r="A355" s="119">
        <v>2022</v>
      </c>
      <c r="B355" s="118" t="s">
        <v>4</v>
      </c>
      <c r="C355" s="118" t="s">
        <v>40</v>
      </c>
      <c r="D355" t="s">
        <v>75</v>
      </c>
      <c r="E355" s="122">
        <v>2423</v>
      </c>
      <c r="F355" s="118">
        <f>E355/E361</f>
        <v>0.13937302272073626</v>
      </c>
    </row>
    <row r="356" spans="1:6" x14ac:dyDescent="0.35">
      <c r="A356" s="119">
        <v>2022</v>
      </c>
      <c r="B356" s="118" t="s">
        <v>20</v>
      </c>
      <c r="C356" s="118" t="s">
        <v>40</v>
      </c>
      <c r="D356" t="s">
        <v>75</v>
      </c>
      <c r="E356" s="122">
        <v>915</v>
      </c>
      <c r="F356" s="118">
        <f>E356/E361</f>
        <v>5.2631578947368418E-2</v>
      </c>
    </row>
    <row r="357" spans="1:6" x14ac:dyDescent="0.35">
      <c r="A357" s="119">
        <v>2022</v>
      </c>
      <c r="B357" s="118" t="s">
        <v>21</v>
      </c>
      <c r="C357" s="118" t="s">
        <v>40</v>
      </c>
      <c r="D357" t="s">
        <v>75</v>
      </c>
      <c r="E357" s="122">
        <v>965</v>
      </c>
      <c r="F357" s="118">
        <f>E357/E361</f>
        <v>5.5507621512798387E-2</v>
      </c>
    </row>
    <row r="358" spans="1:6" x14ac:dyDescent="0.35">
      <c r="A358" s="119">
        <v>2022</v>
      </c>
      <c r="B358" s="118" t="s">
        <v>16</v>
      </c>
      <c r="C358" s="118" t="s">
        <v>40</v>
      </c>
      <c r="D358" t="s">
        <v>75</v>
      </c>
      <c r="E358" s="122">
        <v>566</v>
      </c>
      <c r="F358" s="118">
        <f>E358/E361</f>
        <v>3.255680184066724E-2</v>
      </c>
    </row>
    <row r="359" spans="1:6" x14ac:dyDescent="0.35">
      <c r="A359" s="119">
        <v>2022</v>
      </c>
      <c r="B359" s="118" t="s">
        <v>32</v>
      </c>
      <c r="C359" s="118" t="s">
        <v>40</v>
      </c>
      <c r="D359" t="s">
        <v>75</v>
      </c>
      <c r="E359" s="122">
        <v>6015</v>
      </c>
      <c r="F359" s="118">
        <f>E359/E361</f>
        <v>0.34598792062122519</v>
      </c>
    </row>
    <row r="360" spans="1:6" x14ac:dyDescent="0.35">
      <c r="A360" s="119">
        <v>2022</v>
      </c>
      <c r="B360" s="118" t="s">
        <v>37</v>
      </c>
      <c r="C360" s="118" t="s">
        <v>40</v>
      </c>
      <c r="D360" t="s">
        <v>75</v>
      </c>
      <c r="E360" s="122">
        <v>11370</v>
      </c>
      <c r="F360" s="118">
        <f>E360/E361</f>
        <v>0.65401207937877481</v>
      </c>
    </row>
    <row r="361" spans="1:6" x14ac:dyDescent="0.35">
      <c r="A361" s="119">
        <v>2022</v>
      </c>
      <c r="B361" s="118" t="s">
        <v>31</v>
      </c>
      <c r="C361" s="118" t="s">
        <v>40</v>
      </c>
      <c r="D361" t="s">
        <v>75</v>
      </c>
      <c r="E361" s="122">
        <v>17385</v>
      </c>
      <c r="F361" s="118">
        <f>E361/E361</f>
        <v>1</v>
      </c>
    </row>
    <row r="362" spans="1:6" x14ac:dyDescent="0.35">
      <c r="A362" s="119">
        <v>2022</v>
      </c>
      <c r="B362" s="118" t="s">
        <v>1</v>
      </c>
      <c r="C362" s="118" t="s">
        <v>64</v>
      </c>
      <c r="D362" t="s">
        <v>75</v>
      </c>
      <c r="E362" s="122">
        <v>1098</v>
      </c>
      <c r="F362" s="118">
        <f>E362/E369</f>
        <v>0.12532815888597193</v>
      </c>
    </row>
    <row r="363" spans="1:6" x14ac:dyDescent="0.35">
      <c r="A363" s="119">
        <v>2022</v>
      </c>
      <c r="B363" s="118" t="s">
        <v>4</v>
      </c>
      <c r="C363" s="118" t="s">
        <v>64</v>
      </c>
      <c r="D363" t="s">
        <v>75</v>
      </c>
      <c r="E363" s="122">
        <v>3201</v>
      </c>
      <c r="F363" s="118">
        <f>E363/E369</f>
        <v>0.36536925008560667</v>
      </c>
    </row>
    <row r="364" spans="1:6" x14ac:dyDescent="0.35">
      <c r="A364" s="119">
        <v>2022</v>
      </c>
      <c r="B364" s="118" t="s">
        <v>20</v>
      </c>
      <c r="C364" s="118" t="s">
        <v>64</v>
      </c>
      <c r="D364" t="s">
        <v>75</v>
      </c>
      <c r="E364" s="122">
        <v>520</v>
      </c>
      <c r="F364" s="118">
        <f>E364/E369</f>
        <v>5.9353955027964846E-2</v>
      </c>
    </row>
    <row r="365" spans="1:6" x14ac:dyDescent="0.35">
      <c r="A365" s="119">
        <v>2022</v>
      </c>
      <c r="B365" s="118" t="s">
        <v>21</v>
      </c>
      <c r="C365" s="118" t="s">
        <v>64</v>
      </c>
      <c r="D365" t="s">
        <v>75</v>
      </c>
      <c r="E365" s="122">
        <v>1490</v>
      </c>
      <c r="F365" s="118">
        <f>E365/E369</f>
        <v>0.1700719095993608</v>
      </c>
    </row>
    <row r="366" spans="1:6" x14ac:dyDescent="0.35">
      <c r="A366" s="119">
        <v>2022</v>
      </c>
      <c r="B366" s="118" t="s">
        <v>16</v>
      </c>
      <c r="C366" s="118" t="s">
        <v>64</v>
      </c>
      <c r="D366" t="s">
        <v>75</v>
      </c>
      <c r="E366" s="122">
        <v>270</v>
      </c>
      <c r="F366" s="118">
        <f>E366/E369</f>
        <v>3.0818399726058668E-2</v>
      </c>
    </row>
    <row r="367" spans="1:6" x14ac:dyDescent="0.35">
      <c r="A367" s="119">
        <v>2022</v>
      </c>
      <c r="B367" s="118" t="s">
        <v>32</v>
      </c>
      <c r="C367" s="118" t="s">
        <v>64</v>
      </c>
      <c r="D367" t="s">
        <v>75</v>
      </c>
      <c r="E367" s="122">
        <v>6579</v>
      </c>
      <c r="F367" s="118">
        <f>E367/E369</f>
        <v>0.75094167332496287</v>
      </c>
    </row>
    <row r="368" spans="1:6" x14ac:dyDescent="0.35">
      <c r="A368" s="119">
        <v>2022</v>
      </c>
      <c r="B368" s="118" t="s">
        <v>37</v>
      </c>
      <c r="C368" s="118" t="s">
        <v>64</v>
      </c>
      <c r="D368" t="s">
        <v>75</v>
      </c>
      <c r="E368" s="122">
        <v>2182</v>
      </c>
      <c r="F368" s="118">
        <f>E368/E369</f>
        <v>0.24905832667503711</v>
      </c>
    </row>
    <row r="369" spans="1:6" x14ac:dyDescent="0.35">
      <c r="A369" s="119">
        <v>2022</v>
      </c>
      <c r="B369" s="118" t="s">
        <v>31</v>
      </c>
      <c r="C369" s="118" t="s">
        <v>64</v>
      </c>
      <c r="D369" t="s">
        <v>75</v>
      </c>
      <c r="E369" s="122">
        <v>8761</v>
      </c>
      <c r="F369" s="118">
        <f>E369/E369</f>
        <v>1</v>
      </c>
    </row>
    <row r="370" spans="1:6" x14ac:dyDescent="0.35">
      <c r="A370" s="119">
        <v>2022</v>
      </c>
      <c r="B370" s="118" t="s">
        <v>1</v>
      </c>
      <c r="C370" s="118" t="s">
        <v>24</v>
      </c>
      <c r="D370" t="s">
        <v>75</v>
      </c>
      <c r="E370" s="122">
        <v>9994</v>
      </c>
      <c r="F370" s="118">
        <f>E370/E377</f>
        <v>0.14762404171405782</v>
      </c>
    </row>
    <row r="371" spans="1:6" x14ac:dyDescent="0.35">
      <c r="A371" s="119">
        <v>2022</v>
      </c>
      <c r="B371" s="118" t="s">
        <v>4</v>
      </c>
      <c r="C371" s="118" t="s">
        <v>24</v>
      </c>
      <c r="D371" t="s">
        <v>75</v>
      </c>
      <c r="E371" s="122">
        <v>12659</v>
      </c>
      <c r="F371" s="118">
        <f>E371/E377</f>
        <v>0.1869894680866778</v>
      </c>
    </row>
    <row r="372" spans="1:6" x14ac:dyDescent="0.35">
      <c r="A372" s="119">
        <v>2022</v>
      </c>
      <c r="B372" s="118" t="s">
        <v>20</v>
      </c>
      <c r="C372" s="118" t="s">
        <v>24</v>
      </c>
      <c r="D372" t="s">
        <v>75</v>
      </c>
      <c r="E372" s="122">
        <v>8175</v>
      </c>
      <c r="F372" s="118">
        <f>E372/E377</f>
        <v>0.12075510716554159</v>
      </c>
    </row>
    <row r="373" spans="1:6" x14ac:dyDescent="0.35">
      <c r="A373" s="119">
        <v>2022</v>
      </c>
      <c r="B373" s="118" t="s">
        <v>21</v>
      </c>
      <c r="C373" s="118" t="s">
        <v>24</v>
      </c>
      <c r="D373" t="s">
        <v>75</v>
      </c>
      <c r="E373" s="122">
        <v>8980</v>
      </c>
      <c r="F373" s="118">
        <f>E373/E377</f>
        <v>0.1326459770454512</v>
      </c>
    </row>
    <row r="374" spans="1:6" x14ac:dyDescent="0.35">
      <c r="A374" s="119">
        <v>2022</v>
      </c>
      <c r="B374" s="118" t="s">
        <v>16</v>
      </c>
      <c r="C374" s="118" t="s">
        <v>24</v>
      </c>
      <c r="D374" t="s">
        <v>75</v>
      </c>
      <c r="E374" s="122">
        <v>4793</v>
      </c>
      <c r="F374" s="118">
        <f>E374/E377</f>
        <v>7.0798682402989699E-2</v>
      </c>
    </row>
    <row r="375" spans="1:6" x14ac:dyDescent="0.35">
      <c r="A375" s="119">
        <v>2022</v>
      </c>
      <c r="B375" s="118" t="s">
        <v>32</v>
      </c>
      <c r="C375" s="118" t="s">
        <v>24</v>
      </c>
      <c r="D375" t="s">
        <v>75</v>
      </c>
      <c r="E375" s="122">
        <v>44601</v>
      </c>
      <c r="F375" s="118">
        <f>E375/E377</f>
        <v>0.6588132764147181</v>
      </c>
    </row>
    <row r="376" spans="1:6" x14ac:dyDescent="0.35">
      <c r="A376" s="119">
        <v>2022</v>
      </c>
      <c r="B376" s="118" t="s">
        <v>37</v>
      </c>
      <c r="C376" s="118" t="s">
        <v>24</v>
      </c>
      <c r="D376" t="s">
        <v>75</v>
      </c>
      <c r="E376" s="122">
        <v>23098</v>
      </c>
      <c r="F376" s="118">
        <f>E376/E377</f>
        <v>0.3411867235852819</v>
      </c>
    </row>
    <row r="377" spans="1:6" x14ac:dyDescent="0.35">
      <c r="A377" s="119">
        <v>2022</v>
      </c>
      <c r="B377" s="118" t="s">
        <v>31</v>
      </c>
      <c r="C377" s="118" t="s">
        <v>24</v>
      </c>
      <c r="D377" t="s">
        <v>75</v>
      </c>
      <c r="E377" s="122">
        <v>67699</v>
      </c>
      <c r="F377" s="118">
        <f>E377/E377</f>
        <v>1</v>
      </c>
    </row>
    <row r="378" spans="1:6" x14ac:dyDescent="0.35">
      <c r="A378" s="119">
        <v>2022</v>
      </c>
      <c r="B378" s="118" t="s">
        <v>1</v>
      </c>
      <c r="C378" s="118" t="s">
        <v>25</v>
      </c>
      <c r="D378" t="s">
        <v>75</v>
      </c>
      <c r="E378" s="122">
        <v>403</v>
      </c>
      <c r="F378" s="118">
        <f>E378/E385</f>
        <v>7.3728503476033658E-2</v>
      </c>
    </row>
    <row r="379" spans="1:6" x14ac:dyDescent="0.35">
      <c r="A379" s="119">
        <v>2022</v>
      </c>
      <c r="B379" s="118" t="s">
        <v>4</v>
      </c>
      <c r="C379" s="118" t="s">
        <v>25</v>
      </c>
      <c r="D379" t="s">
        <v>75</v>
      </c>
      <c r="E379" s="122">
        <v>2722</v>
      </c>
      <c r="F379" s="118">
        <f>E379/E385</f>
        <v>0.49798755945847056</v>
      </c>
    </row>
    <row r="380" spans="1:6" x14ac:dyDescent="0.35">
      <c r="A380" s="119">
        <v>2022</v>
      </c>
      <c r="B380" s="118" t="s">
        <v>20</v>
      </c>
      <c r="C380" s="118" t="s">
        <v>25</v>
      </c>
      <c r="D380" t="s">
        <v>75</v>
      </c>
      <c r="E380" s="122">
        <v>204</v>
      </c>
      <c r="F380" s="118">
        <f>E380/E385</f>
        <v>3.7321624588364431E-2</v>
      </c>
    </row>
    <row r="381" spans="1:6" x14ac:dyDescent="0.35">
      <c r="A381" s="119">
        <v>2022</v>
      </c>
      <c r="B381" s="118" t="s">
        <v>21</v>
      </c>
      <c r="C381" s="118" t="s">
        <v>25</v>
      </c>
      <c r="D381" t="s">
        <v>75</v>
      </c>
      <c r="E381" s="122">
        <v>384</v>
      </c>
      <c r="F381" s="118">
        <f>E381/E385</f>
        <v>7.025246981339188E-2</v>
      </c>
    </row>
    <row r="382" spans="1:6" x14ac:dyDescent="0.35">
      <c r="A382" s="119">
        <v>2022</v>
      </c>
      <c r="B382" s="118" t="s">
        <v>16</v>
      </c>
      <c r="C382" s="118" t="s">
        <v>25</v>
      </c>
      <c r="D382" t="s">
        <v>75</v>
      </c>
      <c r="E382" s="122">
        <v>432</v>
      </c>
      <c r="F382" s="118">
        <f>E382/E385</f>
        <v>7.9034028540065859E-2</v>
      </c>
    </row>
    <row r="383" spans="1:6" x14ac:dyDescent="0.35">
      <c r="A383" s="119">
        <v>2022</v>
      </c>
      <c r="B383" s="118" t="s">
        <v>32</v>
      </c>
      <c r="C383" s="118" t="s">
        <v>25</v>
      </c>
      <c r="D383" t="s">
        <v>75</v>
      </c>
      <c r="E383" s="122">
        <v>4145</v>
      </c>
      <c r="F383" s="118">
        <f>E383/E385</f>
        <v>0.75832418587632633</v>
      </c>
    </row>
    <row r="384" spans="1:6" x14ac:dyDescent="0.35">
      <c r="A384" s="119">
        <v>2022</v>
      </c>
      <c r="B384" s="118" t="s">
        <v>37</v>
      </c>
      <c r="C384" s="118" t="s">
        <v>25</v>
      </c>
      <c r="D384" t="s">
        <v>75</v>
      </c>
      <c r="E384" s="122">
        <v>1321</v>
      </c>
      <c r="F384" s="118">
        <f>E384/E385</f>
        <v>0.24167581412367362</v>
      </c>
    </row>
    <row r="385" spans="1:6" x14ac:dyDescent="0.35">
      <c r="A385" s="119">
        <v>2022</v>
      </c>
      <c r="B385" s="118" t="s">
        <v>31</v>
      </c>
      <c r="C385" s="118" t="s">
        <v>25</v>
      </c>
      <c r="D385" t="s">
        <v>75</v>
      </c>
      <c r="E385" s="122">
        <v>5466</v>
      </c>
      <c r="F385" s="118">
        <f>E385/E385</f>
        <v>1</v>
      </c>
    </row>
    <row r="386" spans="1:6" x14ac:dyDescent="0.35">
      <c r="A386" s="119">
        <v>2022</v>
      </c>
      <c r="B386" s="118" t="s">
        <v>1</v>
      </c>
      <c r="C386" s="118" t="s">
        <v>65</v>
      </c>
      <c r="D386" t="s">
        <v>75</v>
      </c>
      <c r="E386" s="122">
        <v>5593</v>
      </c>
      <c r="F386" s="118">
        <f>E386/E393</f>
        <v>0.12058037254225595</v>
      </c>
    </row>
    <row r="387" spans="1:6" x14ac:dyDescent="0.35">
      <c r="A387" s="119">
        <v>2022</v>
      </c>
      <c r="B387" s="118" t="s">
        <v>4</v>
      </c>
      <c r="C387" s="118" t="s">
        <v>65</v>
      </c>
      <c r="D387" t="s">
        <v>75</v>
      </c>
      <c r="E387" s="122">
        <v>14573</v>
      </c>
      <c r="F387" s="118">
        <f>E387/E393</f>
        <v>0.31418161434977576</v>
      </c>
    </row>
    <row r="388" spans="1:6" x14ac:dyDescent="0.35">
      <c r="A388" s="119">
        <v>2022</v>
      </c>
      <c r="B388" s="118" t="s">
        <v>20</v>
      </c>
      <c r="C388" s="118" t="s">
        <v>65</v>
      </c>
      <c r="D388" t="s">
        <v>75</v>
      </c>
      <c r="E388" s="122">
        <v>3247</v>
      </c>
      <c r="F388" s="118">
        <f>E388/E393</f>
        <v>7.0002587098999661E-2</v>
      </c>
    </row>
    <row r="389" spans="1:6" x14ac:dyDescent="0.35">
      <c r="A389" s="119">
        <v>2022</v>
      </c>
      <c r="B389" s="118" t="s">
        <v>21</v>
      </c>
      <c r="C389" s="118" t="s">
        <v>65</v>
      </c>
      <c r="D389" t="s">
        <v>75</v>
      </c>
      <c r="E389" s="122">
        <v>13260</v>
      </c>
      <c r="F389" s="118">
        <f>E389/E393</f>
        <v>0.2858744394618834</v>
      </c>
    </row>
    <row r="390" spans="1:6" x14ac:dyDescent="0.35">
      <c r="A390" s="119">
        <v>2022</v>
      </c>
      <c r="B390" s="118" t="s">
        <v>16</v>
      </c>
      <c r="C390" s="118" t="s">
        <v>65</v>
      </c>
      <c r="D390" t="s">
        <v>75</v>
      </c>
      <c r="E390" s="122">
        <v>2729</v>
      </c>
      <c r="F390" s="118">
        <f>E390/E393</f>
        <v>5.8834943083822006E-2</v>
      </c>
    </row>
    <row r="391" spans="1:6" x14ac:dyDescent="0.35">
      <c r="A391" s="119">
        <v>2022</v>
      </c>
      <c r="B391" s="118" t="s">
        <v>32</v>
      </c>
      <c r="C391" s="118" t="s">
        <v>65</v>
      </c>
      <c r="D391" t="s">
        <v>75</v>
      </c>
      <c r="E391" s="122">
        <v>39401</v>
      </c>
      <c r="F391" s="118">
        <f>E391/E393</f>
        <v>0.84945239737840639</v>
      </c>
    </row>
    <row r="392" spans="1:6" x14ac:dyDescent="0.35">
      <c r="A392" s="119">
        <v>2022</v>
      </c>
      <c r="B392" s="118" t="s">
        <v>37</v>
      </c>
      <c r="C392" s="118" t="s">
        <v>65</v>
      </c>
      <c r="D392" t="s">
        <v>75</v>
      </c>
      <c r="E392" s="122">
        <v>6983</v>
      </c>
      <c r="F392" s="118">
        <f>E392/E393</f>
        <v>0.15054760262159364</v>
      </c>
    </row>
    <row r="393" spans="1:6" x14ac:dyDescent="0.35">
      <c r="A393" s="119">
        <v>2022</v>
      </c>
      <c r="B393" s="118" t="s">
        <v>31</v>
      </c>
      <c r="C393" s="118" t="s">
        <v>65</v>
      </c>
      <c r="D393" t="s">
        <v>75</v>
      </c>
      <c r="E393" s="122">
        <v>46384</v>
      </c>
      <c r="F393" s="118">
        <f>E393/E393</f>
        <v>1</v>
      </c>
    </row>
    <row r="394" spans="1:6" x14ac:dyDescent="0.35">
      <c r="A394" s="119">
        <v>2022</v>
      </c>
      <c r="B394" s="118" t="s">
        <v>1</v>
      </c>
      <c r="C394" s="118" t="s">
        <v>41</v>
      </c>
      <c r="D394" t="s">
        <v>75</v>
      </c>
      <c r="E394" s="123">
        <v>453</v>
      </c>
      <c r="F394" s="118">
        <f>E394/E401</f>
        <v>4.0141781125387681E-2</v>
      </c>
    </row>
    <row r="395" spans="1:6" x14ac:dyDescent="0.35">
      <c r="A395" s="119">
        <v>2022</v>
      </c>
      <c r="B395" s="118" t="s">
        <v>4</v>
      </c>
      <c r="C395" s="118" t="s">
        <v>41</v>
      </c>
      <c r="D395" t="s">
        <v>75</v>
      </c>
      <c r="E395" s="123"/>
      <c r="F395" s="118">
        <f>E395/E401</f>
        <v>0</v>
      </c>
    </row>
    <row r="396" spans="1:6" x14ac:dyDescent="0.35">
      <c r="A396" s="119">
        <v>2022</v>
      </c>
      <c r="B396" s="118" t="s">
        <v>20</v>
      </c>
      <c r="C396" s="118" t="s">
        <v>41</v>
      </c>
      <c r="D396" t="s">
        <v>75</v>
      </c>
      <c r="E396" s="123">
        <v>1947</v>
      </c>
      <c r="F396" s="118">
        <f>E396/E401</f>
        <v>0.17252990695613646</v>
      </c>
    </row>
    <row r="397" spans="1:6" x14ac:dyDescent="0.35">
      <c r="A397" s="119">
        <v>2022</v>
      </c>
      <c r="B397" s="118" t="s">
        <v>21</v>
      </c>
      <c r="C397" s="118" t="s">
        <v>41</v>
      </c>
      <c r="D397" t="s">
        <v>75</v>
      </c>
      <c r="E397" s="123"/>
      <c r="F397" s="118">
        <f>E397/E401</f>
        <v>0</v>
      </c>
    </row>
    <row r="398" spans="1:6" x14ac:dyDescent="0.35">
      <c r="A398" s="119">
        <v>2022</v>
      </c>
      <c r="B398" s="118" t="s">
        <v>16</v>
      </c>
      <c r="C398" s="118" t="s">
        <v>41</v>
      </c>
      <c r="D398" t="s">
        <v>75</v>
      </c>
      <c r="E398" s="123">
        <v>225</v>
      </c>
      <c r="F398" s="118">
        <f>E398/E401</f>
        <v>1.9937970757642889E-2</v>
      </c>
    </row>
    <row r="399" spans="1:6" x14ac:dyDescent="0.35">
      <c r="A399" s="119">
        <v>2022</v>
      </c>
      <c r="B399" s="118" t="s">
        <v>32</v>
      </c>
      <c r="C399" s="118" t="s">
        <v>41</v>
      </c>
      <c r="D399" t="s">
        <v>75</v>
      </c>
      <c r="E399" s="122">
        <v>8164</v>
      </c>
      <c r="F399" s="118">
        <f>E399/E401</f>
        <v>0.72343819229065132</v>
      </c>
    </row>
    <row r="400" spans="1:6" x14ac:dyDescent="0.35">
      <c r="A400" s="119">
        <v>2022</v>
      </c>
      <c r="B400" s="118" t="s">
        <v>37</v>
      </c>
      <c r="C400" s="118" t="s">
        <v>41</v>
      </c>
      <c r="D400" t="s">
        <v>75</v>
      </c>
      <c r="E400" s="122">
        <v>3121</v>
      </c>
      <c r="F400" s="118">
        <f>E400/E401</f>
        <v>0.27656180770934868</v>
      </c>
    </row>
    <row r="401" spans="1:6" x14ac:dyDescent="0.35">
      <c r="A401" s="119">
        <v>2022</v>
      </c>
      <c r="B401" s="118" t="s">
        <v>31</v>
      </c>
      <c r="C401" s="118" t="s">
        <v>41</v>
      </c>
      <c r="D401" t="s">
        <v>75</v>
      </c>
      <c r="E401" s="122">
        <v>11285</v>
      </c>
      <c r="F401" s="118">
        <f>E401/E401</f>
        <v>1</v>
      </c>
    </row>
    <row r="402" spans="1:6" x14ac:dyDescent="0.35">
      <c r="A402" s="119">
        <v>2022</v>
      </c>
      <c r="B402" s="118" t="s">
        <v>1</v>
      </c>
      <c r="C402" s="118" t="s">
        <v>66</v>
      </c>
      <c r="D402" t="s">
        <v>75</v>
      </c>
      <c r="E402" s="123">
        <v>1313</v>
      </c>
      <c r="F402" s="118">
        <f>E402/E409</f>
        <v>3.1677483172091001E-2</v>
      </c>
    </row>
    <row r="403" spans="1:6" x14ac:dyDescent="0.35">
      <c r="A403" s="119">
        <v>2022</v>
      </c>
      <c r="B403" s="118" t="s">
        <v>4</v>
      </c>
      <c r="C403" s="118" t="s">
        <v>66</v>
      </c>
      <c r="D403" t="s">
        <v>75</v>
      </c>
      <c r="E403" s="123"/>
      <c r="F403" s="118">
        <f>E403/E409</f>
        <v>0</v>
      </c>
    </row>
    <row r="404" spans="1:6" x14ac:dyDescent="0.35">
      <c r="A404" s="119">
        <v>2022</v>
      </c>
      <c r="B404" s="118" t="s">
        <v>20</v>
      </c>
      <c r="C404" s="118" t="s">
        <v>66</v>
      </c>
      <c r="D404" t="s">
        <v>75</v>
      </c>
      <c r="E404" s="123"/>
      <c r="F404" s="118">
        <f>E404/E409</f>
        <v>0</v>
      </c>
    </row>
    <row r="405" spans="1:6" x14ac:dyDescent="0.35">
      <c r="A405" s="119">
        <v>2022</v>
      </c>
      <c r="B405" s="118" t="s">
        <v>21</v>
      </c>
      <c r="C405" s="118" t="s">
        <v>66</v>
      </c>
      <c r="D405" t="s">
        <v>75</v>
      </c>
      <c r="E405" s="123">
        <v>1858</v>
      </c>
      <c r="F405" s="118">
        <f>E405/E409</f>
        <v>4.4826171922121162E-2</v>
      </c>
    </row>
    <row r="406" spans="1:6" x14ac:dyDescent="0.35">
      <c r="A406" s="119">
        <v>2022</v>
      </c>
      <c r="B406" s="118" t="s">
        <v>16</v>
      </c>
      <c r="C406" s="118" t="s">
        <v>66</v>
      </c>
      <c r="D406" t="s">
        <v>75</v>
      </c>
      <c r="E406" s="123">
        <v>1570</v>
      </c>
      <c r="F406" s="118">
        <f>E406/E409</f>
        <v>3.7877874013848345E-2</v>
      </c>
    </row>
    <row r="407" spans="1:6" x14ac:dyDescent="0.35">
      <c r="A407" s="119">
        <v>2022</v>
      </c>
      <c r="B407" s="118" t="s">
        <v>32</v>
      </c>
      <c r="C407" s="118" t="s">
        <v>66</v>
      </c>
      <c r="D407" t="s">
        <v>75</v>
      </c>
      <c r="E407" s="122">
        <v>38979</v>
      </c>
      <c r="F407" s="118">
        <f>E407/E409</f>
        <v>0.94040869502279911</v>
      </c>
    </row>
    <row r="408" spans="1:6" x14ac:dyDescent="0.35">
      <c r="A408" s="119">
        <v>2022</v>
      </c>
      <c r="B408" s="118" t="s">
        <v>37</v>
      </c>
      <c r="C408" s="118" t="s">
        <v>66</v>
      </c>
      <c r="D408" t="s">
        <v>75</v>
      </c>
      <c r="E408" s="122">
        <v>2470</v>
      </c>
      <c r="F408" s="118">
        <f>E408/E409</f>
        <v>5.9591304977200894E-2</v>
      </c>
    </row>
    <row r="409" spans="1:6" x14ac:dyDescent="0.35">
      <c r="A409" s="119">
        <v>2022</v>
      </c>
      <c r="B409" s="118" t="s">
        <v>31</v>
      </c>
      <c r="C409" s="118" t="s">
        <v>66</v>
      </c>
      <c r="D409" t="s">
        <v>75</v>
      </c>
      <c r="E409" s="122">
        <v>41449</v>
      </c>
      <c r="F409" s="118">
        <f>E409/E409</f>
        <v>1</v>
      </c>
    </row>
    <row r="410" spans="1:6" x14ac:dyDescent="0.35">
      <c r="A410" s="119">
        <v>2022</v>
      </c>
      <c r="B410" s="118" t="s">
        <v>1</v>
      </c>
      <c r="C410" s="118" t="s">
        <v>42</v>
      </c>
      <c r="D410" t="s">
        <v>75</v>
      </c>
      <c r="E410" s="123">
        <v>464</v>
      </c>
      <c r="F410" s="118">
        <f>E410/E417</f>
        <v>4.6675384770143852E-2</v>
      </c>
    </row>
    <row r="411" spans="1:6" x14ac:dyDescent="0.35">
      <c r="A411" s="119">
        <v>2022</v>
      </c>
      <c r="B411" s="118" t="s">
        <v>4</v>
      </c>
      <c r="C411" s="118" t="s">
        <v>42</v>
      </c>
      <c r="D411" t="s">
        <v>75</v>
      </c>
      <c r="E411" s="123">
        <v>2353</v>
      </c>
      <c r="F411" s="118">
        <f>E411/E417</f>
        <v>0.23669650940549242</v>
      </c>
    </row>
    <row r="412" spans="1:6" x14ac:dyDescent="0.35">
      <c r="A412" s="119">
        <v>2022</v>
      </c>
      <c r="B412" s="118" t="s">
        <v>20</v>
      </c>
      <c r="C412" s="118" t="s">
        <v>42</v>
      </c>
      <c r="D412" t="s">
        <v>75</v>
      </c>
      <c r="E412" s="123">
        <v>2726</v>
      </c>
      <c r="F412" s="118">
        <f>E412/E417</f>
        <v>0.27421788552459508</v>
      </c>
    </row>
    <row r="413" spans="1:6" x14ac:dyDescent="0.35">
      <c r="A413" s="119">
        <v>2022</v>
      </c>
      <c r="B413" s="118" t="s">
        <v>21</v>
      </c>
      <c r="C413" s="118" t="s">
        <v>42</v>
      </c>
      <c r="D413" t="s">
        <v>75</v>
      </c>
      <c r="E413" s="123">
        <v>1642</v>
      </c>
      <c r="F413" s="118">
        <f>E413/E417</f>
        <v>0.16517452972537974</v>
      </c>
    </row>
    <row r="414" spans="1:6" x14ac:dyDescent="0.35">
      <c r="A414" s="119">
        <v>2022</v>
      </c>
      <c r="B414" s="118" t="s">
        <v>16</v>
      </c>
      <c r="C414" s="118" t="s">
        <v>42</v>
      </c>
      <c r="D414" t="s">
        <v>75</v>
      </c>
      <c r="E414" s="123">
        <v>824</v>
      </c>
      <c r="F414" s="118">
        <f>E414/E417</f>
        <v>8.2889045367669251E-2</v>
      </c>
    </row>
    <row r="415" spans="1:6" x14ac:dyDescent="0.35">
      <c r="A415" s="119">
        <v>2022</v>
      </c>
      <c r="B415" s="118" t="s">
        <v>32</v>
      </c>
      <c r="C415" s="118" t="s">
        <v>42</v>
      </c>
      <c r="D415" t="s">
        <v>75</v>
      </c>
      <c r="E415" s="122">
        <v>8009</v>
      </c>
      <c r="F415" s="118">
        <f>E415/E417</f>
        <v>0.80565335479328037</v>
      </c>
    </row>
    <row r="416" spans="1:6" x14ac:dyDescent="0.35">
      <c r="A416" s="119">
        <v>2022</v>
      </c>
      <c r="B416" s="118" t="s">
        <v>37</v>
      </c>
      <c r="C416" s="118" t="s">
        <v>42</v>
      </c>
      <c r="D416" t="s">
        <v>75</v>
      </c>
      <c r="E416" s="122">
        <v>1933</v>
      </c>
      <c r="F416" s="118">
        <f>E416/E417</f>
        <v>0.19444723870837943</v>
      </c>
    </row>
    <row r="417" spans="1:6" x14ac:dyDescent="0.35">
      <c r="A417" s="119">
        <v>2022</v>
      </c>
      <c r="B417" s="118" t="s">
        <v>31</v>
      </c>
      <c r="C417" s="118" t="s">
        <v>42</v>
      </c>
      <c r="D417" t="s">
        <v>75</v>
      </c>
      <c r="E417" s="122">
        <v>9941</v>
      </c>
      <c r="F417" s="118">
        <f>E417/E417</f>
        <v>1</v>
      </c>
    </row>
    <row r="418" spans="1:6" x14ac:dyDescent="0.35">
      <c r="A418" s="119">
        <v>2022</v>
      </c>
      <c r="B418" s="118" t="s">
        <v>1</v>
      </c>
      <c r="C418" s="118" t="s">
        <v>67</v>
      </c>
      <c r="D418" t="s">
        <v>75</v>
      </c>
      <c r="E418" s="123">
        <v>212</v>
      </c>
      <c r="F418" s="118">
        <f>E418/E425</f>
        <v>0.16878980891719744</v>
      </c>
    </row>
    <row r="419" spans="1:6" x14ac:dyDescent="0.35">
      <c r="A419" s="119">
        <v>2022</v>
      </c>
      <c r="B419" s="118" t="s">
        <v>4</v>
      </c>
      <c r="C419" s="118" t="s">
        <v>67</v>
      </c>
      <c r="D419" t="s">
        <v>75</v>
      </c>
      <c r="E419" s="123">
        <v>544</v>
      </c>
      <c r="F419" s="118">
        <f>E419/E425</f>
        <v>0.43312101910828027</v>
      </c>
    </row>
    <row r="420" spans="1:6" x14ac:dyDescent="0.35">
      <c r="A420" s="119">
        <v>2022</v>
      </c>
      <c r="B420" s="118" t="s">
        <v>20</v>
      </c>
      <c r="C420" s="118" t="s">
        <v>67</v>
      </c>
      <c r="D420" t="s">
        <v>75</v>
      </c>
      <c r="E420" s="123"/>
      <c r="F420" s="118">
        <f>E420/E425</f>
        <v>0</v>
      </c>
    </row>
    <row r="421" spans="1:6" x14ac:dyDescent="0.35">
      <c r="A421" s="119">
        <v>2022</v>
      </c>
      <c r="B421" s="118" t="s">
        <v>21</v>
      </c>
      <c r="C421" s="118" t="s">
        <v>67</v>
      </c>
      <c r="D421" t="s">
        <v>75</v>
      </c>
      <c r="E421" s="123"/>
      <c r="F421" s="118">
        <f>E421/E425</f>
        <v>0</v>
      </c>
    </row>
    <row r="422" spans="1:6" x14ac:dyDescent="0.35">
      <c r="A422" s="119">
        <v>2022</v>
      </c>
      <c r="B422" s="118" t="s">
        <v>16</v>
      </c>
      <c r="C422" s="118" t="s">
        <v>67</v>
      </c>
      <c r="D422" t="s">
        <v>75</v>
      </c>
      <c r="E422" s="123">
        <v>152</v>
      </c>
      <c r="F422" s="118">
        <f>E422/E425</f>
        <v>0.12101910828025478</v>
      </c>
    </row>
    <row r="423" spans="1:6" x14ac:dyDescent="0.35">
      <c r="A423" s="119">
        <v>2022</v>
      </c>
      <c r="B423" s="118" t="s">
        <v>32</v>
      </c>
      <c r="C423" s="118" t="s">
        <v>67</v>
      </c>
      <c r="D423" t="s">
        <v>75</v>
      </c>
      <c r="E423" s="122">
        <v>1166</v>
      </c>
      <c r="F423" s="118">
        <f>E423/E425</f>
        <v>0.92834394904458595</v>
      </c>
    </row>
    <row r="424" spans="1:6" x14ac:dyDescent="0.35">
      <c r="A424" s="119">
        <v>2022</v>
      </c>
      <c r="B424" s="118" t="s">
        <v>37</v>
      </c>
      <c r="C424" s="118" t="s">
        <v>67</v>
      </c>
      <c r="D424" t="s">
        <v>75</v>
      </c>
      <c r="E424" s="122">
        <v>90</v>
      </c>
      <c r="F424" s="118">
        <f>E424/E425</f>
        <v>7.1656050955414011E-2</v>
      </c>
    </row>
    <row r="425" spans="1:6" x14ac:dyDescent="0.35">
      <c r="A425" s="119">
        <v>2022</v>
      </c>
      <c r="B425" s="118" t="s">
        <v>31</v>
      </c>
      <c r="C425" s="118" t="s">
        <v>67</v>
      </c>
      <c r="D425" t="s">
        <v>75</v>
      </c>
      <c r="E425" s="122">
        <v>1256</v>
      </c>
      <c r="F425" s="118">
        <f>E425/E425</f>
        <v>1</v>
      </c>
    </row>
    <row r="426" spans="1:6" x14ac:dyDescent="0.35">
      <c r="A426" s="119">
        <v>2022</v>
      </c>
      <c r="B426" s="118" t="s">
        <v>1</v>
      </c>
      <c r="C426" s="118" t="s">
        <v>68</v>
      </c>
      <c r="D426" t="s">
        <v>75</v>
      </c>
      <c r="E426" s="122">
        <v>2814</v>
      </c>
      <c r="F426" s="118">
        <f>E426/E433</f>
        <v>0.18606188838931501</v>
      </c>
    </row>
    <row r="427" spans="1:6" x14ac:dyDescent="0.35">
      <c r="A427" s="119">
        <v>2022</v>
      </c>
      <c r="B427" s="118" t="s">
        <v>4</v>
      </c>
      <c r="C427" s="118" t="s">
        <v>68</v>
      </c>
      <c r="D427" t="s">
        <v>75</v>
      </c>
      <c r="E427" s="122">
        <v>2851</v>
      </c>
      <c r="F427" s="118">
        <f>E427/E433</f>
        <v>0.18850833112933085</v>
      </c>
    </row>
    <row r="428" spans="1:6" x14ac:dyDescent="0.35">
      <c r="A428" s="119">
        <v>2022</v>
      </c>
      <c r="B428" s="118" t="s">
        <v>20</v>
      </c>
      <c r="C428" s="118" t="s">
        <v>68</v>
      </c>
      <c r="D428" t="s">
        <v>75</v>
      </c>
      <c r="E428" s="122">
        <v>3115</v>
      </c>
      <c r="F428" s="118">
        <f>E428/E433</f>
        <v>0.20596403067971436</v>
      </c>
    </row>
    <row r="429" spans="1:6" x14ac:dyDescent="0.35">
      <c r="A429" s="119">
        <v>2022</v>
      </c>
      <c r="B429" s="118" t="s">
        <v>21</v>
      </c>
      <c r="C429" s="118" t="s">
        <v>68</v>
      </c>
      <c r="D429" t="s">
        <v>75</v>
      </c>
      <c r="E429" s="122">
        <v>4297</v>
      </c>
      <c r="F429" s="118">
        <f>E429/E433</f>
        <v>0.28411795821211322</v>
      </c>
    </row>
    <row r="430" spans="1:6" x14ac:dyDescent="0.35">
      <c r="A430" s="119">
        <v>2022</v>
      </c>
      <c r="B430" s="118" t="s">
        <v>16</v>
      </c>
      <c r="C430" s="118" t="s">
        <v>68</v>
      </c>
      <c r="D430" t="s">
        <v>75</v>
      </c>
      <c r="E430" s="122">
        <v>299</v>
      </c>
      <c r="F430" s="118">
        <f>E430/E433</f>
        <v>1.9769902142290401E-2</v>
      </c>
    </row>
    <row r="431" spans="1:6" x14ac:dyDescent="0.35">
      <c r="A431" s="119">
        <v>2022</v>
      </c>
      <c r="B431" s="118" t="s">
        <v>32</v>
      </c>
      <c r="C431" s="118" t="s">
        <v>68</v>
      </c>
      <c r="D431" t="s">
        <v>75</v>
      </c>
      <c r="E431" s="122">
        <v>13375</v>
      </c>
      <c r="F431" s="118">
        <f>E431/E433</f>
        <v>0.88435599047870939</v>
      </c>
    </row>
    <row r="432" spans="1:6" x14ac:dyDescent="0.35">
      <c r="A432" s="119">
        <v>2022</v>
      </c>
      <c r="B432" s="118" t="s">
        <v>37</v>
      </c>
      <c r="C432" s="118" t="s">
        <v>68</v>
      </c>
      <c r="D432" t="s">
        <v>75</v>
      </c>
      <c r="E432" s="122">
        <v>1749</v>
      </c>
      <c r="F432" s="118">
        <f>E432/E433</f>
        <v>0.11564400952129067</v>
      </c>
    </row>
    <row r="433" spans="1:6" x14ac:dyDescent="0.35">
      <c r="A433" s="119">
        <v>2022</v>
      </c>
      <c r="B433" s="118" t="s">
        <v>31</v>
      </c>
      <c r="C433" s="118" t="s">
        <v>68</v>
      </c>
      <c r="D433" t="s">
        <v>75</v>
      </c>
      <c r="E433" s="122">
        <v>15124</v>
      </c>
      <c r="F433" s="118">
        <f>E433/E433</f>
        <v>1</v>
      </c>
    </row>
    <row r="434" spans="1:6" x14ac:dyDescent="0.35">
      <c r="A434" s="119">
        <v>2022</v>
      </c>
      <c r="B434" s="118" t="s">
        <v>1</v>
      </c>
      <c r="C434" s="118" t="s">
        <v>69</v>
      </c>
      <c r="D434" t="s">
        <v>75</v>
      </c>
      <c r="E434" s="122">
        <v>23488</v>
      </c>
      <c r="F434" s="118">
        <f>E434/E441</f>
        <v>0.10450676526467068</v>
      </c>
    </row>
    <row r="435" spans="1:6" x14ac:dyDescent="0.35">
      <c r="A435" s="119">
        <v>2022</v>
      </c>
      <c r="B435" s="118" t="s">
        <v>4</v>
      </c>
      <c r="C435" s="118" t="s">
        <v>69</v>
      </c>
      <c r="D435" t="s">
        <v>75</v>
      </c>
      <c r="E435" s="122">
        <v>78918</v>
      </c>
      <c r="F435" s="118">
        <f>E435/E441</f>
        <v>0.35113525635036108</v>
      </c>
    </row>
    <row r="436" spans="1:6" x14ac:dyDescent="0.35">
      <c r="A436" s="119">
        <v>2022</v>
      </c>
      <c r="B436" s="118" t="s">
        <v>20</v>
      </c>
      <c r="C436" s="118" t="s">
        <v>69</v>
      </c>
      <c r="D436" t="s">
        <v>75</v>
      </c>
      <c r="E436" s="122">
        <v>22692</v>
      </c>
      <c r="F436" s="118">
        <f>E436/E441</f>
        <v>0.10096506800859618</v>
      </c>
    </row>
    <row r="437" spans="1:6" x14ac:dyDescent="0.35">
      <c r="A437" s="119">
        <v>2022</v>
      </c>
      <c r="B437" s="118" t="s">
        <v>21</v>
      </c>
      <c r="C437" s="118" t="s">
        <v>69</v>
      </c>
      <c r="D437" t="s">
        <v>75</v>
      </c>
      <c r="E437" s="122">
        <v>33478</v>
      </c>
      <c r="F437" s="118">
        <f>E437/E441</f>
        <v>0.14895595570208808</v>
      </c>
    </row>
    <row r="438" spans="1:6" x14ac:dyDescent="0.35">
      <c r="A438" s="119">
        <v>2022</v>
      </c>
      <c r="B438" s="118" t="s">
        <v>16</v>
      </c>
      <c r="C438" s="118" t="s">
        <v>69</v>
      </c>
      <c r="D438" t="s">
        <v>75</v>
      </c>
      <c r="E438" s="122">
        <v>11859</v>
      </c>
      <c r="F438" s="118">
        <f>E438/E441</f>
        <v>5.2765059999733036E-2</v>
      </c>
    </row>
    <row r="439" spans="1:6" x14ac:dyDescent="0.35">
      <c r="A439" s="119">
        <v>2022</v>
      </c>
      <c r="B439" s="118" t="s">
        <v>32</v>
      </c>
      <c r="C439" s="118" t="s">
        <v>69</v>
      </c>
      <c r="D439" t="s">
        <v>75</v>
      </c>
      <c r="E439" s="122">
        <v>170434</v>
      </c>
      <c r="F439" s="118">
        <f>E439/E441</f>
        <v>0.75832365595703688</v>
      </c>
    </row>
    <row r="440" spans="1:6" x14ac:dyDescent="0.35">
      <c r="A440" s="119">
        <v>2022</v>
      </c>
      <c r="B440" s="118" t="s">
        <v>37</v>
      </c>
      <c r="C440" s="118" t="s">
        <v>69</v>
      </c>
      <c r="D440" t="s">
        <v>75</v>
      </c>
      <c r="E440" s="122">
        <v>54316</v>
      </c>
      <c r="F440" s="118">
        <f>E440/E441</f>
        <v>0.24167189467455094</v>
      </c>
    </row>
    <row r="441" spans="1:6" x14ac:dyDescent="0.35">
      <c r="A441" s="119">
        <v>2022</v>
      </c>
      <c r="B441" s="118" t="s">
        <v>31</v>
      </c>
      <c r="C441" s="118" t="s">
        <v>69</v>
      </c>
      <c r="D441" t="s">
        <v>75</v>
      </c>
      <c r="E441" s="122">
        <v>224751</v>
      </c>
      <c r="F441" s="118">
        <f>E441/E441</f>
        <v>1</v>
      </c>
    </row>
    <row r="442" spans="1:6" x14ac:dyDescent="0.35">
      <c r="A442" s="119">
        <v>2005</v>
      </c>
      <c r="B442" s="118" t="s">
        <v>1</v>
      </c>
      <c r="C442" s="116" t="s">
        <v>26</v>
      </c>
      <c r="D442" s="118" t="s">
        <v>76</v>
      </c>
      <c r="E442" s="124">
        <v>97839</v>
      </c>
      <c r="F442" s="118">
        <f>E442/E449</f>
        <v>5.9547872194742522E-2</v>
      </c>
    </row>
    <row r="443" spans="1:6" x14ac:dyDescent="0.35">
      <c r="A443" s="119">
        <v>2005</v>
      </c>
      <c r="B443" s="118" t="s">
        <v>4</v>
      </c>
      <c r="C443" s="116" t="s">
        <v>26</v>
      </c>
      <c r="D443" s="118" t="s">
        <v>76</v>
      </c>
      <c r="E443" s="124">
        <v>184247</v>
      </c>
      <c r="F443" s="118">
        <f>E443/E449</f>
        <v>0.11213848064948258</v>
      </c>
    </row>
    <row r="444" spans="1:6" x14ac:dyDescent="0.35">
      <c r="A444" s="119">
        <v>2005</v>
      </c>
      <c r="B444" s="118" t="s">
        <v>20</v>
      </c>
      <c r="C444" s="116" t="s">
        <v>26</v>
      </c>
      <c r="D444" s="118" t="s">
        <v>76</v>
      </c>
      <c r="E444" s="124">
        <v>74977</v>
      </c>
      <c r="F444" s="118">
        <f>E444/E449</f>
        <v>4.5633344714737581E-2</v>
      </c>
    </row>
    <row r="445" spans="1:6" x14ac:dyDescent="0.35">
      <c r="A445" s="119">
        <v>2005</v>
      </c>
      <c r="B445" s="118" t="s">
        <v>21</v>
      </c>
      <c r="C445" s="116" t="s">
        <v>26</v>
      </c>
      <c r="D445" s="118" t="s">
        <v>76</v>
      </c>
      <c r="E445" s="124">
        <v>81395</v>
      </c>
      <c r="F445" s="118">
        <f>E445/E449</f>
        <v>4.9539540033024333E-2</v>
      </c>
    </row>
    <row r="446" spans="1:6" x14ac:dyDescent="0.35">
      <c r="A446" s="119">
        <v>2005</v>
      </c>
      <c r="B446" s="118" t="s">
        <v>16</v>
      </c>
      <c r="C446" s="116" t="s">
        <v>26</v>
      </c>
      <c r="D446" s="118" t="s">
        <v>76</v>
      </c>
      <c r="E446" s="124">
        <v>74660</v>
      </c>
      <c r="F446" s="118">
        <f>E446/E449</f>
        <v>4.5440408610671376E-2</v>
      </c>
    </row>
    <row r="447" spans="1:6" x14ac:dyDescent="0.35">
      <c r="A447" s="119">
        <v>2005</v>
      </c>
      <c r="B447" s="118" t="s">
        <v>32</v>
      </c>
      <c r="C447" s="116" t="s">
        <v>26</v>
      </c>
      <c r="D447" s="118" t="s">
        <v>76</v>
      </c>
      <c r="E447" s="124">
        <v>513118</v>
      </c>
      <c r="F447" s="118">
        <f>E447/E449</f>
        <v>0.31229964620265838</v>
      </c>
    </row>
    <row r="448" spans="1:6" x14ac:dyDescent="0.35">
      <c r="A448" s="119">
        <v>2005</v>
      </c>
      <c r="B448" s="118" t="s">
        <v>37</v>
      </c>
      <c r="C448" s="116" t="s">
        <v>26</v>
      </c>
      <c r="D448" s="118" t="s">
        <v>76</v>
      </c>
      <c r="E448" s="124">
        <v>1129914</v>
      </c>
      <c r="F448" s="118">
        <f>E448/E449</f>
        <v>0.68770096242858469</v>
      </c>
    </row>
    <row r="449" spans="1:6" x14ac:dyDescent="0.35">
      <c r="A449" s="119">
        <v>2005</v>
      </c>
      <c r="B449" s="118" t="s">
        <v>31</v>
      </c>
      <c r="C449" s="116" t="s">
        <v>26</v>
      </c>
      <c r="D449" s="118" t="s">
        <v>76</v>
      </c>
      <c r="E449" s="124">
        <v>1643031</v>
      </c>
      <c r="F449" s="118">
        <f>E449/E449</f>
        <v>1</v>
      </c>
    </row>
    <row r="450" spans="1:6" x14ac:dyDescent="0.35">
      <c r="A450" s="119">
        <v>2010</v>
      </c>
      <c r="B450" s="118" t="s">
        <v>1</v>
      </c>
      <c r="C450" s="116" t="s">
        <v>26</v>
      </c>
      <c r="D450" s="118" t="s">
        <v>76</v>
      </c>
      <c r="E450" s="124">
        <v>79847</v>
      </c>
      <c r="F450" s="118">
        <f>E450/E457</f>
        <v>4.7707589585791743E-2</v>
      </c>
    </row>
    <row r="451" spans="1:6" x14ac:dyDescent="0.35">
      <c r="A451" s="119">
        <v>2010</v>
      </c>
      <c r="B451" s="118" t="s">
        <v>4</v>
      </c>
      <c r="C451" s="116" t="s">
        <v>26</v>
      </c>
      <c r="D451" s="118" t="s">
        <v>76</v>
      </c>
      <c r="E451" s="124">
        <v>180274</v>
      </c>
      <c r="F451" s="118">
        <f>E451/E457</f>
        <v>0.10771147325496289</v>
      </c>
    </row>
    <row r="452" spans="1:6" x14ac:dyDescent="0.35">
      <c r="A452" s="119">
        <v>2010</v>
      </c>
      <c r="B452" s="118" t="s">
        <v>20</v>
      </c>
      <c r="C452" s="116" t="s">
        <v>26</v>
      </c>
      <c r="D452" s="118" t="s">
        <v>76</v>
      </c>
      <c r="E452" s="124">
        <v>66591</v>
      </c>
      <c r="F452" s="118">
        <f>E452/E457</f>
        <v>3.9787294426934738E-2</v>
      </c>
    </row>
    <row r="453" spans="1:6" x14ac:dyDescent="0.35">
      <c r="A453" s="119">
        <v>2010</v>
      </c>
      <c r="B453" s="118" t="s">
        <v>21</v>
      </c>
      <c r="C453" s="116" t="s">
        <v>26</v>
      </c>
      <c r="D453" s="118" t="s">
        <v>76</v>
      </c>
      <c r="E453" s="124">
        <v>80840</v>
      </c>
      <c r="F453" s="118">
        <f>E453/E457</f>
        <v>4.8300894737628275E-2</v>
      </c>
    </row>
    <row r="454" spans="1:6" x14ac:dyDescent="0.35">
      <c r="A454" s="119">
        <v>2010</v>
      </c>
      <c r="B454" s="118" t="s">
        <v>16</v>
      </c>
      <c r="C454" s="116" t="s">
        <v>26</v>
      </c>
      <c r="D454" s="118" t="s">
        <v>76</v>
      </c>
      <c r="E454" s="124">
        <v>74200</v>
      </c>
      <c r="F454" s="118">
        <f>E454/E457</f>
        <v>4.4333577307422288E-2</v>
      </c>
    </row>
    <row r="455" spans="1:6" x14ac:dyDescent="0.35">
      <c r="A455" s="119">
        <v>2010</v>
      </c>
      <c r="B455" s="118" t="s">
        <v>32</v>
      </c>
      <c r="C455" s="116" t="s">
        <v>26</v>
      </c>
      <c r="D455" s="118" t="s">
        <v>76</v>
      </c>
      <c r="E455" s="124">
        <v>481752</v>
      </c>
      <c r="F455" s="118">
        <f>E455/E457</f>
        <v>0.28784082931273991</v>
      </c>
    </row>
    <row r="456" spans="1:6" x14ac:dyDescent="0.35">
      <c r="A456" s="119">
        <v>2010</v>
      </c>
      <c r="B456" s="118" t="s">
        <v>37</v>
      </c>
      <c r="C456" s="116" t="s">
        <v>26</v>
      </c>
      <c r="D456" s="118" t="s">
        <v>76</v>
      </c>
      <c r="E456" s="124">
        <v>1191923</v>
      </c>
      <c r="F456" s="118">
        <f>E456/E457</f>
        <v>0.71215917068726009</v>
      </c>
    </row>
    <row r="457" spans="1:6" x14ac:dyDescent="0.35">
      <c r="A457" s="119">
        <v>2010</v>
      </c>
      <c r="B457" s="118" t="s">
        <v>31</v>
      </c>
      <c r="C457" s="116" t="s">
        <v>26</v>
      </c>
      <c r="D457" s="118" t="s">
        <v>76</v>
      </c>
      <c r="E457" s="124">
        <v>1673675</v>
      </c>
      <c r="F457" s="118">
        <f>E457/E457</f>
        <v>1</v>
      </c>
    </row>
    <row r="458" spans="1:6" x14ac:dyDescent="0.35">
      <c r="A458" s="119">
        <v>2015</v>
      </c>
      <c r="B458" s="118" t="s">
        <v>1</v>
      </c>
      <c r="C458" s="116" t="s">
        <v>26</v>
      </c>
      <c r="D458" s="118" t="s">
        <v>76</v>
      </c>
      <c r="E458" s="124">
        <v>102464</v>
      </c>
      <c r="F458" s="118">
        <f>E458/E465</f>
        <v>5.4252278602055004E-2</v>
      </c>
    </row>
    <row r="459" spans="1:6" x14ac:dyDescent="0.35">
      <c r="A459" s="119">
        <v>2015</v>
      </c>
      <c r="B459" s="118" t="s">
        <v>4</v>
      </c>
      <c r="C459" s="116" t="s">
        <v>26</v>
      </c>
      <c r="D459" s="118" t="s">
        <v>76</v>
      </c>
      <c r="E459" s="124">
        <v>204893</v>
      </c>
      <c r="F459" s="118">
        <f>E459/E465</f>
        <v>0.10848602552712032</v>
      </c>
    </row>
    <row r="460" spans="1:6" x14ac:dyDescent="0.35">
      <c r="A460" s="119">
        <v>2015</v>
      </c>
      <c r="B460" s="118" t="s">
        <v>20</v>
      </c>
      <c r="C460" s="116" t="s">
        <v>26</v>
      </c>
      <c r="D460" s="118" t="s">
        <v>76</v>
      </c>
      <c r="E460" s="124">
        <v>73612</v>
      </c>
      <c r="F460" s="118">
        <f>E460/E465</f>
        <v>3.897582304472276E-2</v>
      </c>
    </row>
    <row r="461" spans="1:6" x14ac:dyDescent="0.35">
      <c r="A461" s="119">
        <v>2015</v>
      </c>
      <c r="B461" s="118" t="s">
        <v>21</v>
      </c>
      <c r="C461" s="116" t="s">
        <v>26</v>
      </c>
      <c r="D461" s="118" t="s">
        <v>76</v>
      </c>
      <c r="E461" s="124">
        <v>88587</v>
      </c>
      <c r="F461" s="118">
        <f>E461/E465</f>
        <v>4.6904733413884354E-2</v>
      </c>
    </row>
    <row r="462" spans="1:6" x14ac:dyDescent="0.35">
      <c r="A462" s="119">
        <v>2015</v>
      </c>
      <c r="B462" s="118" t="s">
        <v>16</v>
      </c>
      <c r="C462" s="116" t="s">
        <v>26</v>
      </c>
      <c r="D462" s="118" t="s">
        <v>76</v>
      </c>
      <c r="E462" s="124">
        <v>79299</v>
      </c>
      <c r="F462" s="118">
        <f>E462/E465</f>
        <v>4.1986955817305195E-2</v>
      </c>
    </row>
    <row r="463" spans="1:6" x14ac:dyDescent="0.35">
      <c r="A463" s="119">
        <v>2015</v>
      </c>
      <c r="B463" s="118" t="s">
        <v>32</v>
      </c>
      <c r="C463" s="116" t="s">
        <v>26</v>
      </c>
      <c r="D463" s="118" t="s">
        <v>76</v>
      </c>
      <c r="E463" s="124">
        <v>548855</v>
      </c>
      <c r="F463" s="118">
        <f>E463/E465</f>
        <v>0.29060581640508765</v>
      </c>
    </row>
    <row r="464" spans="1:6" x14ac:dyDescent="0.35">
      <c r="A464" s="119">
        <v>2015</v>
      </c>
      <c r="B464" s="118" t="s">
        <v>37</v>
      </c>
      <c r="C464" s="116" t="s">
        <v>26</v>
      </c>
      <c r="D464" s="118" t="s">
        <v>76</v>
      </c>
      <c r="E464" s="124">
        <v>1339804</v>
      </c>
      <c r="F464" s="118">
        <f>E464/E465</f>
        <v>0.70939471307139779</v>
      </c>
    </row>
    <row r="465" spans="1:6" x14ac:dyDescent="0.35">
      <c r="A465" s="119">
        <v>2015</v>
      </c>
      <c r="B465" s="118" t="s">
        <v>31</v>
      </c>
      <c r="C465" s="116" t="s">
        <v>26</v>
      </c>
      <c r="D465" s="118" t="s">
        <v>76</v>
      </c>
      <c r="E465" s="124">
        <v>1888658</v>
      </c>
      <c r="F465" s="118">
        <f>E465/E465</f>
        <v>1</v>
      </c>
    </row>
    <row r="466" spans="1:6" x14ac:dyDescent="0.35">
      <c r="A466" s="119">
        <v>2020</v>
      </c>
      <c r="B466" s="118" t="s">
        <v>1</v>
      </c>
      <c r="C466" s="116" t="s">
        <v>26</v>
      </c>
      <c r="D466" s="118" t="s">
        <v>76</v>
      </c>
      <c r="E466" s="124">
        <v>130049</v>
      </c>
      <c r="F466" s="118">
        <f>E466/E473</f>
        <v>6.0927491745092967E-2</v>
      </c>
    </row>
    <row r="467" spans="1:6" x14ac:dyDescent="0.35">
      <c r="A467" s="119">
        <v>2020</v>
      </c>
      <c r="B467" s="118" t="s">
        <v>4</v>
      </c>
      <c r="C467" s="116" t="s">
        <v>26</v>
      </c>
      <c r="D467" s="118" t="s">
        <v>76</v>
      </c>
      <c r="E467" s="124">
        <v>199833</v>
      </c>
      <c r="F467" s="118">
        <f>E467/E473</f>
        <v>9.362104635865838E-2</v>
      </c>
    </row>
    <row r="468" spans="1:6" x14ac:dyDescent="0.35">
      <c r="A468" s="119">
        <v>2020</v>
      </c>
      <c r="B468" s="118" t="s">
        <v>20</v>
      </c>
      <c r="C468" s="116" t="s">
        <v>26</v>
      </c>
      <c r="D468" s="118" t="s">
        <v>76</v>
      </c>
      <c r="E468" s="124">
        <v>84287</v>
      </c>
      <c r="F468" s="118">
        <f>E468/E473</f>
        <v>3.9488158284328605E-2</v>
      </c>
    </row>
    <row r="469" spans="1:6" x14ac:dyDescent="0.35">
      <c r="A469" s="119">
        <v>2020</v>
      </c>
      <c r="B469" s="118" t="s">
        <v>21</v>
      </c>
      <c r="C469" s="116" t="s">
        <v>26</v>
      </c>
      <c r="D469" s="118" t="s">
        <v>76</v>
      </c>
      <c r="E469" s="124">
        <v>97277</v>
      </c>
      <c r="F469" s="118">
        <f>E469/E473</f>
        <v>4.5573926862085896E-2</v>
      </c>
    </row>
    <row r="470" spans="1:6" x14ac:dyDescent="0.35">
      <c r="A470" s="119">
        <v>2020</v>
      </c>
      <c r="B470" s="118" t="s">
        <v>16</v>
      </c>
      <c r="C470" s="116" t="s">
        <v>26</v>
      </c>
      <c r="D470" s="118" t="s">
        <v>76</v>
      </c>
      <c r="E470" s="124">
        <v>90849</v>
      </c>
      <c r="F470" s="118">
        <f>E470/E473</f>
        <v>4.2562431833769974E-2</v>
      </c>
    </row>
    <row r="471" spans="1:6" x14ac:dyDescent="0.35">
      <c r="A471" s="119">
        <v>2020</v>
      </c>
      <c r="B471" s="118" t="s">
        <v>32</v>
      </c>
      <c r="C471" s="116" t="s">
        <v>26</v>
      </c>
      <c r="D471" s="118" t="s">
        <v>76</v>
      </c>
      <c r="E471" s="124">
        <v>602295</v>
      </c>
      <c r="F471" s="118">
        <f>E471/E473</f>
        <v>0.28217305508393581</v>
      </c>
    </row>
    <row r="472" spans="1:6" x14ac:dyDescent="0.35">
      <c r="A472" s="119">
        <v>2020</v>
      </c>
      <c r="B472" s="118" t="s">
        <v>37</v>
      </c>
      <c r="C472" s="116" t="s">
        <v>26</v>
      </c>
      <c r="D472" s="118" t="s">
        <v>76</v>
      </c>
      <c r="E472" s="124">
        <v>1532192</v>
      </c>
      <c r="F472" s="118">
        <f>E472/E473</f>
        <v>0.71782647641963782</v>
      </c>
    </row>
    <row r="473" spans="1:6" x14ac:dyDescent="0.35">
      <c r="A473" s="119">
        <v>2020</v>
      </c>
      <c r="B473" s="118" t="s">
        <v>31</v>
      </c>
      <c r="C473" s="116" t="s">
        <v>26</v>
      </c>
      <c r="D473" s="118" t="s">
        <v>76</v>
      </c>
      <c r="E473" s="124">
        <v>2134488</v>
      </c>
      <c r="F473" s="118">
        <f>E473/E473</f>
        <v>1</v>
      </c>
    </row>
    <row r="474" spans="1:6" x14ac:dyDescent="0.35">
      <c r="A474" s="119">
        <v>2022</v>
      </c>
      <c r="B474" s="118" t="s">
        <v>1</v>
      </c>
      <c r="C474" s="116" t="s">
        <v>26</v>
      </c>
      <c r="D474" s="118" t="s">
        <v>76</v>
      </c>
      <c r="E474" s="124">
        <v>129777</v>
      </c>
      <c r="F474" s="118">
        <f>E474/E481</f>
        <v>6.0929084380610413E-2</v>
      </c>
    </row>
    <row r="475" spans="1:6" x14ac:dyDescent="0.35">
      <c r="A475" s="119">
        <v>2022</v>
      </c>
      <c r="B475" s="118" t="s">
        <v>4</v>
      </c>
      <c r="C475" s="116" t="s">
        <v>26</v>
      </c>
      <c r="D475" s="118" t="s">
        <v>76</v>
      </c>
      <c r="E475" s="124">
        <v>175391</v>
      </c>
      <c r="F475" s="118">
        <f>E475/E481</f>
        <v>8.2344429587674559E-2</v>
      </c>
    </row>
    <row r="476" spans="1:6" x14ac:dyDescent="0.35">
      <c r="A476" s="119">
        <v>2022</v>
      </c>
      <c r="B476" s="118" t="s">
        <v>20</v>
      </c>
      <c r="C476" s="116" t="s">
        <v>26</v>
      </c>
      <c r="D476" s="118" t="s">
        <v>76</v>
      </c>
      <c r="E476" s="124">
        <v>82508</v>
      </c>
      <c r="F476" s="118">
        <f>E476/E481</f>
        <v>3.8736732195037669E-2</v>
      </c>
    </row>
    <row r="477" spans="1:6" x14ac:dyDescent="0.35">
      <c r="A477" s="119">
        <v>2022</v>
      </c>
      <c r="B477" s="118" t="s">
        <v>21</v>
      </c>
      <c r="C477" s="116" t="s">
        <v>26</v>
      </c>
      <c r="D477" s="118" t="s">
        <v>76</v>
      </c>
      <c r="E477" s="124">
        <v>108542</v>
      </c>
      <c r="F477" s="118">
        <f>E477/E481</f>
        <v>5.0959451034006148E-2</v>
      </c>
    </row>
    <row r="478" spans="1:6" x14ac:dyDescent="0.35">
      <c r="A478" s="119">
        <v>2022</v>
      </c>
      <c r="B478" s="118" t="s">
        <v>16</v>
      </c>
      <c r="C478" s="116" t="s">
        <v>26</v>
      </c>
      <c r="D478" s="118" t="s">
        <v>76</v>
      </c>
      <c r="E478" s="124">
        <v>91908</v>
      </c>
      <c r="F478" s="118">
        <f>E478/E481</f>
        <v>4.3149944036717923E-2</v>
      </c>
    </row>
    <row r="479" spans="1:6" x14ac:dyDescent="0.35">
      <c r="A479" s="119">
        <v>2022</v>
      </c>
      <c r="B479" s="118" t="s">
        <v>32</v>
      </c>
      <c r="C479" s="116" t="s">
        <v>26</v>
      </c>
      <c r="D479" s="118" t="s">
        <v>76</v>
      </c>
      <c r="E479" s="124">
        <v>588126</v>
      </c>
      <c r="F479" s="118">
        <f>E479/E481</f>
        <v>0.2761196412340467</v>
      </c>
    </row>
    <row r="480" spans="1:6" x14ac:dyDescent="0.35">
      <c r="A480" s="119">
        <v>2022</v>
      </c>
      <c r="B480" s="118" t="s">
        <v>37</v>
      </c>
      <c r="C480" s="116" t="s">
        <v>26</v>
      </c>
      <c r="D480" s="118" t="s">
        <v>76</v>
      </c>
      <c r="E480" s="124">
        <v>1541842</v>
      </c>
      <c r="F480" s="118">
        <f>E480/E481</f>
        <v>0.72388035876595325</v>
      </c>
    </row>
    <row r="481" spans="1:6" x14ac:dyDescent="0.35">
      <c r="A481" s="119">
        <v>2022</v>
      </c>
      <c r="B481" s="118" t="s">
        <v>31</v>
      </c>
      <c r="C481" s="116" t="s">
        <v>26</v>
      </c>
      <c r="D481" s="118" t="s">
        <v>76</v>
      </c>
      <c r="E481" s="124">
        <v>2129968</v>
      </c>
      <c r="F481" s="118">
        <f>E481/E481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0274-EE20-43EC-9999-4B61E85FFF68}">
  <dimension ref="A1:AE2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5" x14ac:dyDescent="0.35"/>
  <cols>
    <col min="1" max="1" width="41.26953125" bestFit="1" customWidth="1"/>
    <col min="2" max="21" width="9.453125" customWidth="1"/>
    <col min="22" max="31" width="10.54296875" customWidth="1"/>
  </cols>
  <sheetData>
    <row r="1" spans="1:31" x14ac:dyDescent="0.35">
      <c r="A1" s="1" t="s">
        <v>59</v>
      </c>
    </row>
    <row r="2" spans="1:31" x14ac:dyDescent="0.35">
      <c r="A2" s="1"/>
    </row>
    <row r="3" spans="1:31" x14ac:dyDescent="0.35">
      <c r="A3" s="48"/>
      <c r="B3" s="115" t="s">
        <v>55</v>
      </c>
      <c r="C3" s="113"/>
      <c r="D3" s="113"/>
      <c r="E3" s="113"/>
      <c r="F3" s="113"/>
      <c r="G3" s="112" t="s">
        <v>36</v>
      </c>
      <c r="H3" s="113"/>
      <c r="I3" s="113"/>
      <c r="J3" s="113"/>
      <c r="K3" s="114"/>
      <c r="L3" s="113" t="s">
        <v>39</v>
      </c>
      <c r="M3" s="113"/>
      <c r="N3" s="113"/>
      <c r="O3" s="113"/>
      <c r="P3" s="113"/>
      <c r="Q3" s="112" t="s">
        <v>45</v>
      </c>
      <c r="R3" s="113"/>
      <c r="S3" s="113"/>
      <c r="T3" s="113"/>
      <c r="U3" s="114"/>
      <c r="V3" s="112" t="s">
        <v>33</v>
      </c>
      <c r="W3" s="113"/>
      <c r="X3" s="113"/>
      <c r="Y3" s="113"/>
      <c r="Z3" s="114"/>
      <c r="AA3" s="112" t="s">
        <v>50</v>
      </c>
      <c r="AB3" s="113"/>
      <c r="AC3" s="113"/>
      <c r="AD3" s="113"/>
      <c r="AE3" s="114"/>
    </row>
    <row r="4" spans="1:31" x14ac:dyDescent="0.35">
      <c r="A4" s="48"/>
      <c r="B4" s="38">
        <v>2005</v>
      </c>
      <c r="C4" s="38">
        <v>2010</v>
      </c>
      <c r="D4" s="38">
        <v>2015</v>
      </c>
      <c r="E4" s="38">
        <v>2020</v>
      </c>
      <c r="F4" s="38">
        <v>2022</v>
      </c>
      <c r="G4" s="40">
        <v>2005</v>
      </c>
      <c r="H4" s="38">
        <v>2010</v>
      </c>
      <c r="I4" s="38">
        <v>2015</v>
      </c>
      <c r="J4" s="38">
        <v>2020</v>
      </c>
      <c r="K4" s="39">
        <v>2022</v>
      </c>
      <c r="L4" s="38">
        <v>2005</v>
      </c>
      <c r="M4" s="38">
        <v>2010</v>
      </c>
      <c r="N4" s="38">
        <v>2015</v>
      </c>
      <c r="O4" s="38">
        <v>2020</v>
      </c>
      <c r="P4" s="39">
        <v>2022</v>
      </c>
      <c r="Q4" s="38">
        <v>2005</v>
      </c>
      <c r="R4" s="38">
        <v>2010</v>
      </c>
      <c r="S4" s="38">
        <v>2015</v>
      </c>
      <c r="T4" s="38">
        <v>2020</v>
      </c>
      <c r="U4" s="39">
        <v>2022</v>
      </c>
      <c r="V4" s="38">
        <v>2005</v>
      </c>
      <c r="W4" s="38">
        <v>2010</v>
      </c>
      <c r="X4" s="38">
        <v>2015</v>
      </c>
      <c r="Y4" s="38">
        <v>2020</v>
      </c>
      <c r="Z4" s="39">
        <v>2022</v>
      </c>
      <c r="AA4" s="38">
        <v>2005</v>
      </c>
      <c r="AB4" s="38">
        <v>2010</v>
      </c>
      <c r="AC4" s="38">
        <v>2015</v>
      </c>
      <c r="AD4" s="38">
        <v>2020</v>
      </c>
      <c r="AE4" s="39">
        <v>2022</v>
      </c>
    </row>
    <row r="5" spans="1:31" x14ac:dyDescent="0.35">
      <c r="A5" s="49" t="s">
        <v>1</v>
      </c>
      <c r="B5" s="25">
        <v>27093</v>
      </c>
      <c r="C5" s="25">
        <v>28146</v>
      </c>
      <c r="D5" s="25">
        <v>34392</v>
      </c>
      <c r="E5" s="25">
        <v>46730</v>
      </c>
      <c r="F5" s="25">
        <v>44055</v>
      </c>
      <c r="G5" s="26">
        <v>6988</v>
      </c>
      <c r="H5" s="25">
        <v>5407</v>
      </c>
      <c r="I5" s="25">
        <v>7074</v>
      </c>
      <c r="J5" s="25">
        <v>9616</v>
      </c>
      <c r="K5" s="29">
        <v>8841</v>
      </c>
      <c r="L5" s="59">
        <v>34081</v>
      </c>
      <c r="M5" s="59">
        <v>33554</v>
      </c>
      <c r="N5" s="59">
        <v>41466</v>
      </c>
      <c r="O5" s="59">
        <v>56346</v>
      </c>
      <c r="P5" s="59">
        <v>52896</v>
      </c>
      <c r="Q5" s="60">
        <v>13248</v>
      </c>
      <c r="R5" s="59">
        <v>10455</v>
      </c>
      <c r="S5" s="59">
        <v>12580</v>
      </c>
      <c r="T5" s="59">
        <v>14212</v>
      </c>
      <c r="U5" s="61">
        <v>14532</v>
      </c>
      <c r="V5" s="60">
        <v>50511</v>
      </c>
      <c r="W5" s="59">
        <v>35838</v>
      </c>
      <c r="X5" s="59">
        <v>48419</v>
      </c>
      <c r="Y5" s="59">
        <v>59491</v>
      </c>
      <c r="Z5" s="61">
        <v>62350</v>
      </c>
      <c r="AA5" s="26">
        <v>97839</v>
      </c>
      <c r="AB5" s="25">
        <v>79847</v>
      </c>
      <c r="AC5" s="25">
        <v>102464</v>
      </c>
      <c r="AD5" s="25">
        <v>130049</v>
      </c>
      <c r="AE5" s="29">
        <v>129777</v>
      </c>
    </row>
    <row r="6" spans="1:31" x14ac:dyDescent="0.35">
      <c r="A6" s="48" t="s">
        <v>4</v>
      </c>
      <c r="B6" s="17">
        <v>127943</v>
      </c>
      <c r="C6" s="17">
        <v>129424</v>
      </c>
      <c r="D6" s="17">
        <v>151951</v>
      </c>
      <c r="E6" s="17">
        <v>146764</v>
      </c>
      <c r="F6" s="17">
        <v>129204</v>
      </c>
      <c r="G6" s="27">
        <v>9228</v>
      </c>
      <c r="H6" s="17">
        <v>9278</v>
      </c>
      <c r="I6" s="17">
        <v>12762</v>
      </c>
      <c r="J6" s="17">
        <v>13278</v>
      </c>
      <c r="K6" s="30">
        <v>11628</v>
      </c>
      <c r="L6" s="62">
        <v>137172</v>
      </c>
      <c r="M6" s="62">
        <v>138702</v>
      </c>
      <c r="N6" s="62">
        <v>164713</v>
      </c>
      <c r="O6" s="62">
        <v>160042</v>
      </c>
      <c r="P6" s="62">
        <v>140831</v>
      </c>
      <c r="Q6" s="63">
        <v>23827</v>
      </c>
      <c r="R6" s="62">
        <v>19399</v>
      </c>
      <c r="S6" s="62">
        <v>19128</v>
      </c>
      <c r="T6" s="62">
        <v>20437</v>
      </c>
      <c r="U6" s="64">
        <v>17789</v>
      </c>
      <c r="V6" s="63">
        <v>23248</v>
      </c>
      <c r="W6" s="62">
        <v>22173</v>
      </c>
      <c r="X6" s="62">
        <v>21053</v>
      </c>
      <c r="Y6" s="62">
        <v>19354</v>
      </c>
      <c r="Z6" s="64">
        <v>16771</v>
      </c>
      <c r="AA6" s="27">
        <v>184247</v>
      </c>
      <c r="AB6" s="17">
        <v>180274</v>
      </c>
      <c r="AC6" s="17">
        <v>204893</v>
      </c>
      <c r="AD6" s="17">
        <v>199833</v>
      </c>
      <c r="AE6" s="30">
        <v>175391</v>
      </c>
    </row>
    <row r="7" spans="1:31" x14ac:dyDescent="0.35">
      <c r="A7" s="48" t="s">
        <v>20</v>
      </c>
      <c r="B7" s="17">
        <v>29601</v>
      </c>
      <c r="C7" s="17">
        <v>28674</v>
      </c>
      <c r="D7" s="17">
        <v>33476</v>
      </c>
      <c r="E7" s="17">
        <v>36714</v>
      </c>
      <c r="F7" s="17">
        <v>32683</v>
      </c>
      <c r="G7" s="27">
        <v>14909</v>
      </c>
      <c r="H7" s="17">
        <v>6328</v>
      </c>
      <c r="I7" s="17">
        <v>9254</v>
      </c>
      <c r="J7" s="17">
        <v>11347</v>
      </c>
      <c r="K7" s="30">
        <v>11028</v>
      </c>
      <c r="L7" s="62">
        <v>44510</v>
      </c>
      <c r="M7" s="62">
        <v>35002</v>
      </c>
      <c r="N7" s="62">
        <v>42730</v>
      </c>
      <c r="O7" s="62">
        <v>48061</v>
      </c>
      <c r="P7" s="62">
        <v>43711</v>
      </c>
      <c r="Q7" s="63">
        <v>7397</v>
      </c>
      <c r="R7" s="62">
        <v>6658</v>
      </c>
      <c r="S7" s="62">
        <v>5284</v>
      </c>
      <c r="T7" s="62">
        <v>5422</v>
      </c>
      <c r="U7" s="64">
        <v>4784</v>
      </c>
      <c r="V7" s="63">
        <v>23070</v>
      </c>
      <c r="W7" s="62">
        <v>24931</v>
      </c>
      <c r="X7" s="62">
        <v>25598</v>
      </c>
      <c r="Y7" s="62">
        <v>30803</v>
      </c>
      <c r="Z7" s="64">
        <v>34013</v>
      </c>
      <c r="AA7" s="27">
        <v>74977</v>
      </c>
      <c r="AB7" s="17">
        <v>66591</v>
      </c>
      <c r="AC7" s="17">
        <v>73612</v>
      </c>
      <c r="AD7" s="17">
        <v>84287</v>
      </c>
      <c r="AE7" s="30">
        <v>82508</v>
      </c>
    </row>
    <row r="8" spans="1:31" x14ac:dyDescent="0.35">
      <c r="A8" s="48" t="s">
        <v>21</v>
      </c>
      <c r="B8" s="17">
        <v>39234</v>
      </c>
      <c r="C8" s="17">
        <v>42757</v>
      </c>
      <c r="D8" s="17">
        <v>48388</v>
      </c>
      <c r="E8" s="17">
        <v>53058</v>
      </c>
      <c r="F8" s="17">
        <v>59875</v>
      </c>
      <c r="G8" s="27">
        <v>5876</v>
      </c>
      <c r="H8" s="17">
        <v>5639</v>
      </c>
      <c r="I8" s="17">
        <v>6634</v>
      </c>
      <c r="J8" s="17">
        <v>7884</v>
      </c>
      <c r="K8" s="30">
        <v>8621</v>
      </c>
      <c r="L8" s="62">
        <v>45111</v>
      </c>
      <c r="M8" s="62">
        <v>48396</v>
      </c>
      <c r="N8" s="62">
        <v>55022</v>
      </c>
      <c r="O8" s="62">
        <v>60942</v>
      </c>
      <c r="P8" s="62">
        <v>68496</v>
      </c>
      <c r="Q8" s="63">
        <v>9186</v>
      </c>
      <c r="R8" s="62">
        <v>8902</v>
      </c>
      <c r="S8" s="62">
        <v>8414</v>
      </c>
      <c r="T8" s="62">
        <v>9516</v>
      </c>
      <c r="U8" s="64">
        <v>10950</v>
      </c>
      <c r="V8" s="63">
        <v>27098</v>
      </c>
      <c r="W8" s="62">
        <v>23543</v>
      </c>
      <c r="X8" s="62">
        <v>25151</v>
      </c>
      <c r="Y8" s="62">
        <v>26819</v>
      </c>
      <c r="Z8" s="64">
        <v>29096</v>
      </c>
      <c r="AA8" s="27">
        <v>81395</v>
      </c>
      <c r="AB8" s="17">
        <v>80840</v>
      </c>
      <c r="AC8" s="17">
        <v>88587</v>
      </c>
      <c r="AD8" s="17">
        <v>97277</v>
      </c>
      <c r="AE8" s="30">
        <v>108542</v>
      </c>
    </row>
    <row r="9" spans="1:31" x14ac:dyDescent="0.35">
      <c r="A9" s="48" t="s">
        <v>16</v>
      </c>
      <c r="B9" s="17">
        <v>15372</v>
      </c>
      <c r="C9" s="17">
        <v>17705</v>
      </c>
      <c r="D9" s="17">
        <v>20914</v>
      </c>
      <c r="E9" s="17">
        <v>24525</v>
      </c>
      <c r="F9" s="17">
        <v>23179</v>
      </c>
      <c r="G9" s="27">
        <v>3731</v>
      </c>
      <c r="H9" s="17">
        <v>4210</v>
      </c>
      <c r="I9" s="17">
        <v>4602</v>
      </c>
      <c r="J9" s="17">
        <v>5543</v>
      </c>
      <c r="K9" s="30">
        <v>4514</v>
      </c>
      <c r="L9" s="62">
        <v>19103</v>
      </c>
      <c r="M9" s="62">
        <v>21915</v>
      </c>
      <c r="N9" s="62">
        <v>25516</v>
      </c>
      <c r="O9" s="62">
        <v>30067</v>
      </c>
      <c r="P9" s="62">
        <v>27693</v>
      </c>
      <c r="Q9" s="63">
        <v>12588</v>
      </c>
      <c r="R9" s="62">
        <v>15738</v>
      </c>
      <c r="S9" s="62">
        <v>16530</v>
      </c>
      <c r="T9" s="62">
        <v>16355</v>
      </c>
      <c r="U9" s="64">
        <v>17110</v>
      </c>
      <c r="V9" s="63">
        <v>42969</v>
      </c>
      <c r="W9" s="62">
        <v>36547</v>
      </c>
      <c r="X9" s="62">
        <v>37253</v>
      </c>
      <c r="Y9" s="62">
        <v>44427</v>
      </c>
      <c r="Z9" s="64">
        <v>47105</v>
      </c>
      <c r="AA9" s="27">
        <v>74660</v>
      </c>
      <c r="AB9" s="17">
        <v>74200</v>
      </c>
      <c r="AC9" s="17">
        <v>79299</v>
      </c>
      <c r="AD9" s="17">
        <v>90849</v>
      </c>
      <c r="AE9" s="30">
        <v>91908</v>
      </c>
    </row>
    <row r="10" spans="1:31" x14ac:dyDescent="0.35">
      <c r="A10" s="50" t="s">
        <v>37</v>
      </c>
      <c r="B10" s="34">
        <v>74329</v>
      </c>
      <c r="C10" s="34">
        <v>81761</v>
      </c>
      <c r="D10" s="34">
        <v>94878</v>
      </c>
      <c r="E10" s="34">
        <v>107210</v>
      </c>
      <c r="F10" s="34">
        <v>101977</v>
      </c>
      <c r="G10" s="35">
        <v>40550</v>
      </c>
      <c r="H10" s="34">
        <v>43514</v>
      </c>
      <c r="I10" s="34">
        <v>52335</v>
      </c>
      <c r="J10" s="34">
        <v>63176</v>
      </c>
      <c r="K10" s="36">
        <v>58752</v>
      </c>
      <c r="L10" s="65">
        <v>114878</v>
      </c>
      <c r="M10" s="65">
        <v>125275</v>
      </c>
      <c r="N10" s="65">
        <v>147212</v>
      </c>
      <c r="O10" s="65">
        <v>170386</v>
      </c>
      <c r="P10" s="65">
        <v>160729</v>
      </c>
      <c r="Q10" s="66">
        <v>293911</v>
      </c>
      <c r="R10" s="65">
        <v>298130</v>
      </c>
      <c r="S10" s="65">
        <v>345173</v>
      </c>
      <c r="T10" s="65">
        <v>409594</v>
      </c>
      <c r="U10" s="67">
        <v>410654</v>
      </c>
      <c r="V10" s="66">
        <v>721124</v>
      </c>
      <c r="W10" s="65">
        <v>768518</v>
      </c>
      <c r="X10" s="65">
        <v>847419</v>
      </c>
      <c r="Y10" s="65">
        <v>952212</v>
      </c>
      <c r="Z10" s="67">
        <v>970458</v>
      </c>
      <c r="AA10" s="35">
        <v>1129914</v>
      </c>
      <c r="AB10" s="34">
        <v>1191923</v>
      </c>
      <c r="AC10" s="34">
        <v>1339804</v>
      </c>
      <c r="AD10" s="34">
        <v>1532192</v>
      </c>
      <c r="AE10" s="36">
        <v>1541842</v>
      </c>
    </row>
    <row r="11" spans="1:31" x14ac:dyDescent="0.35">
      <c r="A11" s="51" t="s">
        <v>31</v>
      </c>
      <c r="B11" s="37">
        <v>313572</v>
      </c>
      <c r="C11" s="37">
        <v>328467</v>
      </c>
      <c r="D11" s="37">
        <v>383999</v>
      </c>
      <c r="E11" s="37">
        <v>415001</v>
      </c>
      <c r="F11" s="37">
        <v>390973</v>
      </c>
      <c r="G11" s="28">
        <v>81282</v>
      </c>
      <c r="H11" s="22">
        <v>74376</v>
      </c>
      <c r="I11" s="22">
        <v>92659</v>
      </c>
      <c r="J11" s="22">
        <v>110844</v>
      </c>
      <c r="K11" s="31">
        <v>103384</v>
      </c>
      <c r="L11" s="68">
        <v>394854</v>
      </c>
      <c r="M11" s="68">
        <v>402843</v>
      </c>
      <c r="N11" s="68">
        <v>476658</v>
      </c>
      <c r="O11" s="68">
        <v>525844</v>
      </c>
      <c r="P11" s="68">
        <v>494357</v>
      </c>
      <c r="Q11" s="69">
        <v>360157</v>
      </c>
      <c r="R11" s="70">
        <v>359283</v>
      </c>
      <c r="S11" s="70">
        <v>407108</v>
      </c>
      <c r="T11" s="70">
        <v>475537</v>
      </c>
      <c r="U11" s="71">
        <v>475818</v>
      </c>
      <c r="V11" s="69">
        <v>888019</v>
      </c>
      <c r="W11" s="70">
        <v>911549</v>
      </c>
      <c r="X11" s="70">
        <v>1004892</v>
      </c>
      <c r="Y11" s="70">
        <v>1133107</v>
      </c>
      <c r="Z11" s="71">
        <v>1159793</v>
      </c>
      <c r="AA11" s="28">
        <v>1643031</v>
      </c>
      <c r="AB11" s="22">
        <v>1673675</v>
      </c>
      <c r="AC11" s="22">
        <v>1888658</v>
      </c>
      <c r="AD11" s="22">
        <v>2134488</v>
      </c>
      <c r="AE11" s="31">
        <v>2129968</v>
      </c>
    </row>
    <row r="12" spans="1:31" x14ac:dyDescent="0.35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</row>
    <row r="13" spans="1:31" x14ac:dyDescent="0.35">
      <c r="L13" s="41"/>
      <c r="M13" s="41"/>
      <c r="N13" s="41"/>
      <c r="O13" s="41"/>
      <c r="P13" s="41"/>
      <c r="AA13" s="41">
        <f>AA5-SUM(V5,Q5,G5,B5)</f>
        <v>-1</v>
      </c>
      <c r="AB13" s="41"/>
      <c r="AC13" s="41"/>
      <c r="AD13" s="41"/>
      <c r="AE13" s="41"/>
    </row>
    <row r="14" spans="1:31" x14ac:dyDescent="0.35">
      <c r="A14" t="s">
        <v>62</v>
      </c>
      <c r="L14" s="41"/>
      <c r="M14" s="41"/>
      <c r="N14" s="41"/>
      <c r="O14" s="41"/>
      <c r="P14" s="41"/>
      <c r="AA14" s="41">
        <f t="shared" ref="AA14:AA19" si="0">AA6-SUM(V6,Q6,G6,B6)</f>
        <v>1</v>
      </c>
      <c r="AB14" s="41"/>
      <c r="AC14" s="41"/>
      <c r="AD14" s="41"/>
      <c r="AE14" s="41"/>
    </row>
    <row r="15" spans="1:31" ht="15" customHeight="1" x14ac:dyDescent="0.35">
      <c r="A15" t="s">
        <v>51</v>
      </c>
      <c r="L15" s="41"/>
      <c r="M15" s="41"/>
      <c r="N15" s="41"/>
      <c r="O15" s="41"/>
      <c r="P15" s="41"/>
      <c r="AA15" s="41">
        <f t="shared" si="0"/>
        <v>0</v>
      </c>
      <c r="AB15" s="41"/>
      <c r="AC15" s="41"/>
      <c r="AD15" s="41"/>
      <c r="AE15" s="41"/>
    </row>
    <row r="16" spans="1:31" x14ac:dyDescent="0.35">
      <c r="L16" s="41"/>
      <c r="M16" s="41"/>
      <c r="N16" s="41"/>
      <c r="O16" s="41"/>
      <c r="P16" s="41"/>
      <c r="AA16" s="41">
        <f t="shared" si="0"/>
        <v>1</v>
      </c>
      <c r="AB16" s="41"/>
      <c r="AC16" s="41"/>
      <c r="AD16" s="41"/>
      <c r="AE16" s="41"/>
    </row>
    <row r="17" spans="12:31" x14ac:dyDescent="0.35">
      <c r="L17" s="41"/>
      <c r="M17" s="41"/>
      <c r="N17" s="41"/>
      <c r="O17" s="41"/>
      <c r="P17" s="41"/>
      <c r="AA17" s="41">
        <f t="shared" si="0"/>
        <v>0</v>
      </c>
      <c r="AB17" s="41"/>
      <c r="AC17" s="41"/>
      <c r="AD17" s="41"/>
      <c r="AE17" s="41"/>
    </row>
    <row r="18" spans="12:31" x14ac:dyDescent="0.35">
      <c r="AA18" s="41">
        <f t="shared" si="0"/>
        <v>0</v>
      </c>
      <c r="AB18" s="41"/>
      <c r="AC18" s="41"/>
      <c r="AD18" s="41"/>
      <c r="AE18" s="41"/>
    </row>
    <row r="19" spans="12:31" x14ac:dyDescent="0.35">
      <c r="AA19" s="41">
        <f t="shared" si="0"/>
        <v>1</v>
      </c>
      <c r="AB19" s="41"/>
      <c r="AC19" s="41"/>
      <c r="AD19" s="41"/>
      <c r="AE19" s="41"/>
    </row>
    <row r="20" spans="12:31" x14ac:dyDescent="0.35">
      <c r="AA20" s="41">
        <f t="shared" ref="AA20" si="1">SUM(V13,Q13,G13,B13)</f>
        <v>0</v>
      </c>
    </row>
    <row r="22" spans="12:31" x14ac:dyDescent="0.35">
      <c r="AA22" s="41">
        <f>SUM(V12,Q12,G12,B12)</f>
        <v>0</v>
      </c>
    </row>
  </sheetData>
  <mergeCells count="6">
    <mergeCell ref="V3:Z3"/>
    <mergeCell ref="AA3:AE3"/>
    <mergeCell ref="Q3:U3"/>
    <mergeCell ref="L3:P3"/>
    <mergeCell ref="B3:F3"/>
    <mergeCell ref="G3:K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Region</vt:lpstr>
      <vt:lpstr>County</vt:lpstr>
      <vt:lpstr>MIC</vt:lpstr>
      <vt:lpstr>Industrial Land Type</vt:lpstr>
      <vt:lpstr>Region!Extract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Craig Helmann</cp:lastModifiedBy>
  <dcterms:created xsi:type="dcterms:W3CDTF">2022-09-08T14:55:03Z</dcterms:created>
  <dcterms:modified xsi:type="dcterms:W3CDTF">2024-01-17T00:23:08Z</dcterms:modified>
</cp:coreProperties>
</file>