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X:\Trans\STAFF\Kalon\GIS\GIS\Data_Requests\2022_FHWA\"/>
    </mc:Choice>
  </mc:AlternateContent>
  <xr:revisionPtr revIDLastSave="0" documentId="13_ncr:1_{61B46599-F7CD-4ED8-9F1F-D380AC11F21D}" xr6:coauthVersionLast="47" xr6:coauthVersionMax="47" xr10:uidLastSave="{00000000-0000-0000-0000-000000000000}"/>
  <bookViews>
    <workbookView xWindow="30600" yWindow="975" windowWidth="29040" windowHeight="15840" activeTab="1" xr2:uid="{85EC6877-89D4-45BE-9624-8B6F0950FD15}"/>
  </bookViews>
  <sheets>
    <sheet name="charts" sheetId="2" r:id="rId1"/>
    <sheet name="By Category and Sourc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6" i="1" l="1"/>
  <c r="R7" i="1"/>
  <c r="R8" i="1"/>
  <c r="R10" i="1"/>
  <c r="R12" i="1"/>
  <c r="R13" i="1"/>
  <c r="R15" i="1"/>
  <c r="R9" i="1"/>
  <c r="R11" i="1"/>
  <c r="R14" i="1"/>
  <c r="Q40" i="1" l="1"/>
  <c r="Q26" i="1"/>
  <c r="Q29" i="1"/>
  <c r="Q30" i="1"/>
  <c r="Q33" i="1"/>
  <c r="L6" i="1"/>
  <c r="L7" i="1"/>
  <c r="L8" i="1"/>
  <c r="L10" i="1"/>
  <c r="L12" i="1"/>
  <c r="L13" i="1"/>
  <c r="L15" i="1"/>
  <c r="L20" i="1"/>
  <c r="L21" i="1"/>
  <c r="L22" i="1"/>
  <c r="L23" i="1"/>
  <c r="L24" i="1"/>
  <c r="L25" i="1"/>
  <c r="L27" i="1"/>
  <c r="L28" i="1"/>
  <c r="L31" i="1"/>
  <c r="L32" i="1"/>
  <c r="L34" i="1"/>
  <c r="L35" i="1"/>
  <c r="L36" i="1"/>
  <c r="L37" i="1"/>
  <c r="L38" i="1"/>
  <c r="L39" i="1"/>
  <c r="L9" i="1"/>
  <c r="L11" i="1"/>
  <c r="L40" i="1"/>
  <c r="L14" i="1"/>
  <c r="S14" i="1" s="1"/>
  <c r="L26" i="1"/>
  <c r="L29" i="1"/>
  <c r="L30" i="1"/>
  <c r="L33" i="1"/>
  <c r="Q20" i="1"/>
  <c r="Q21" i="1"/>
  <c r="Q22" i="1"/>
  <c r="Q23" i="1"/>
  <c r="Q24" i="1"/>
  <c r="Q25" i="1"/>
  <c r="Q27" i="1"/>
  <c r="Q28" i="1"/>
  <c r="Q31" i="1"/>
  <c r="Q32" i="1"/>
  <c r="Q34" i="1"/>
  <c r="Q35" i="1"/>
  <c r="Q36" i="1"/>
  <c r="Q37" i="1"/>
  <c r="Q38" i="1"/>
  <c r="Q39" i="1"/>
  <c r="R35" i="1" l="1"/>
  <c r="S10" i="1"/>
  <c r="R32" i="1"/>
  <c r="R26" i="1"/>
  <c r="R25" i="1"/>
  <c r="S12" i="1"/>
  <c r="S13" i="1"/>
  <c r="R27" i="1"/>
  <c r="R33" i="1"/>
  <c r="S6" i="1"/>
  <c r="S7" i="1"/>
  <c r="S8" i="1"/>
  <c r="S15" i="1"/>
  <c r="R20" i="1"/>
  <c r="R21" i="1"/>
  <c r="R22" i="1"/>
  <c r="R23" i="1"/>
  <c r="R24" i="1"/>
  <c r="R28" i="1"/>
  <c r="R31" i="1"/>
  <c r="R34" i="1"/>
  <c r="R36" i="1"/>
  <c r="R37" i="1"/>
  <c r="R38" i="1"/>
  <c r="R39" i="1"/>
  <c r="S9" i="1"/>
  <c r="S11" i="1"/>
  <c r="R40" i="1"/>
  <c r="R29" i="1"/>
  <c r="R30" i="1"/>
</calcChain>
</file>

<file path=xl/sharedStrings.xml><?xml version="1.0" encoding="utf-8"?>
<sst xmlns="http://schemas.openxmlformats.org/spreadsheetml/2006/main" count="327" uniqueCount="176">
  <si>
    <t>Tacoma</t>
  </si>
  <si>
    <t>Lynnwood</t>
  </si>
  <si>
    <t>Phase (s)</t>
  </si>
  <si>
    <t>Requested Amount</t>
  </si>
  <si>
    <t>Project Title</t>
  </si>
  <si>
    <t>Sponsor</t>
  </si>
  <si>
    <t>Kent</t>
  </si>
  <si>
    <t>Arlington</t>
  </si>
  <si>
    <t>WSDOT</t>
  </si>
  <si>
    <t>Snohomish County</t>
  </si>
  <si>
    <t>Shoreline</t>
  </si>
  <si>
    <t>Pierce County</t>
  </si>
  <si>
    <t>Kitsap County</t>
  </si>
  <si>
    <t>Kirkland</t>
  </si>
  <si>
    <t>Fife</t>
  </si>
  <si>
    <t>Bothell</t>
  </si>
  <si>
    <t>WSF</t>
  </si>
  <si>
    <t>Sound Transit</t>
  </si>
  <si>
    <t>King County Metro</t>
  </si>
  <si>
    <t>Community Transit</t>
  </si>
  <si>
    <t>TOTAL SCORE (100)</t>
  </si>
  <si>
    <t>Other</t>
  </si>
  <si>
    <t>Construction</t>
  </si>
  <si>
    <t>PE/Design &amp; Construction</t>
  </si>
  <si>
    <t>PE/Design</t>
  </si>
  <si>
    <t>Meet Me on Meeker - Thompson Ave to Interurban Trail</t>
  </si>
  <si>
    <t>Ridgetop - Mickelberry to Myhre, ROW Phase 1</t>
  </si>
  <si>
    <t>42nd Avenue W Improvements</t>
  </si>
  <si>
    <t>SeaTac</t>
  </si>
  <si>
    <t>Airport Station Area Pedestrian Improvements</t>
  </si>
  <si>
    <t>ROW</t>
  </si>
  <si>
    <t>Everett</t>
  </si>
  <si>
    <t>California Street Ped/Bike Corridor</t>
  </si>
  <si>
    <t>Part I:  Policy Criteria</t>
  </si>
  <si>
    <t>Part 4:  Technical Scores</t>
  </si>
  <si>
    <t>180th Street Connector</t>
  </si>
  <si>
    <t>Northwest Seaport Alliance</t>
  </si>
  <si>
    <t xml:space="preserve"> Zero-Emission Cargo-Handling Equipment Incentive Program</t>
  </si>
  <si>
    <t>PSCAA</t>
  </si>
  <si>
    <t>On Track for the Future: Tacoma Rail Battery-Electric Switcher Locomotive Replacement Project</t>
  </si>
  <si>
    <t>Auburn</t>
  </si>
  <si>
    <t>East Valley Highway Widening</t>
  </si>
  <si>
    <t>Bellevue</t>
  </si>
  <si>
    <t>Eastrail to NE Spring Boulevard Trail Link</t>
  </si>
  <si>
    <t>Mountains to Sound Greenway Trail (142nd Avenue SE to I‐90 Nonmotorized Overcrossing at 150th Avenue SE)</t>
  </si>
  <si>
    <t>Bothell Way NE Multimodal Improvements Phase 1</t>
  </si>
  <si>
    <t>Bothell Way NE Multimodal Improvements Phase 2</t>
  </si>
  <si>
    <t>Port of Tacoma Road Phase 2b: 20th Street East</t>
  </si>
  <si>
    <t>Metro Route 36 Improvements</t>
  </si>
  <si>
    <t>108th Avenue Transit Queue Jumps</t>
  </si>
  <si>
    <t>Canyon Rd. E. (72nd St. E to Pioneer Way E. )</t>
  </si>
  <si>
    <t>Port of Seattle</t>
  </si>
  <si>
    <t>SR 509 Extension Project Stage 2 (Final Stage) Local Commitment</t>
  </si>
  <si>
    <t>State Route 523 (N/NE 145th St) Aurora Ave N to I-5, Phase 2 (Corliss Ave to Wallingford Ave)</t>
  </si>
  <si>
    <t>148th Street Non-Motorized Bridge (Phase 2)</t>
  </si>
  <si>
    <t>North Creek Regional Trail Phase 2</t>
  </si>
  <si>
    <t>Puyallup Ave Transit/Complete Street Improvement</t>
  </si>
  <si>
    <t>SR167 Completion Project- Stage 2 (Final Completion)</t>
  </si>
  <si>
    <t>I-5/SR 161/SR 18 Triangle Interchange Vicinity - Improvements</t>
  </si>
  <si>
    <t>Swift Gold Line Zero Emission Expansion Buses</t>
  </si>
  <si>
    <t xml:space="preserve">King County Post Pandemic TDM  </t>
  </si>
  <si>
    <t>South Annex Base Expansion and Electrification</t>
  </si>
  <si>
    <t>Pierce Transit</t>
  </si>
  <si>
    <t>Pacific Avenue/SR 7 Bus Rapid Transit: 112th Street S to 99th Street S</t>
  </si>
  <si>
    <t>Boeing Access Rd Infill Station</t>
  </si>
  <si>
    <t>Graham Street Infill Station</t>
  </si>
  <si>
    <t>Terminal Electriﬁcation -Clinton Terminal, Mukilteo-Clinton Ferry Route</t>
  </si>
  <si>
    <t>Circulation, Mobility &amp; Accessibility (27)</t>
  </si>
  <si>
    <t>Air Quality &amp; Climate Change (20)</t>
  </si>
  <si>
    <t>Project Readiness (5)</t>
  </si>
  <si>
    <t>Circulation, Mobility &amp; Accessibility (14)</t>
  </si>
  <si>
    <t>Policy Subtotal (57)</t>
  </si>
  <si>
    <t>Policy Subtotal (29)</t>
  </si>
  <si>
    <t>Technical Subtotal (25)</t>
  </si>
  <si>
    <t>Technical Subtotal (55)</t>
  </si>
  <si>
    <t>Category</t>
  </si>
  <si>
    <t>Regional Growth Center</t>
  </si>
  <si>
    <t>Manufacturing / Industrial Center</t>
  </si>
  <si>
    <t>Corridor</t>
  </si>
  <si>
    <t>STP PROJECTS</t>
  </si>
  <si>
    <t>PSRC 2022 FHWA REGIONAL COMPETITION - FULL PROJECT SCORES BY SOURCE AND SPONSOR</t>
  </si>
  <si>
    <t>CMAQ PROJECTS</t>
  </si>
  <si>
    <t>Air Quality &amp; Climate Change (40)</t>
  </si>
  <si>
    <t>WAEHD Map (10)</t>
  </si>
  <si>
    <t>CMAQ Projects</t>
  </si>
  <si>
    <t>STP Projects</t>
  </si>
  <si>
    <t>Project #</t>
  </si>
  <si>
    <t>Description</t>
  </si>
  <si>
    <t>Project 1</t>
  </si>
  <si>
    <t>The Swift Gold Line will be the fourth line of Community Transit’s BRT network. From north to south, the Swift Gold Line will begin at the Smokey Point Transit center and end at the Everett
Station, with multiple stops along the way including downtown Marysville, the Cascade Industrial Center (CIC), and Everett Community College. Ending at the Everett Station, this line
will provide easy public transit connections to multiple modes of transportation, providing riders with easy connections to a wide region. Community Transit is requesting funding for thirteen (13) Expansion buses to operate the Swift Gold Line BRT.</t>
  </si>
  <si>
    <t>Project 2</t>
  </si>
  <si>
    <t>The project will construct sidewalks to fill gaps and widen sidewalks along the California Street corridor from Broadway to Pine, install a two-way cycle track on the north side of California Street from Broadway to Pine, delineate formal angled parking on the south side of California Street, with curb extensions and Rectangular Rapid Flashing Beacon (RRFB) protected crossings from Broadway to Pine, construct sidewalks on the west side of Pine from California to Hewitt and a shared use path on the east side of Pine from California to Hewitt, modify the existing sidewalk on the south side of Hewitt from Pine to Maple, modify the existing RRFB at Hewitt and Pine and existing signal at Hewitt and Maple, relocate the Hewitt crossing to the US 2 ramp to Chestnut Street, provide an off-street connection between the Chestnut crossing and US 2 trail, and the asphalt overlay of California Street and Pine Street within project limits.</t>
  </si>
  <si>
    <t>Project 3</t>
  </si>
  <si>
    <t>The proposed project will apply effective transportation demand management (TDM)
strategies to increase transit and rideshare ridership based on a deeper, more holistic
understanding of a changing transit market in a post COVID-19 pandemic society. It will
increase and extend existing Metro TDM programs and apply new, innovative strategies. The
project will focus on 24 designated Regional Growth and MIC Centers in both King and
Snohomish counties which are connected by 17 high-capacity transit corridors with existing
service, and upcoming new services starting between 2024 and 2027 alongside parallel
transit feeder service restructures in both counties.</t>
  </si>
  <si>
    <t>Project 4</t>
  </si>
  <si>
    <t>The South Annex Base (SAB) project will rehabilitate and upgrade an existing Metro owned
property at its South Campus in Tukwila to create a new transit base. The new base will
increase Metro’s base capacity to support the expansion of Metro’s bus fleet by
approximately 250 new 100% electric buses. The additional base capacity will allow Metro to
provide additional transit service as all of its existing bases are at or beyond capacity and
unable to accommodate additional buses to increase service. The SAB will also create base
capacity that will allow Metro to upgrade its other six operating bases to support a fully electric
bus fleet of over approximately 1,361 buses by 2035 while maintain transit service that
operates out of these bases.</t>
  </si>
  <si>
    <t>Project 5</t>
  </si>
  <si>
    <t>The Zero-Emission Cargo-Handling Equipment Incentive Program will support the tenants of
the Northwest Seaport Alliance (NWSA) to retire their diesel equipment early and replace
them with zero-emission (battery-electric or hydrogen) equivalent units. The program will help
the NWSA and its tenants meet the goals of the Northwest Ports Clean Air Strategy,
eliminating all seaport-related emissions by 2050. Cargo-handling equipment (CHE) is a
priority activity sector to target in the near-term, as equipment stays on the terminal for its
entire lifetime, meaning near-port communities in the Seattle and Tacoma Harbors are living
side-by-side with these resulting diesel exhaust emissions.</t>
  </si>
  <si>
    <t>Project 6</t>
  </si>
  <si>
    <t xml:space="preserve">Pierce Transit is planning capital improvements to support its first Stream bus rapid transit
(BRT) line. Beginning in the north at S 9th Street and Commerce Street in Tacoma,
Washington, the Stream 1 BRT will travel predominantly along Pacific Avenue/SR 7 to the
southern terminus at the Spanaway Transit Center. This project, a subsegment of the larger
Stream 1 BRT corridor, will focus on the construction of transit priority lanes and multimodal
access to transit through the interchange with SR 512, the most congested portion of the
BRT corridor. The project’s limits from 112th Street S to 99th Street S (0.81 miles or 6 percent
of the corridor length) will span the most congested section of Pacific Avenue within the
Stream 1 BRT corridor but represent approximately half of the projected total transit travel
time benefits. The project will provide dedicated median transit-only lanes between 112th
Street S to 104th Street S in both directions and a southbound, transit-only lane from 104th
Street S to 99th Street S. In addition, two new transit stations will be constructed at 112th
Street S and 104th Street S with signal enhancements for pedestrian safety and transit
operation. </t>
  </si>
  <si>
    <t>Project 7</t>
  </si>
  <si>
    <t>The proposed Tacoma Rail Battery-Electric Switcher Locomotive Replacement project
(Project) will kick start the electrification of switcher locomotives in the Puget Sound Region
by replacing two (2) highly polluting, unregulated, 1965 diesel-electric switcher locomotives
with two (2) zero-emission battery-electric switcher locomotives and installing corresponding
onsite charging infrastructure at Tacoma Rail’s rail yard located at 2601 State Rt 509 N.
Frontage Rd, Tacoma, WA 98421. The engines of the two unregulated locomotives will be
scrapped.</t>
  </si>
  <si>
    <t>Project 8</t>
  </si>
  <si>
    <t>CMAQ funds will design a new light rail station in the vicinity of S. Boeing Access Road, East
Marginal Way S., and I-5 in north Tukwila. Part of the Link 1 Line connecting multiple regional
growth centers between Northgate and SeaTac, the S. Boeing Access Road Infill (BARI)
Station will be in the northern portion of the North Tukwila Manufacturing Industrial Center
(North Tukwila MIC) which is home to 147 businesses employing almost 13,500 people
(Background Memo, Economic Development Element of Comprehensive Plan). The BARI
Station will serve major employers and destinations including the Boeing Company, King
County Metro (South Base), Kaiser Permanente, the US Postal Service, BECU Financial Center,
and the Museum of Flight.</t>
  </si>
  <si>
    <t>Project 9</t>
  </si>
  <si>
    <t>This CMAQ request will fund the design of a new light rail station in the City of Seattle on
Martin Luther King Jr. Way between Graham Street and Morgan Street along the existing Link
light rail Line 1. The new Graham Street Station will be located between the existing Columbia
City and Othello stations and built to accommodate 4-car trains, increasing access in the
Rainier Valley and serving the growing Hillman City neighborhood. Trains will run every 6
minutes in peak periods, serving an estimated 2,500 riders per day at Graham St Station,
reducing VMT in the region by 21,650 per day. The Station will also include pedestrian and
bicycle improvements in the station area.</t>
  </si>
  <si>
    <t>Project 10</t>
  </si>
  <si>
    <t>Washington State Ferries (WSF) is undertaking an ambitious electrification program, as
described in its 2020 System Electrification Plan, to move toward a “greener” ferry fleet. As
the largest ferry system in the U.S.—carrying nearly 25 million people each year on 10 routes
—WSF is leading the way in the marine industry by outlining and acting on a plan that will
reduce CO2e emissions by 76% over twenty years. The initial and most consequential
elements of this plan include building five new hybrid-electric Olympic class (HEOC) vessels,
converting three Jumbo Mark II vessels to hybrid-electric operation and developing electric
charging infrastructure at five terminals to support full battery-electric operation of these
vessels.</t>
  </si>
  <si>
    <t>Funded</t>
  </si>
  <si>
    <t>Yes</t>
  </si>
  <si>
    <t>No</t>
  </si>
  <si>
    <t>Project 11</t>
  </si>
  <si>
    <t>Project 12</t>
  </si>
  <si>
    <t>Project 13</t>
  </si>
  <si>
    <t>Project 14</t>
  </si>
  <si>
    <t>Project 15</t>
  </si>
  <si>
    <t>Project 16</t>
  </si>
  <si>
    <t>Project 17</t>
  </si>
  <si>
    <t>Project 18</t>
  </si>
  <si>
    <t>Project 19</t>
  </si>
  <si>
    <t>Project 20</t>
  </si>
  <si>
    <t>Project 21</t>
  </si>
  <si>
    <t>This project, the 180th St Connector, proposes to design and construct a new road that will provide access to the west side of the Arlington Airport, a fast growing industrial area located in the Cascade Industrial Center. The 180th St Connector will have an E-W alignment connecting to Airport Blvd on the east with a roundabout, and to Smokey Point Blvd on the west with a traditional stop-controlled intersection. The Smokey Point Blvd and 180th St intersection is planned to be a roundabout in the future. This new road will consist of two travel lanes and grade separated pedestrian facilities, a 5-foot wide sidewalk on one side and a 12-foot wide multiuse trail on the other. The roadway will include pedestrian and street lighting, street amenities (landscaping, benches, trash cans, etc.), and local area art; it will also include new water, sewer, and storm utilities.</t>
  </si>
  <si>
    <t>The project will improve E Valley Highway (EVH) from south of the East Valley Access Road (EVAR) intersection in Pierce County, north to the Lakeland Hills Way (LHW) intersection in King County. The project scope includes intersection improvements, the addition of a separated non-motorized trail, additional northbound and southbound through lanes, center turn lane to support existing and future development, illumination, storm drainage improvements including replacement of a roadside ditch with a closed stormwater system, relocation of utility poles, and installation of a new dynamic message sign. The project will increase the vehicle capacity of the corridor, accommodate non-motorized users, and improve safety. This request is for preliminary engineering (PE) funding that includes design and environmental permitting. The City is prepared to begin when grant funds are available.</t>
  </si>
  <si>
    <t>The Eastrail to NE Spring Boulevard Trail Link project will construct a critical 850-foot-long nonmotorized trail linking the north-south "Eastrail" (the Eastside Rail Corridor pedestrian bicycle trail under development by King County) with the new east-west Spring Boulevard separated pedestrian-bicycle path. This Trail Link will include a 12-foot wide, hard surfaced facility that is anticipated to include trail head treatments, wayfinding, lighting, and natural storm drainage.</t>
  </si>
  <si>
    <t>As part of the Mountains to Sound Greenway (MTSG) non-motorized trail system starting in Seattle and extending beyond Snoqualmie Pass, this project will construct over 2,200 feet of separated at grade multi-use trail on limited access right of way immediately south of Interstate 90 (I-90). The project starts just east of 142nd Place SE, runs parallel to the north side of SE 36th street, and ends adjacent to the pedestrian/bicycle overcrossing of I-90, immediately west of 150th Avenue SE.  In general, the design will include a 12-foot wide, hard surface facility, trailhead treatments, wayfinding, landscaping, lighting, natural storm drainage, and access to the local street network, as well as local and regional transit services.</t>
  </si>
  <si>
    <t>The project consists of mobility improvements on Bothell Way NE from Reder WA to 191st ST NE. This project will widen 2/3 lanes to 5 lanes, including signal improvements, protected bicycle lanes, sidewalks, retaining walls, storm drainage, utility work, illumination, ITS and adaptive signalization, landscaping and wetland mitigation. This project also includes transit improvements such as transit prioritization and transit stop amenities. This project will complete the missing link of the corridor for Community Transit's expansion of the SWIFT BRT Green Line.</t>
  </si>
  <si>
    <t>The project consists of widening Bothell Way NE. This project will widen 2/3 lanes to 5 lanes, including signal improvements, protected bicycle lanes, sidewalks, retaining walls, fish passage culvert, utility work, illumination, ITS and adaptive signalization, landscaping and wetland mitigation. This project also includes transit improvements such as transit prioritization and transit stop amenities. This project will complete Phase 2 of the missing corridor link for Community Transit's expansion of the SWIFT BRT Green Line from Bothell Regional Canyon Park Growth Center and connections to Bothell Transit Hub.</t>
  </si>
  <si>
    <t>Improve 20th Street E couplet to complete Port of Tacoma Road project; includes new signals and ped crossings at 3 intersections, completion of sidewalks, and connection to ADA pedestrian compliant bridge crossing of I-5.</t>
  </si>
  <si>
    <t>Constructs a multi-modal promenade along the south side of West Meeker Street that
includes a two-way, separated bikeway and sidewalk with buffer and amenity zones. On the
north side of West Meeker Street, a widened sidewalk and buffer zone will be included west
of Madison Ave. Further enhancements include curb bulb-outs, on-street parking, enhanced
pedestrian crossing, a raised mid-block crosswalk at the Interurban Trail, pedestrian
amenities, and a new roundabout with separated bike lanes at the corner of Lincoln Avenue
and West Meeker Street. Improvements will accommodate planned transit needs in the
corridor.</t>
  </si>
  <si>
    <t>Design and construct transit speed, reliability and access improvements along Metro Route
36, an electric trolley bus route operating between Othello Link Light Rail Station and
Downtown Seattle (12th Ave S and S Jackson St) via Beacon Hill.</t>
  </si>
  <si>
    <t>Widen the roadway to add a northbound transit only lane on 108th Ave NE. Phase 1 will be
from NE 62nd St to just north of NE 68th St and Phase 2 is from NE 53rd St to NE 60th St.
Install a new traffic signal at NE 60th St / 108th Ave NE and modify the existing signal at NE
68th St to accommodate the new lane and allow transit signal priority. Replace existing bicycle
lane and sidewalk on the east side of 108th Ave NE with a new protected bicycle lane and
pedestrian facilities.</t>
  </si>
  <si>
    <t>ROW Phase 1 will acquire properties and easements for the eastern portion of the Ridgetop –
Mickelberry to Myhre project in the vicinity of the Ridgetop Blvd. and Myhre Rd. intersection.
The Ridgetop – Mickelberry to Myhre project will widen the roadway to four travel lanes with
divided median, access control, and intersection improvements. Reconstruct and widen
sidewalks with upgraded ADA facilities. Add bike lanes in both directions. The project will
explore low stress bike lane designs such as raised bike lanes. Reconstruct the intersections
at Mickelberry and Myhre. U-turn capabilities at intersections are anticipated to support
access management and traffic flow. The project will explore protected intersection designs
for pedestrians and bicycles. A new mid-block intersection will be evaluated to reduce
impacts to the Myhre Rd. intersection and provide an additional pedestrian crossing point.
East of Myhre, a 2nd eastbound lane and uphill bike lane will be added to the vicinity of the
new Sid Uhinck Drive alignment.</t>
  </si>
  <si>
    <t>The project will complete a new grid street in the heart of Lynnwood’s Regional Growth Center (Segment #1: Alderwood Mall Boulevard to 196th Street SW). This project is part of the City's goal to take the existing 600-foot “superblocks” and divide them into more urbanscale 300-foot blocks, to provide access to future low/mid-rise development and multi-modal transportation. The Sound Transit light rail station (opens in 2024) is located a short distance from the project. The project is one of the primary routes to access the station. The street cross section includes two travel lanes, bicycle sharrows, on-street parking on both sides of the street, wide sidewalks, lighting, with streetscaping and urban design features. Infrastructure improvements include sidewalk, curb, gutter, landscaping, hardscaping, illumination, traffic signals, retaining walls, utility improvements, channelization and signing. Traffic signals will be installed at Alderwood Mall Boulevard and 196th Street SW.</t>
  </si>
  <si>
    <t>Widen and reconstruct the roadway to accommodate a four-lane facility with paved shoulders,
curb, gutter, and sidewalk. The work will include illumination, interconnect, an enclosed
drainage system, storm water flow control and runoff treatment facilities, retaining walls,
stream relocation/enhancements where needed, and culvert improvements.</t>
  </si>
  <si>
    <t>The project completes a missing link in the regional highway system by extending SR 509 from existing S. 188th Street interchange to 24th Avenue S. interchange in SeaTac Regional Growth Center. Grant Funds will be applied to the following project elements:  1. Four lane new expressway from S. 188th Street to 24th Avenue S. 2. Reconstructed SR 509/S. 188th Street  interchange with addition of south ramps and sidewalk through interchange area. 3. SR 509/S. 160th Street interchange ramp terminal intersection roundabouts with sidewalk through interchange area. This element is included to mitigate future level of service F conditions from additional expressway traffic. 4. This stage of the project also extends an acceleration lane on southbound Interstate-5 from SR 516 to S. 272nd Street Interchange to add capacity for traffic entering from SR 509. The project also includes extension of the Lake to Sound Trail, already under construction under a separate contract. The Trail lies adjacent to the new SR 509 in SeaTac then turns south at Des Moines Creek Park to connect to existing Des Moines Creek Trail. A previous stage of SR 509 expressway connects Interstate-5 to 24th Avenue S. and is already under construction.</t>
  </si>
  <si>
    <t>The project will construct safety and mobility improvements for people walking, biking, and
using transit around the SeaTac Airport Station Area, which is located within the SeaTac City
Center. The project improves four street segments and two intersections.</t>
  </si>
  <si>
    <t>The 148th Street Non-Motorized Bridge project (STIP: SL-25) is a new pedestrian/bicycle
bridge spanning Interstate 5 (I-5) in the proximity of N 148th Street in Shoreline, WA and will
serve as a key component in the City's bicycle/pedestrian network. The finished nonmotorized
bridge will include a bridge span with landing and ramps on the east-side of I-5 that
connects users to and integrates with a new regional high-capacity transit center with light
rail and bus service. The west-side of I-5 will include ramps/landing and a shared-use path
connecting to 1st Avenue NE.</t>
  </si>
  <si>
    <t>This grant request is for ROW Acquisition for Phase 2 (SL-16B, Corliss to Wallingford Ave) of
the SR-523 (N/NE 145th St) Aurora Ave N to I-5 project. Project improvements require ROW
property acquisition - small, partial property acquisitions, and full-property acquisition.
145th Street is the west leg of a major east/west regional corridor and forms the city
boundary between Shoreline and Seattle. This 145th Corridor project connects to a new
regional high capacity transit center (Sound Transit “Shoreline South/148th Station”) with light
rail and bus service as well as connections to the regional bike trail system.</t>
  </si>
  <si>
    <t>The project proposes to construct Phase 2 of North Creek Regional Trail between Waxen
Road and 183rd St SE (North Creek Park). This segment will be approximately 0.78 miles long,
paved, and designed to meet current ADA standards and non-motorized standards including
AASHTO and WSDOT Design Manual. The trail will primarily be designed as a separated trail
and a small portion (approximately 100') at the northern end will be designed as a side path
to keep people biking and walking away from horizontal and vertical obstructions. Please see
the attachment 1_Typical Sections. This project will also include a 90 foot pre-fabricated
pedestrian bridge and a fish passable culvert under Waxen Road.</t>
  </si>
  <si>
    <t>The Puyallup Ave project is 1.2 miles extending from Portland Ave to S. C Street, including the
Portland Avenue intersection. The project scope includes a complete reconstruction of the
roadway with concrete pavement, complete street elements including bike lanes,
sidewalks/curb ramps, bulbouts, crosswalks, signals/APS and other ITS elements, lighting,
landscaping, bus stops, parking, other street amenities, improved connections to regional
transit services and active transportation facilities, upgraded utilities, and a shared HOV/transit
lane.</t>
  </si>
  <si>
    <t>This project will reconstruct the southbound I-5 to westbound SR 18 off-ramp to improve
capacity and serve both eastbound and westbound SR 18 traffic, removing the existing
southbound I-5 to eastbound SR 18 loop ramp, and construct the southbound I-5 to SR 161
off-ramp. In addition, the project will upgrade intersections by replacing the S 356th St./SR
161/16th Ave. S intersections with roundabouts and by widening and realigning the east leg
of the SR 161/Milton Rd. S intersection. Work will include updating illumination, drainage,
stormwater, pedestrian and bicycle facilities and constructing seven fish passable structures,
with environmental impacts being mitigated as needed.</t>
  </si>
  <si>
    <t>1. Construction of the final segment of new four lane alignment of SR 167 from SR 161 Meridian Avenue E in Puyallup to Interstate 5 in Fife. 2. Completes a missing link in the regional trail system beginning in the Puyallup Downtown Regional Growth Center from Puyallup Riverfront Trail to Interurban Trail in Fife. 3. Includes new interchanges at SR 161 and Valley Avenue and completes the diverging diamond interchange at I-5. 4. Extensive wetland mitigation throughout the Wapato Creek Watershed. 5. Adds capacity on existing SR 167 from SR 161 to SR 410 to accommodate additional traffic volume.</t>
  </si>
  <si>
    <t>Development of Center (15)</t>
  </si>
  <si>
    <t>Equity Criteria (10)</t>
  </si>
  <si>
    <t>Safety Criteria (6)</t>
  </si>
  <si>
    <t>Development of Center (30)</t>
  </si>
  <si>
    <t>Safety Criteria (8)</t>
  </si>
  <si>
    <t>Not Mappable</t>
  </si>
  <si>
    <t>Mapped</t>
  </si>
  <si>
    <t>N/A</t>
  </si>
  <si>
    <t>R2022_28</t>
  </si>
  <si>
    <t>R2022_27</t>
  </si>
  <si>
    <t>R2022_19</t>
  </si>
  <si>
    <t>R2022_8</t>
  </si>
  <si>
    <t>R2022_21</t>
  </si>
  <si>
    <t>R2022_20</t>
  </si>
  <si>
    <t>R2022_29</t>
  </si>
  <si>
    <t>R2022_26</t>
  </si>
  <si>
    <t>R2022_24</t>
  </si>
  <si>
    <t>R2022_25</t>
  </si>
  <si>
    <t>R2022_23</t>
  </si>
  <si>
    <t>R2022_18</t>
  </si>
  <si>
    <t>R2022_16</t>
  </si>
  <si>
    <t>R2022_15</t>
  </si>
  <si>
    <t>R2022_14</t>
  </si>
  <si>
    <t>R2022_10</t>
  </si>
  <si>
    <t>R2022_9</t>
  </si>
  <si>
    <t>R2022_6</t>
  </si>
  <si>
    <t>R2022_5</t>
  </si>
  <si>
    <t>R2022_4</t>
  </si>
  <si>
    <t>R2022_3</t>
  </si>
  <si>
    <t>R2022_2</t>
  </si>
  <si>
    <t>R2022_1</t>
  </si>
  <si>
    <t>AQ_Mapped</t>
  </si>
  <si>
    <t>GIS_JOIN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</si>
</sst>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16" x14ac:knownFonts="1">
    <font>
      <sz val="11"/>
      <color theme="1"/>
      <name val="Calibri"/>
      <family val="2"/>
      <scheme val="minor"/>
    </font>
    <font>
      <sz val="11"/>
      <color theme="1"/>
      <name val="Calibri"/>
      <family val="2"/>
      <scheme val="minor"/>
    </font>
    <font>
      <b/>
      <sz val="14"/>
      <color theme="1"/>
      <name val="Arial"/>
      <family val="2"/>
    </font>
    <font>
      <sz val="11"/>
      <color theme="1"/>
      <name val="Arial"/>
      <family val="2"/>
    </font>
    <font>
      <b/>
      <sz val="11"/>
      <color theme="1"/>
      <name val="Arial"/>
      <family val="2"/>
    </font>
    <font>
      <b/>
      <i/>
      <sz val="11"/>
      <name val="Arial"/>
      <family val="2"/>
    </font>
    <font>
      <b/>
      <sz val="12"/>
      <color theme="1"/>
      <name val="Arial"/>
      <family val="2"/>
    </font>
    <font>
      <sz val="12"/>
      <color theme="1"/>
      <name val="Arial"/>
      <family val="2"/>
    </font>
    <font>
      <sz val="11"/>
      <name val="Arial"/>
      <family val="2"/>
    </font>
    <font>
      <b/>
      <sz val="10"/>
      <color theme="1"/>
      <name val="Arial"/>
      <family val="2"/>
    </font>
    <font>
      <b/>
      <sz val="10"/>
      <name val="Arial"/>
      <family val="2"/>
    </font>
    <font>
      <b/>
      <i/>
      <sz val="11"/>
      <color theme="1"/>
      <name val="Arial"/>
      <family val="2"/>
    </font>
    <font>
      <sz val="11"/>
      <color rgb="FFFF0000"/>
      <name val="Arial"/>
      <family val="2"/>
    </font>
    <font>
      <b/>
      <sz val="12"/>
      <color theme="1"/>
      <name val="Poppins"/>
    </font>
    <font>
      <sz val="11"/>
      <color theme="1"/>
      <name val="Arial Narrow"/>
      <family val="2"/>
    </font>
    <font>
      <sz val="8"/>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s>
  <cellStyleXfs count="2">
    <xf numFmtId="0" fontId="0" fillId="0" borderId="0"/>
    <xf numFmtId="44" fontId="1" fillId="0" borderId="0" applyFont="0" applyFill="0" applyBorder="0" applyAlignment="0" applyProtection="0"/>
  </cellStyleXfs>
  <cellXfs count="76">
    <xf numFmtId="0" fontId="0" fillId="0" borderId="0" xfId="0"/>
    <xf numFmtId="0" fontId="3" fillId="0" borderId="0" xfId="0" applyFont="1" applyAlignment="1">
      <alignment horizontal="center"/>
    </xf>
    <xf numFmtId="0" fontId="3" fillId="0" borderId="0" xfId="0" applyFont="1" applyAlignment="1">
      <alignment horizontal="center" wrapText="1"/>
    </xf>
    <xf numFmtId="164" fontId="3" fillId="0" borderId="0" xfId="0" applyNumberFormat="1" applyFont="1" applyAlignment="1">
      <alignment horizontal="center"/>
    </xf>
    <xf numFmtId="0" fontId="7" fillId="0" borderId="0" xfId="0" applyFont="1" applyAlignment="1">
      <alignment horizontal="center"/>
    </xf>
    <xf numFmtId="0" fontId="2" fillId="0" borderId="0" xfId="0" applyFont="1"/>
    <xf numFmtId="0" fontId="2" fillId="0" borderId="0" xfId="0" applyFont="1" applyAlignment="1">
      <alignment horizontal="center"/>
    </xf>
    <xf numFmtId="0" fontId="6" fillId="0" borderId="0" xfId="0" applyFont="1"/>
    <xf numFmtId="0" fontId="3" fillId="0" borderId="0" xfId="0" applyFont="1"/>
    <xf numFmtId="0" fontId="8" fillId="0" borderId="2" xfId="0" applyFont="1" applyBorder="1" applyAlignment="1" applyProtection="1">
      <alignment horizontal="left"/>
      <protection locked="0"/>
    </xf>
    <xf numFmtId="0" fontId="3" fillId="0" borderId="2" xfId="0" applyFont="1" applyBorder="1" applyProtection="1">
      <protection locked="0"/>
    </xf>
    <xf numFmtId="164" fontId="3" fillId="0" borderId="2" xfId="1" quotePrefix="1" applyNumberFormat="1" applyFont="1" applyBorder="1" applyAlignment="1" applyProtection="1">
      <alignment horizontal="center"/>
      <protection locked="0"/>
    </xf>
    <xf numFmtId="0" fontId="3" fillId="0" borderId="2" xfId="0" applyFont="1" applyBorder="1" applyAlignment="1" applyProtection="1">
      <alignment horizontal="center"/>
      <protection locked="0"/>
    </xf>
    <xf numFmtId="164" fontId="3" fillId="0" borderId="0" xfId="1" quotePrefix="1" applyNumberFormat="1" applyFont="1" applyBorder="1" applyAlignment="1" applyProtection="1">
      <alignment horizontal="center"/>
      <protection locked="0"/>
    </xf>
    <xf numFmtId="0" fontId="3" fillId="0" borderId="0" xfId="0" applyFont="1" applyAlignment="1" applyProtection="1">
      <alignment horizontal="center"/>
      <protection locked="0"/>
    </xf>
    <xf numFmtId="164" fontId="3" fillId="0" borderId="2" xfId="1" applyNumberFormat="1" applyFont="1" applyBorder="1" applyAlignment="1" applyProtection="1">
      <alignment horizontal="center"/>
      <protection locked="0"/>
    </xf>
    <xf numFmtId="0" fontId="3" fillId="0" borderId="2" xfId="0" applyFont="1" applyBorder="1" applyAlignment="1" applyProtection="1">
      <alignment horizontal="center" wrapText="1"/>
      <protection locked="0"/>
    </xf>
    <xf numFmtId="0" fontId="3" fillId="0" borderId="2" xfId="0" applyFont="1" applyBorder="1" applyAlignment="1" applyProtection="1">
      <alignment wrapText="1"/>
      <protection locked="0"/>
    </xf>
    <xf numFmtId="164" fontId="8" fillId="0" borderId="2" xfId="1" quotePrefix="1" applyNumberFormat="1" applyFont="1" applyBorder="1" applyAlignment="1" applyProtection="1">
      <alignment horizontal="center"/>
      <protection locked="0"/>
    </xf>
    <xf numFmtId="0" fontId="8" fillId="0" borderId="2" xfId="0" applyFont="1" applyBorder="1" applyAlignment="1" applyProtection="1">
      <alignment horizontal="center"/>
      <protection locked="0"/>
    </xf>
    <xf numFmtId="0" fontId="3" fillId="0" borderId="0" xfId="0" applyFont="1" applyAlignment="1" applyProtection="1">
      <alignment wrapText="1"/>
      <protection locked="0"/>
    </xf>
    <xf numFmtId="0" fontId="5" fillId="3" borderId="2" xfId="0" applyFont="1" applyFill="1" applyBorder="1" applyAlignment="1">
      <alignment horizontal="center" wrapText="1"/>
    </xf>
    <xf numFmtId="164" fontId="5" fillId="3" borderId="2" xfId="0" applyNumberFormat="1" applyFont="1" applyFill="1" applyBorder="1" applyAlignment="1">
      <alignment horizontal="center" wrapText="1"/>
    </xf>
    <xf numFmtId="0" fontId="4" fillId="7" borderId="4" xfId="0" applyFont="1" applyFill="1" applyBorder="1" applyAlignment="1">
      <alignment horizontal="center" wrapText="1"/>
    </xf>
    <xf numFmtId="0" fontId="7" fillId="7" borderId="4" xfId="0" applyFont="1" applyFill="1" applyBorder="1" applyAlignment="1">
      <alignment horizontal="center"/>
    </xf>
    <xf numFmtId="0" fontId="3" fillId="8" borderId="2" xfId="0" applyFont="1" applyFill="1" applyBorder="1" applyAlignment="1" applyProtection="1">
      <alignment wrapText="1"/>
      <protection locked="0"/>
    </xf>
    <xf numFmtId="0" fontId="8" fillId="0" borderId="2" xfId="0" applyFont="1" applyBorder="1" applyAlignment="1" applyProtection="1">
      <alignment horizontal="center" wrapText="1"/>
      <protection locked="0"/>
    </xf>
    <xf numFmtId="0" fontId="9" fillId="5" borderId="5" xfId="0" applyFont="1" applyFill="1" applyBorder="1" applyAlignment="1">
      <alignment horizontal="center" wrapText="1"/>
    </xf>
    <xf numFmtId="0" fontId="9" fillId="2" borderId="5" xfId="0" applyFont="1" applyFill="1" applyBorder="1" applyAlignment="1">
      <alignment horizontal="center" wrapText="1"/>
    </xf>
    <xf numFmtId="0" fontId="5" fillId="4" borderId="2" xfId="0" applyFont="1" applyFill="1" applyBorder="1" applyAlignment="1">
      <alignment horizontal="center" wrapText="1"/>
    </xf>
    <xf numFmtId="164" fontId="5" fillId="4" borderId="2" xfId="0" applyNumberFormat="1" applyFont="1" applyFill="1" applyBorder="1" applyAlignment="1">
      <alignment horizontal="center" wrapText="1"/>
    </xf>
    <xf numFmtId="0" fontId="5" fillId="4" borderId="1" xfId="0" applyFont="1" applyFill="1" applyBorder="1" applyAlignment="1">
      <alignment horizontal="center" wrapText="1"/>
    </xf>
    <xf numFmtId="0" fontId="11" fillId="4" borderId="2" xfId="0" applyFont="1" applyFill="1" applyBorder="1" applyAlignment="1">
      <alignment horizontal="center" wrapText="1"/>
    </xf>
    <xf numFmtId="0" fontId="3" fillId="0" borderId="2" xfId="0" applyFont="1" applyBorder="1" applyAlignment="1">
      <alignment wrapText="1"/>
    </xf>
    <xf numFmtId="0" fontId="9" fillId="6" borderId="7" xfId="0" applyFont="1" applyFill="1" applyBorder="1" applyAlignment="1">
      <alignment horizontal="center" wrapText="1"/>
    </xf>
    <xf numFmtId="0" fontId="9" fillId="6" borderId="3" xfId="0" applyFont="1" applyFill="1" applyBorder="1" applyAlignment="1">
      <alignment horizontal="center" wrapText="1"/>
    </xf>
    <xf numFmtId="0" fontId="9" fillId="6" borderId="6" xfId="0" applyFont="1" applyFill="1" applyBorder="1" applyAlignment="1">
      <alignment horizontal="center" wrapText="1"/>
    </xf>
    <xf numFmtId="0" fontId="11" fillId="3" borderId="2" xfId="0" applyFont="1" applyFill="1" applyBorder="1" applyAlignment="1">
      <alignment horizontal="center" wrapText="1"/>
    </xf>
    <xf numFmtId="0" fontId="9" fillId="7" borderId="2" xfId="0" applyFont="1" applyFill="1" applyBorder="1" applyAlignment="1">
      <alignment horizontal="center" wrapText="1"/>
    </xf>
    <xf numFmtId="0" fontId="3" fillId="0" borderId="2" xfId="0" applyFont="1" applyBorder="1" applyAlignment="1">
      <alignment horizontal="center"/>
    </xf>
    <xf numFmtId="0" fontId="7" fillId="0" borderId="2" xfId="0" applyFont="1" applyBorder="1" applyAlignment="1">
      <alignment horizontal="center"/>
    </xf>
    <xf numFmtId="0" fontId="10" fillId="6" borderId="1" xfId="0" applyFont="1" applyFill="1" applyBorder="1" applyAlignment="1">
      <alignment horizontal="center" wrapText="1"/>
    </xf>
    <xf numFmtId="0" fontId="7" fillId="0" borderId="1" xfId="0" applyFont="1" applyBorder="1" applyAlignment="1">
      <alignment horizontal="center"/>
    </xf>
    <xf numFmtId="0" fontId="7" fillId="0" borderId="4" xfId="0" applyFont="1" applyBorder="1" applyAlignment="1">
      <alignment horizontal="center"/>
    </xf>
    <xf numFmtId="0" fontId="7" fillId="5" borderId="5" xfId="0" applyFont="1" applyFill="1" applyBorder="1" applyAlignment="1">
      <alignment horizontal="center"/>
    </xf>
    <xf numFmtId="0" fontId="10" fillId="7" borderId="1" xfId="0" applyFont="1" applyFill="1" applyBorder="1" applyAlignment="1">
      <alignment horizontal="center" wrapText="1"/>
    </xf>
    <xf numFmtId="0" fontId="9" fillId="7" borderId="4" xfId="0" applyFont="1" applyFill="1" applyBorder="1" applyAlignment="1">
      <alignment horizontal="center" wrapText="1"/>
    </xf>
    <xf numFmtId="0" fontId="7" fillId="2" borderId="5" xfId="0" applyFont="1" applyFill="1" applyBorder="1" applyAlignment="1">
      <alignment horizontal="center"/>
    </xf>
    <xf numFmtId="0" fontId="9" fillId="7" borderId="1" xfId="0" applyFont="1" applyFill="1" applyBorder="1" applyAlignment="1">
      <alignment horizontal="center" wrapText="1"/>
    </xf>
    <xf numFmtId="0" fontId="3" fillId="0" borderId="0" xfId="0" applyFont="1" applyProtection="1">
      <protection locked="0"/>
    </xf>
    <xf numFmtId="0" fontId="4" fillId="0" borderId="0" xfId="0" applyFont="1" applyAlignment="1">
      <alignment horizontal="center"/>
    </xf>
    <xf numFmtId="164" fontId="12" fillId="0" borderId="2" xfId="1" quotePrefix="1" applyNumberFormat="1" applyFont="1" applyBorder="1" applyAlignment="1" applyProtection="1">
      <alignment horizontal="center"/>
      <protection locked="0"/>
    </xf>
    <xf numFmtId="0" fontId="13" fillId="0" borderId="0" xfId="0" applyFont="1"/>
    <xf numFmtId="0" fontId="11" fillId="3" borderId="2" xfId="0" applyFont="1" applyFill="1" applyBorder="1"/>
    <xf numFmtId="0" fontId="14" fillId="2" borderId="2" xfId="0" applyFont="1" applyFill="1" applyBorder="1" applyAlignment="1">
      <alignment horizontal="left" vertical="top" wrapText="1"/>
    </xf>
    <xf numFmtId="0" fontId="14" fillId="0" borderId="2" xfId="0" applyFont="1" applyBorder="1" applyAlignment="1">
      <alignment horizontal="left" vertical="top" wrapText="1"/>
    </xf>
    <xf numFmtId="0" fontId="3" fillId="0" borderId="2" xfId="0" applyFont="1" applyBorder="1"/>
    <xf numFmtId="0" fontId="11" fillId="4" borderId="4" xfId="0" applyFont="1" applyFill="1" applyBorder="1" applyAlignment="1">
      <alignment horizontal="center" wrapText="1"/>
    </xf>
    <xf numFmtId="0" fontId="3" fillId="0" borderId="2" xfId="0" applyFont="1" applyBorder="1" applyAlignment="1">
      <alignment horizontal="center" wrapText="1"/>
    </xf>
    <xf numFmtId="0" fontId="11" fillId="4" borderId="2" xfId="0" applyFont="1" applyFill="1" applyBorder="1"/>
    <xf numFmtId="0" fontId="14" fillId="4" borderId="2" xfId="0" applyFont="1" applyFill="1" applyBorder="1" applyAlignment="1">
      <alignment horizontal="left" vertical="top" wrapText="1"/>
    </xf>
    <xf numFmtId="0" fontId="7" fillId="6" borderId="10" xfId="0" applyFont="1" applyFill="1" applyBorder="1"/>
    <xf numFmtId="0" fontId="7" fillId="6" borderId="11" xfId="0" applyFont="1" applyFill="1" applyBorder="1"/>
    <xf numFmtId="0" fontId="4" fillId="6" borderId="10" xfId="0" applyFont="1" applyFill="1" applyBorder="1" applyAlignment="1">
      <alignment wrapText="1"/>
    </xf>
    <xf numFmtId="0" fontId="4" fillId="6" borderId="11" xfId="0" applyFont="1" applyFill="1" applyBorder="1" applyAlignment="1">
      <alignment wrapText="1"/>
    </xf>
    <xf numFmtId="0" fontId="2" fillId="0" borderId="0" xfId="0" applyFont="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4" fillId="7" borderId="8" xfId="0" applyFont="1" applyFill="1" applyBorder="1" applyAlignment="1">
      <alignment horizontal="center"/>
    </xf>
    <xf numFmtId="0" fontId="4" fillId="7" borderId="9"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3" fillId="9" borderId="2" xfId="0" applyFont="1" applyFill="1" applyBorder="1"/>
    <xf numFmtId="0" fontId="3" fillId="9" borderId="0" xfId="0" applyFont="1" applyFill="1"/>
    <xf numFmtId="0" fontId="11" fillId="9" borderId="2" xfId="0" applyFont="1" applyFill="1" applyBorder="1"/>
  </cellXfs>
  <cellStyles count="2">
    <cellStyle name="Currency" xfId="1" builtinId="4"/>
    <cellStyle name="Normal" xfId="0" builtinId="0"/>
  </cellStyles>
  <dxfs count="0"/>
  <tableStyles count="0" defaultTableStyle="TableStyleMedium2" defaultPivotStyle="PivotStyleLight16"/>
  <colors>
    <mruColors>
      <color rgb="FF91268F"/>
      <color rgb="FFBCBEC0"/>
      <color rgb="FFBFE9E7"/>
      <color rgb="FF76787A"/>
      <color rgb="FF00A7A0"/>
      <color rgb="FF8CC63E"/>
      <color rgb="FFF05A28"/>
      <color rgb="FF999999"/>
      <color rgb="FF73CFCB"/>
      <color rgb="FF2F30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4"/>
          <c:order val="0"/>
          <c:tx>
            <c:strRef>
              <c:f>'By Category and Source'!$O$5</c:f>
              <c:strCache>
                <c:ptCount val="1"/>
                <c:pt idx="0">
                  <c:v>Air Quality &amp; Climate Change (40)</c:v>
                </c:pt>
              </c:strCache>
            </c:strRef>
          </c:tx>
          <c:spPr>
            <a:solidFill>
              <a:srgbClr val="91268F"/>
            </a:solidFill>
            <a:ln>
              <a:noFill/>
            </a:ln>
            <a:effectLst/>
          </c:spPr>
          <c:invertIfNegative val="0"/>
          <c:dPt>
            <c:idx val="0"/>
            <c:invertIfNegative val="0"/>
            <c:bubble3D val="0"/>
            <c:spPr>
              <a:solidFill>
                <a:srgbClr val="91268F">
                  <a:alpha val="50000"/>
                </a:srgbClr>
              </a:solidFill>
              <a:ln>
                <a:noFill/>
              </a:ln>
              <a:effectLst/>
            </c:spPr>
            <c:extLst>
              <c:ext xmlns:c16="http://schemas.microsoft.com/office/drawing/2014/chart" uri="{C3380CC4-5D6E-409C-BE32-E72D297353CC}">
                <c16:uniqueId val="{00000004-8B64-46CE-9E01-716FF36F9026}"/>
              </c:ext>
            </c:extLst>
          </c:dPt>
          <c:dPt>
            <c:idx val="1"/>
            <c:invertIfNegative val="0"/>
            <c:bubble3D val="0"/>
            <c:spPr>
              <a:solidFill>
                <a:srgbClr val="91268F">
                  <a:alpha val="50000"/>
                </a:srgbClr>
              </a:solidFill>
              <a:ln>
                <a:noFill/>
              </a:ln>
              <a:effectLst/>
            </c:spPr>
            <c:extLst>
              <c:ext xmlns:c16="http://schemas.microsoft.com/office/drawing/2014/chart" uri="{C3380CC4-5D6E-409C-BE32-E72D297353CC}">
                <c16:uniqueId val="{00000003-8B64-46CE-9E01-716FF36F9026}"/>
              </c:ext>
            </c:extLst>
          </c:dPt>
          <c:dPt>
            <c:idx val="5"/>
            <c:invertIfNegative val="0"/>
            <c:bubble3D val="0"/>
            <c:spPr>
              <a:solidFill>
                <a:srgbClr val="91268F">
                  <a:alpha val="50000"/>
                </a:srgbClr>
              </a:solidFill>
              <a:ln>
                <a:noFill/>
              </a:ln>
              <a:effectLst/>
            </c:spPr>
            <c:extLst>
              <c:ext xmlns:c16="http://schemas.microsoft.com/office/drawing/2014/chart" uri="{C3380CC4-5D6E-409C-BE32-E72D297353CC}">
                <c16:uniqueId val="{00000021-8B64-46CE-9E01-716FF36F9026}"/>
              </c:ext>
            </c:extLst>
          </c:dPt>
          <c:dPt>
            <c:idx val="7"/>
            <c:invertIfNegative val="0"/>
            <c:bubble3D val="0"/>
            <c:spPr>
              <a:solidFill>
                <a:srgbClr val="91268F">
                  <a:alpha val="50000"/>
                </a:srgbClr>
              </a:solidFill>
              <a:ln>
                <a:noFill/>
              </a:ln>
              <a:effectLst/>
            </c:spPr>
            <c:extLst>
              <c:ext xmlns:c16="http://schemas.microsoft.com/office/drawing/2014/chart" uri="{C3380CC4-5D6E-409C-BE32-E72D297353CC}">
                <c16:uniqueId val="{00000023-8B64-46CE-9E01-716FF36F9026}"/>
              </c:ext>
            </c:extLst>
          </c:dPt>
          <c:dPt>
            <c:idx val="8"/>
            <c:invertIfNegative val="0"/>
            <c:bubble3D val="0"/>
            <c:spPr>
              <a:solidFill>
                <a:srgbClr val="91268F">
                  <a:alpha val="50000"/>
                </a:srgbClr>
              </a:solidFill>
              <a:ln>
                <a:noFill/>
              </a:ln>
              <a:effectLst/>
            </c:spPr>
            <c:extLst>
              <c:ext xmlns:c16="http://schemas.microsoft.com/office/drawing/2014/chart" uri="{C3380CC4-5D6E-409C-BE32-E72D297353CC}">
                <c16:uniqueId val="{00000022-8B64-46CE-9E01-716FF36F9026}"/>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Source'!$A$6:$A$15</c:f>
              <c:strCache>
                <c:ptCount val="10"/>
                <c:pt idx="0">
                  <c:v>Project 10</c:v>
                </c:pt>
                <c:pt idx="1">
                  <c:v>Project 9</c:v>
                </c:pt>
                <c:pt idx="2">
                  <c:v>Project 8</c:v>
                </c:pt>
                <c:pt idx="3">
                  <c:v>Project 7</c:v>
                </c:pt>
                <c:pt idx="4">
                  <c:v>Project 6</c:v>
                </c:pt>
                <c:pt idx="5">
                  <c:v>Project 5</c:v>
                </c:pt>
                <c:pt idx="6">
                  <c:v>Project 4</c:v>
                </c:pt>
                <c:pt idx="7">
                  <c:v>Project 3</c:v>
                </c:pt>
                <c:pt idx="8">
                  <c:v>Project 2</c:v>
                </c:pt>
                <c:pt idx="9">
                  <c:v>Project 1</c:v>
                </c:pt>
              </c:strCache>
            </c:strRef>
          </c:cat>
          <c:val>
            <c:numRef>
              <c:f>'By Category and Source'!$O$6:$O$15</c:f>
              <c:numCache>
                <c:formatCode>General</c:formatCode>
                <c:ptCount val="10"/>
                <c:pt idx="0">
                  <c:v>35</c:v>
                </c:pt>
                <c:pt idx="1">
                  <c:v>25</c:v>
                </c:pt>
                <c:pt idx="2">
                  <c:v>25</c:v>
                </c:pt>
                <c:pt idx="3">
                  <c:v>30</c:v>
                </c:pt>
                <c:pt idx="4">
                  <c:v>20</c:v>
                </c:pt>
                <c:pt idx="5">
                  <c:v>28</c:v>
                </c:pt>
                <c:pt idx="6">
                  <c:v>32</c:v>
                </c:pt>
                <c:pt idx="7">
                  <c:v>28</c:v>
                </c:pt>
                <c:pt idx="8">
                  <c:v>8</c:v>
                </c:pt>
                <c:pt idx="9">
                  <c:v>20</c:v>
                </c:pt>
              </c:numCache>
            </c:numRef>
          </c:val>
          <c:extLst>
            <c:ext xmlns:c16="http://schemas.microsoft.com/office/drawing/2014/chart" uri="{C3380CC4-5D6E-409C-BE32-E72D297353CC}">
              <c16:uniqueId val="{00000004-280C-4FB4-800A-653DD2651BCD}"/>
            </c:ext>
          </c:extLst>
        </c:ser>
        <c:ser>
          <c:idx val="5"/>
          <c:order val="1"/>
          <c:tx>
            <c:strRef>
              <c:f>'By Category and Source'!$P$5</c:f>
              <c:strCache>
                <c:ptCount val="1"/>
                <c:pt idx="0">
                  <c:v>WAEHD Map (10)</c:v>
                </c:pt>
              </c:strCache>
            </c:strRef>
          </c:tx>
          <c:spPr>
            <a:pattFill prst="trellis">
              <a:fgClr>
                <a:srgbClr val="91268F"/>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Source'!$A$6:$A$15</c:f>
              <c:strCache>
                <c:ptCount val="10"/>
                <c:pt idx="0">
                  <c:v>Project 10</c:v>
                </c:pt>
                <c:pt idx="1">
                  <c:v>Project 9</c:v>
                </c:pt>
                <c:pt idx="2">
                  <c:v>Project 8</c:v>
                </c:pt>
                <c:pt idx="3">
                  <c:v>Project 7</c:v>
                </c:pt>
                <c:pt idx="4">
                  <c:v>Project 6</c:v>
                </c:pt>
                <c:pt idx="5">
                  <c:v>Project 5</c:v>
                </c:pt>
                <c:pt idx="6">
                  <c:v>Project 4</c:v>
                </c:pt>
                <c:pt idx="7">
                  <c:v>Project 3</c:v>
                </c:pt>
                <c:pt idx="8">
                  <c:v>Project 2</c:v>
                </c:pt>
                <c:pt idx="9">
                  <c:v>Project 1</c:v>
                </c:pt>
              </c:strCache>
            </c:strRef>
          </c:cat>
          <c:val>
            <c:numRef>
              <c:f>'By Category and Source'!$P$6:$P$15</c:f>
              <c:numCache>
                <c:formatCode>General</c:formatCode>
                <c:ptCount val="10"/>
                <c:pt idx="0">
                  <c:v>0</c:v>
                </c:pt>
                <c:pt idx="1">
                  <c:v>10</c:v>
                </c:pt>
                <c:pt idx="2">
                  <c:v>10</c:v>
                </c:pt>
                <c:pt idx="3">
                  <c:v>10</c:v>
                </c:pt>
                <c:pt idx="4">
                  <c:v>10</c:v>
                </c:pt>
                <c:pt idx="5">
                  <c:v>10</c:v>
                </c:pt>
                <c:pt idx="6">
                  <c:v>10</c:v>
                </c:pt>
                <c:pt idx="7">
                  <c:v>10</c:v>
                </c:pt>
                <c:pt idx="8">
                  <c:v>10</c:v>
                </c:pt>
                <c:pt idx="9">
                  <c:v>10</c:v>
                </c:pt>
              </c:numCache>
            </c:numRef>
          </c:val>
          <c:extLst>
            <c:ext xmlns:c16="http://schemas.microsoft.com/office/drawing/2014/chart" uri="{C3380CC4-5D6E-409C-BE32-E72D297353CC}">
              <c16:uniqueId val="{00000005-280C-4FB4-800A-653DD2651BCD}"/>
            </c:ext>
          </c:extLst>
        </c:ser>
        <c:ser>
          <c:idx val="0"/>
          <c:order val="2"/>
          <c:tx>
            <c:strRef>
              <c:f>'By Category and Source'!$J$5</c:f>
              <c:strCache>
                <c:ptCount val="1"/>
                <c:pt idx="0">
                  <c:v>Development of Center (15)</c:v>
                </c:pt>
              </c:strCache>
            </c:strRef>
          </c:tx>
          <c:spPr>
            <a:solidFill>
              <a:srgbClr val="F05A28"/>
            </a:solidFill>
            <a:ln>
              <a:noFill/>
            </a:ln>
            <a:effectLst/>
          </c:spPr>
          <c:invertIfNegative val="0"/>
          <c:dPt>
            <c:idx val="0"/>
            <c:invertIfNegative val="0"/>
            <c:bubble3D val="0"/>
            <c:spPr>
              <a:solidFill>
                <a:srgbClr val="F05A28">
                  <a:alpha val="50000"/>
                </a:srgbClr>
              </a:solidFill>
              <a:ln>
                <a:noFill/>
              </a:ln>
              <a:effectLst/>
            </c:spPr>
            <c:extLst>
              <c:ext xmlns:c16="http://schemas.microsoft.com/office/drawing/2014/chart" uri="{C3380CC4-5D6E-409C-BE32-E72D297353CC}">
                <c16:uniqueId val="{00000009-8B64-46CE-9E01-716FF36F9026}"/>
              </c:ext>
            </c:extLst>
          </c:dPt>
          <c:dPt>
            <c:idx val="1"/>
            <c:invertIfNegative val="0"/>
            <c:bubble3D val="0"/>
            <c:spPr>
              <a:solidFill>
                <a:srgbClr val="F05A28">
                  <a:alpha val="50000"/>
                </a:srgbClr>
              </a:solidFill>
              <a:ln>
                <a:noFill/>
              </a:ln>
              <a:effectLst/>
            </c:spPr>
            <c:extLst>
              <c:ext xmlns:c16="http://schemas.microsoft.com/office/drawing/2014/chart" uri="{C3380CC4-5D6E-409C-BE32-E72D297353CC}">
                <c16:uniqueId val="{00000008-8B64-46CE-9E01-716FF36F9026}"/>
              </c:ext>
            </c:extLst>
          </c:dPt>
          <c:dPt>
            <c:idx val="5"/>
            <c:invertIfNegative val="0"/>
            <c:bubble3D val="0"/>
            <c:spPr>
              <a:solidFill>
                <a:srgbClr val="F05A28">
                  <a:alpha val="50000"/>
                </a:srgbClr>
              </a:solidFill>
              <a:ln>
                <a:noFill/>
              </a:ln>
              <a:effectLst/>
            </c:spPr>
            <c:extLst>
              <c:ext xmlns:c16="http://schemas.microsoft.com/office/drawing/2014/chart" uri="{C3380CC4-5D6E-409C-BE32-E72D297353CC}">
                <c16:uniqueId val="{0000002A-8B64-46CE-9E01-716FF36F9026}"/>
              </c:ext>
            </c:extLst>
          </c:dPt>
          <c:dPt>
            <c:idx val="7"/>
            <c:invertIfNegative val="0"/>
            <c:bubble3D val="0"/>
            <c:spPr>
              <a:solidFill>
                <a:srgbClr val="F05A28">
                  <a:alpha val="50000"/>
                </a:srgbClr>
              </a:solidFill>
              <a:ln>
                <a:noFill/>
              </a:ln>
              <a:effectLst/>
            </c:spPr>
            <c:extLst>
              <c:ext xmlns:c16="http://schemas.microsoft.com/office/drawing/2014/chart" uri="{C3380CC4-5D6E-409C-BE32-E72D297353CC}">
                <c16:uniqueId val="{00000029-8B64-46CE-9E01-716FF36F9026}"/>
              </c:ext>
            </c:extLst>
          </c:dPt>
          <c:dPt>
            <c:idx val="8"/>
            <c:invertIfNegative val="0"/>
            <c:bubble3D val="0"/>
            <c:spPr>
              <a:solidFill>
                <a:srgbClr val="F05A28">
                  <a:alpha val="50000"/>
                </a:srgbClr>
              </a:solidFill>
              <a:ln>
                <a:noFill/>
              </a:ln>
              <a:effectLst/>
            </c:spPr>
            <c:extLst>
              <c:ext xmlns:c16="http://schemas.microsoft.com/office/drawing/2014/chart" uri="{C3380CC4-5D6E-409C-BE32-E72D297353CC}">
                <c16:uniqueId val="{00000024-8B64-46CE-9E01-716FF36F9026}"/>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Source'!$A$6:$A$15</c:f>
              <c:strCache>
                <c:ptCount val="10"/>
                <c:pt idx="0">
                  <c:v>Project 10</c:v>
                </c:pt>
                <c:pt idx="1">
                  <c:v>Project 9</c:v>
                </c:pt>
                <c:pt idx="2">
                  <c:v>Project 8</c:v>
                </c:pt>
                <c:pt idx="3">
                  <c:v>Project 7</c:v>
                </c:pt>
                <c:pt idx="4">
                  <c:v>Project 6</c:v>
                </c:pt>
                <c:pt idx="5">
                  <c:v>Project 5</c:v>
                </c:pt>
                <c:pt idx="6">
                  <c:v>Project 4</c:v>
                </c:pt>
                <c:pt idx="7">
                  <c:v>Project 3</c:v>
                </c:pt>
                <c:pt idx="8">
                  <c:v>Project 2</c:v>
                </c:pt>
                <c:pt idx="9">
                  <c:v>Project 1</c:v>
                </c:pt>
              </c:strCache>
            </c:strRef>
          </c:cat>
          <c:val>
            <c:numRef>
              <c:f>'By Category and Source'!$J$6:$J$15</c:f>
              <c:numCache>
                <c:formatCode>General</c:formatCode>
                <c:ptCount val="10"/>
                <c:pt idx="0">
                  <c:v>4</c:v>
                </c:pt>
                <c:pt idx="1">
                  <c:v>5</c:v>
                </c:pt>
                <c:pt idx="2">
                  <c:v>12</c:v>
                </c:pt>
                <c:pt idx="3">
                  <c:v>4</c:v>
                </c:pt>
                <c:pt idx="4">
                  <c:v>8</c:v>
                </c:pt>
                <c:pt idx="5">
                  <c:v>3</c:v>
                </c:pt>
                <c:pt idx="6">
                  <c:v>7</c:v>
                </c:pt>
                <c:pt idx="7">
                  <c:v>5</c:v>
                </c:pt>
                <c:pt idx="8">
                  <c:v>4</c:v>
                </c:pt>
                <c:pt idx="9">
                  <c:v>10</c:v>
                </c:pt>
              </c:numCache>
            </c:numRef>
          </c:val>
          <c:extLst>
            <c:ext xmlns:c16="http://schemas.microsoft.com/office/drawing/2014/chart" uri="{C3380CC4-5D6E-409C-BE32-E72D297353CC}">
              <c16:uniqueId val="{00000000-280C-4FB4-800A-653DD2651BCD}"/>
            </c:ext>
          </c:extLst>
        </c:ser>
        <c:ser>
          <c:idx val="1"/>
          <c:order val="3"/>
          <c:tx>
            <c:strRef>
              <c:f>'By Category and Source'!$K$5</c:f>
              <c:strCache>
                <c:ptCount val="1"/>
                <c:pt idx="0">
                  <c:v>Circulation, Mobility &amp; Accessibility (14)</c:v>
                </c:pt>
              </c:strCache>
            </c:strRef>
          </c:tx>
          <c:spPr>
            <a:solidFill>
              <a:srgbClr val="8CC63E"/>
            </a:solidFill>
            <a:ln>
              <a:noFill/>
            </a:ln>
            <a:effectLst/>
          </c:spPr>
          <c:invertIfNegative val="0"/>
          <c:dPt>
            <c:idx val="0"/>
            <c:invertIfNegative val="0"/>
            <c:bubble3D val="0"/>
            <c:spPr>
              <a:solidFill>
                <a:srgbClr val="8CC63E">
                  <a:alpha val="50000"/>
                </a:srgbClr>
              </a:solidFill>
              <a:ln>
                <a:noFill/>
              </a:ln>
              <a:effectLst/>
            </c:spPr>
            <c:extLst>
              <c:ext xmlns:c16="http://schemas.microsoft.com/office/drawing/2014/chart" uri="{C3380CC4-5D6E-409C-BE32-E72D297353CC}">
                <c16:uniqueId val="{0000000E-8B64-46CE-9E01-716FF36F9026}"/>
              </c:ext>
            </c:extLst>
          </c:dPt>
          <c:dPt>
            <c:idx val="1"/>
            <c:invertIfNegative val="0"/>
            <c:bubble3D val="0"/>
            <c:spPr>
              <a:solidFill>
                <a:srgbClr val="8CC63E">
                  <a:alpha val="50000"/>
                </a:srgbClr>
              </a:solidFill>
              <a:ln>
                <a:noFill/>
              </a:ln>
              <a:effectLst/>
            </c:spPr>
            <c:extLst>
              <c:ext xmlns:c16="http://schemas.microsoft.com/office/drawing/2014/chart" uri="{C3380CC4-5D6E-409C-BE32-E72D297353CC}">
                <c16:uniqueId val="{0000000D-8B64-46CE-9E01-716FF36F9026}"/>
              </c:ext>
            </c:extLst>
          </c:dPt>
          <c:dPt>
            <c:idx val="5"/>
            <c:invertIfNegative val="0"/>
            <c:bubble3D val="0"/>
            <c:spPr>
              <a:solidFill>
                <a:srgbClr val="8CC63E">
                  <a:alpha val="50000"/>
                </a:srgbClr>
              </a:solidFill>
              <a:ln>
                <a:noFill/>
              </a:ln>
              <a:effectLst/>
            </c:spPr>
            <c:extLst>
              <c:ext xmlns:c16="http://schemas.microsoft.com/office/drawing/2014/chart" uri="{C3380CC4-5D6E-409C-BE32-E72D297353CC}">
                <c16:uniqueId val="{0000002C-8B64-46CE-9E01-716FF36F9026}"/>
              </c:ext>
            </c:extLst>
          </c:dPt>
          <c:dPt>
            <c:idx val="7"/>
            <c:invertIfNegative val="0"/>
            <c:bubble3D val="0"/>
            <c:spPr>
              <a:solidFill>
                <a:srgbClr val="8CC63E">
                  <a:alpha val="50000"/>
                </a:srgbClr>
              </a:solidFill>
              <a:ln>
                <a:noFill/>
              </a:ln>
              <a:effectLst/>
            </c:spPr>
            <c:extLst>
              <c:ext xmlns:c16="http://schemas.microsoft.com/office/drawing/2014/chart" uri="{C3380CC4-5D6E-409C-BE32-E72D297353CC}">
                <c16:uniqueId val="{0000002B-8B64-46CE-9E01-716FF36F9026}"/>
              </c:ext>
            </c:extLst>
          </c:dPt>
          <c:dPt>
            <c:idx val="8"/>
            <c:invertIfNegative val="0"/>
            <c:bubble3D val="0"/>
            <c:spPr>
              <a:solidFill>
                <a:srgbClr val="8CC63E">
                  <a:alpha val="50000"/>
                </a:srgbClr>
              </a:solidFill>
              <a:ln>
                <a:noFill/>
              </a:ln>
              <a:effectLst/>
            </c:spPr>
            <c:extLst>
              <c:ext xmlns:c16="http://schemas.microsoft.com/office/drawing/2014/chart" uri="{C3380CC4-5D6E-409C-BE32-E72D297353CC}">
                <c16:uniqueId val="{00000025-8B64-46CE-9E01-716FF36F9026}"/>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Source'!$A$6:$A$15</c:f>
              <c:strCache>
                <c:ptCount val="10"/>
                <c:pt idx="0">
                  <c:v>Project 10</c:v>
                </c:pt>
                <c:pt idx="1">
                  <c:v>Project 9</c:v>
                </c:pt>
                <c:pt idx="2">
                  <c:v>Project 8</c:v>
                </c:pt>
                <c:pt idx="3">
                  <c:v>Project 7</c:v>
                </c:pt>
                <c:pt idx="4">
                  <c:v>Project 6</c:v>
                </c:pt>
                <c:pt idx="5">
                  <c:v>Project 5</c:v>
                </c:pt>
                <c:pt idx="6">
                  <c:v>Project 4</c:v>
                </c:pt>
                <c:pt idx="7">
                  <c:v>Project 3</c:v>
                </c:pt>
                <c:pt idx="8">
                  <c:v>Project 2</c:v>
                </c:pt>
                <c:pt idx="9">
                  <c:v>Project 1</c:v>
                </c:pt>
              </c:strCache>
            </c:strRef>
          </c:cat>
          <c:val>
            <c:numRef>
              <c:f>'By Category and Source'!$K$6:$K$15</c:f>
              <c:numCache>
                <c:formatCode>General</c:formatCode>
                <c:ptCount val="10"/>
                <c:pt idx="0">
                  <c:v>6</c:v>
                </c:pt>
                <c:pt idx="1">
                  <c:v>10</c:v>
                </c:pt>
                <c:pt idx="2">
                  <c:v>11</c:v>
                </c:pt>
                <c:pt idx="3">
                  <c:v>4</c:v>
                </c:pt>
                <c:pt idx="4">
                  <c:v>12</c:v>
                </c:pt>
                <c:pt idx="5">
                  <c:v>6</c:v>
                </c:pt>
                <c:pt idx="6">
                  <c:v>10</c:v>
                </c:pt>
                <c:pt idx="7">
                  <c:v>7</c:v>
                </c:pt>
                <c:pt idx="8">
                  <c:v>10</c:v>
                </c:pt>
                <c:pt idx="9">
                  <c:v>11</c:v>
                </c:pt>
              </c:numCache>
            </c:numRef>
          </c:val>
          <c:extLst>
            <c:ext xmlns:c16="http://schemas.microsoft.com/office/drawing/2014/chart" uri="{C3380CC4-5D6E-409C-BE32-E72D297353CC}">
              <c16:uniqueId val="{00000001-280C-4FB4-800A-653DD2651BCD}"/>
            </c:ext>
          </c:extLst>
        </c:ser>
        <c:ser>
          <c:idx val="2"/>
          <c:order val="4"/>
          <c:tx>
            <c:strRef>
              <c:f>'By Category and Source'!$M$5</c:f>
              <c:strCache>
                <c:ptCount val="1"/>
                <c:pt idx="0">
                  <c:v>Equity Criteria (10)</c:v>
                </c:pt>
              </c:strCache>
            </c:strRef>
          </c:tx>
          <c:spPr>
            <a:solidFill>
              <a:srgbClr val="00A7A0"/>
            </a:solidFill>
            <a:ln>
              <a:noFill/>
            </a:ln>
            <a:effectLst/>
          </c:spPr>
          <c:invertIfNegative val="0"/>
          <c:dPt>
            <c:idx val="0"/>
            <c:invertIfNegative val="0"/>
            <c:bubble3D val="0"/>
            <c:spPr>
              <a:solidFill>
                <a:srgbClr val="00A7A0">
                  <a:alpha val="50000"/>
                </a:srgbClr>
              </a:solidFill>
              <a:ln>
                <a:noFill/>
              </a:ln>
              <a:effectLst/>
            </c:spPr>
            <c:extLst>
              <c:ext xmlns:c16="http://schemas.microsoft.com/office/drawing/2014/chart" uri="{C3380CC4-5D6E-409C-BE32-E72D297353CC}">
                <c16:uniqueId val="{00000013-8B64-46CE-9E01-716FF36F9026}"/>
              </c:ext>
            </c:extLst>
          </c:dPt>
          <c:dPt>
            <c:idx val="1"/>
            <c:invertIfNegative val="0"/>
            <c:bubble3D val="0"/>
            <c:spPr>
              <a:solidFill>
                <a:srgbClr val="00A7A0">
                  <a:alpha val="50000"/>
                </a:srgbClr>
              </a:solidFill>
              <a:ln>
                <a:noFill/>
              </a:ln>
              <a:effectLst/>
            </c:spPr>
            <c:extLst>
              <c:ext xmlns:c16="http://schemas.microsoft.com/office/drawing/2014/chart" uri="{C3380CC4-5D6E-409C-BE32-E72D297353CC}">
                <c16:uniqueId val="{00000012-8B64-46CE-9E01-716FF36F9026}"/>
              </c:ext>
            </c:extLst>
          </c:dPt>
          <c:dPt>
            <c:idx val="5"/>
            <c:invertIfNegative val="0"/>
            <c:bubble3D val="0"/>
            <c:spPr>
              <a:solidFill>
                <a:srgbClr val="00A7A0">
                  <a:alpha val="50000"/>
                </a:srgbClr>
              </a:solidFill>
              <a:ln>
                <a:noFill/>
              </a:ln>
              <a:effectLst/>
            </c:spPr>
            <c:extLst>
              <c:ext xmlns:c16="http://schemas.microsoft.com/office/drawing/2014/chart" uri="{C3380CC4-5D6E-409C-BE32-E72D297353CC}">
                <c16:uniqueId val="{0000002E-8B64-46CE-9E01-716FF36F9026}"/>
              </c:ext>
            </c:extLst>
          </c:dPt>
          <c:dPt>
            <c:idx val="7"/>
            <c:invertIfNegative val="0"/>
            <c:bubble3D val="0"/>
            <c:spPr>
              <a:solidFill>
                <a:srgbClr val="00A7A0">
                  <a:alpha val="50000"/>
                </a:srgbClr>
              </a:solidFill>
              <a:ln>
                <a:noFill/>
              </a:ln>
              <a:effectLst/>
            </c:spPr>
            <c:extLst>
              <c:ext xmlns:c16="http://schemas.microsoft.com/office/drawing/2014/chart" uri="{C3380CC4-5D6E-409C-BE32-E72D297353CC}">
                <c16:uniqueId val="{0000002D-8B64-46CE-9E01-716FF36F9026}"/>
              </c:ext>
            </c:extLst>
          </c:dPt>
          <c:dPt>
            <c:idx val="8"/>
            <c:invertIfNegative val="0"/>
            <c:bubble3D val="0"/>
            <c:spPr>
              <a:solidFill>
                <a:srgbClr val="00A7A0">
                  <a:alpha val="50000"/>
                </a:srgbClr>
              </a:solidFill>
              <a:ln>
                <a:noFill/>
              </a:ln>
              <a:effectLst/>
            </c:spPr>
            <c:extLst>
              <c:ext xmlns:c16="http://schemas.microsoft.com/office/drawing/2014/chart" uri="{C3380CC4-5D6E-409C-BE32-E72D297353CC}">
                <c16:uniqueId val="{00000026-8B64-46CE-9E01-716FF36F9026}"/>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Source'!$A$6:$A$15</c:f>
              <c:strCache>
                <c:ptCount val="10"/>
                <c:pt idx="0">
                  <c:v>Project 10</c:v>
                </c:pt>
                <c:pt idx="1">
                  <c:v>Project 9</c:v>
                </c:pt>
                <c:pt idx="2">
                  <c:v>Project 8</c:v>
                </c:pt>
                <c:pt idx="3">
                  <c:v>Project 7</c:v>
                </c:pt>
                <c:pt idx="4">
                  <c:v>Project 6</c:v>
                </c:pt>
                <c:pt idx="5">
                  <c:v>Project 5</c:v>
                </c:pt>
                <c:pt idx="6">
                  <c:v>Project 4</c:v>
                </c:pt>
                <c:pt idx="7">
                  <c:v>Project 3</c:v>
                </c:pt>
                <c:pt idx="8">
                  <c:v>Project 2</c:v>
                </c:pt>
                <c:pt idx="9">
                  <c:v>Project 1</c:v>
                </c:pt>
              </c:strCache>
            </c:strRef>
          </c:cat>
          <c:val>
            <c:numRef>
              <c:f>'By Category and Source'!$M$6:$M$15</c:f>
              <c:numCache>
                <c:formatCode>General</c:formatCode>
                <c:ptCount val="10"/>
                <c:pt idx="0">
                  <c:v>8</c:v>
                </c:pt>
                <c:pt idx="1">
                  <c:v>7</c:v>
                </c:pt>
                <c:pt idx="2">
                  <c:v>9</c:v>
                </c:pt>
                <c:pt idx="3">
                  <c:v>8</c:v>
                </c:pt>
                <c:pt idx="4">
                  <c:v>9</c:v>
                </c:pt>
                <c:pt idx="5">
                  <c:v>8</c:v>
                </c:pt>
                <c:pt idx="6">
                  <c:v>6</c:v>
                </c:pt>
                <c:pt idx="7">
                  <c:v>7</c:v>
                </c:pt>
                <c:pt idx="8">
                  <c:v>3</c:v>
                </c:pt>
                <c:pt idx="9">
                  <c:v>9</c:v>
                </c:pt>
              </c:numCache>
            </c:numRef>
          </c:val>
          <c:extLst>
            <c:ext xmlns:c16="http://schemas.microsoft.com/office/drawing/2014/chart" uri="{C3380CC4-5D6E-409C-BE32-E72D297353CC}">
              <c16:uniqueId val="{00000002-280C-4FB4-800A-653DD2651BCD}"/>
            </c:ext>
          </c:extLst>
        </c:ser>
        <c:ser>
          <c:idx val="3"/>
          <c:order val="5"/>
          <c:tx>
            <c:strRef>
              <c:f>'By Category and Source'!$N$5</c:f>
              <c:strCache>
                <c:ptCount val="1"/>
                <c:pt idx="0">
                  <c:v>Safety Criteria (6)</c:v>
                </c:pt>
              </c:strCache>
            </c:strRef>
          </c:tx>
          <c:spPr>
            <a:solidFill>
              <a:srgbClr val="BFE9E7"/>
            </a:solidFill>
            <a:ln>
              <a:noFill/>
            </a:ln>
            <a:effectLst/>
          </c:spPr>
          <c:invertIfNegative val="0"/>
          <c:dPt>
            <c:idx val="0"/>
            <c:invertIfNegative val="0"/>
            <c:bubble3D val="0"/>
            <c:spPr>
              <a:solidFill>
                <a:srgbClr val="BFE9E7">
                  <a:alpha val="50000"/>
                </a:srgbClr>
              </a:solidFill>
              <a:ln>
                <a:noFill/>
              </a:ln>
              <a:effectLst/>
            </c:spPr>
            <c:extLst>
              <c:ext xmlns:c16="http://schemas.microsoft.com/office/drawing/2014/chart" uri="{C3380CC4-5D6E-409C-BE32-E72D297353CC}">
                <c16:uniqueId val="{0000001B-8B64-46CE-9E01-716FF36F9026}"/>
              </c:ext>
            </c:extLst>
          </c:dPt>
          <c:dPt>
            <c:idx val="1"/>
            <c:invertIfNegative val="0"/>
            <c:bubble3D val="0"/>
            <c:spPr>
              <a:solidFill>
                <a:srgbClr val="BFE9E7">
                  <a:alpha val="50000"/>
                </a:srgbClr>
              </a:solidFill>
              <a:ln>
                <a:noFill/>
              </a:ln>
              <a:effectLst/>
            </c:spPr>
            <c:extLst>
              <c:ext xmlns:c16="http://schemas.microsoft.com/office/drawing/2014/chart" uri="{C3380CC4-5D6E-409C-BE32-E72D297353CC}">
                <c16:uniqueId val="{00000032-8B64-46CE-9E01-716FF36F9026}"/>
              </c:ext>
            </c:extLst>
          </c:dPt>
          <c:dPt>
            <c:idx val="5"/>
            <c:invertIfNegative val="0"/>
            <c:bubble3D val="0"/>
            <c:spPr>
              <a:solidFill>
                <a:srgbClr val="BFE9E7">
                  <a:alpha val="50000"/>
                </a:srgbClr>
              </a:solidFill>
              <a:ln>
                <a:noFill/>
              </a:ln>
              <a:effectLst/>
            </c:spPr>
            <c:extLst>
              <c:ext xmlns:c16="http://schemas.microsoft.com/office/drawing/2014/chart" uri="{C3380CC4-5D6E-409C-BE32-E72D297353CC}">
                <c16:uniqueId val="{00000031-8B64-46CE-9E01-716FF36F9026}"/>
              </c:ext>
            </c:extLst>
          </c:dPt>
          <c:dPt>
            <c:idx val="7"/>
            <c:invertIfNegative val="0"/>
            <c:bubble3D val="0"/>
            <c:spPr>
              <a:solidFill>
                <a:srgbClr val="BFE9E7">
                  <a:alpha val="50000"/>
                </a:srgbClr>
              </a:solidFill>
              <a:ln>
                <a:noFill/>
              </a:ln>
              <a:effectLst/>
            </c:spPr>
            <c:extLst>
              <c:ext xmlns:c16="http://schemas.microsoft.com/office/drawing/2014/chart" uri="{C3380CC4-5D6E-409C-BE32-E72D297353CC}">
                <c16:uniqueId val="{00000018-8B64-46CE-9E01-716FF36F9026}"/>
              </c:ext>
            </c:extLst>
          </c:dPt>
          <c:dPt>
            <c:idx val="8"/>
            <c:invertIfNegative val="0"/>
            <c:bubble3D val="0"/>
            <c:spPr>
              <a:solidFill>
                <a:srgbClr val="BFE9E7">
                  <a:alpha val="50000"/>
                </a:srgbClr>
              </a:solidFill>
              <a:ln>
                <a:noFill/>
              </a:ln>
              <a:effectLst/>
            </c:spPr>
            <c:extLst>
              <c:ext xmlns:c16="http://schemas.microsoft.com/office/drawing/2014/chart" uri="{C3380CC4-5D6E-409C-BE32-E72D297353CC}">
                <c16:uniqueId val="{00000028-8B64-46CE-9E01-716FF36F9026}"/>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Source'!$A$6:$A$15</c:f>
              <c:strCache>
                <c:ptCount val="10"/>
                <c:pt idx="0">
                  <c:v>Project 10</c:v>
                </c:pt>
                <c:pt idx="1">
                  <c:v>Project 9</c:v>
                </c:pt>
                <c:pt idx="2">
                  <c:v>Project 8</c:v>
                </c:pt>
                <c:pt idx="3">
                  <c:v>Project 7</c:v>
                </c:pt>
                <c:pt idx="4">
                  <c:v>Project 6</c:v>
                </c:pt>
                <c:pt idx="5">
                  <c:v>Project 5</c:v>
                </c:pt>
                <c:pt idx="6">
                  <c:v>Project 4</c:v>
                </c:pt>
                <c:pt idx="7">
                  <c:v>Project 3</c:v>
                </c:pt>
                <c:pt idx="8">
                  <c:v>Project 2</c:v>
                </c:pt>
                <c:pt idx="9">
                  <c:v>Project 1</c:v>
                </c:pt>
              </c:strCache>
            </c:strRef>
          </c:cat>
          <c:val>
            <c:numRef>
              <c:f>'By Category and Source'!$N$6:$N$15</c:f>
              <c:numCache>
                <c:formatCode>General</c:formatCode>
                <c:ptCount val="10"/>
                <c:pt idx="0">
                  <c:v>2</c:v>
                </c:pt>
                <c:pt idx="1">
                  <c:v>2</c:v>
                </c:pt>
                <c:pt idx="2">
                  <c:v>2</c:v>
                </c:pt>
                <c:pt idx="3">
                  <c:v>1</c:v>
                </c:pt>
                <c:pt idx="4">
                  <c:v>6</c:v>
                </c:pt>
                <c:pt idx="5">
                  <c:v>1</c:v>
                </c:pt>
                <c:pt idx="6">
                  <c:v>1</c:v>
                </c:pt>
                <c:pt idx="7">
                  <c:v>2</c:v>
                </c:pt>
                <c:pt idx="8">
                  <c:v>3</c:v>
                </c:pt>
                <c:pt idx="9">
                  <c:v>4</c:v>
                </c:pt>
              </c:numCache>
            </c:numRef>
          </c:val>
          <c:extLst>
            <c:ext xmlns:c16="http://schemas.microsoft.com/office/drawing/2014/chart" uri="{C3380CC4-5D6E-409C-BE32-E72D297353CC}">
              <c16:uniqueId val="{00000003-280C-4FB4-800A-653DD2651BCD}"/>
            </c:ext>
          </c:extLst>
        </c:ser>
        <c:ser>
          <c:idx val="6"/>
          <c:order val="6"/>
          <c:tx>
            <c:strRef>
              <c:f>'By Category and Source'!$Q$5</c:f>
              <c:strCache>
                <c:ptCount val="1"/>
                <c:pt idx="0">
                  <c:v>Project Readiness (5)</c:v>
                </c:pt>
              </c:strCache>
            </c:strRef>
          </c:tx>
          <c:spPr>
            <a:solidFill>
              <a:srgbClr val="BCBEC0"/>
            </a:solidFill>
            <a:ln>
              <a:noFill/>
            </a:ln>
            <a:effectLst/>
          </c:spPr>
          <c:invertIfNegative val="0"/>
          <c:dPt>
            <c:idx val="0"/>
            <c:invertIfNegative val="0"/>
            <c:bubble3D val="0"/>
            <c:spPr>
              <a:solidFill>
                <a:srgbClr val="BCBEC0">
                  <a:alpha val="50000"/>
                </a:srgbClr>
              </a:solidFill>
              <a:ln>
                <a:noFill/>
              </a:ln>
              <a:effectLst/>
            </c:spPr>
            <c:extLst>
              <c:ext xmlns:c16="http://schemas.microsoft.com/office/drawing/2014/chart" uri="{C3380CC4-5D6E-409C-BE32-E72D297353CC}">
                <c16:uniqueId val="{00000033-8B64-46CE-9E01-716FF36F9026}"/>
              </c:ext>
            </c:extLst>
          </c:dPt>
          <c:dPt>
            <c:idx val="1"/>
            <c:invertIfNegative val="0"/>
            <c:bubble3D val="0"/>
            <c:spPr>
              <a:solidFill>
                <a:srgbClr val="BCBEC0">
                  <a:alpha val="50000"/>
                </a:srgbClr>
              </a:solidFill>
              <a:ln>
                <a:noFill/>
              </a:ln>
              <a:effectLst/>
            </c:spPr>
            <c:extLst>
              <c:ext xmlns:c16="http://schemas.microsoft.com/office/drawing/2014/chart" uri="{C3380CC4-5D6E-409C-BE32-E72D297353CC}">
                <c16:uniqueId val="{0000001F-8B64-46CE-9E01-716FF36F9026}"/>
              </c:ext>
            </c:extLst>
          </c:dPt>
          <c:dPt>
            <c:idx val="5"/>
            <c:invertIfNegative val="0"/>
            <c:bubble3D val="0"/>
            <c:spPr>
              <a:solidFill>
                <a:srgbClr val="BCBEC0">
                  <a:alpha val="50000"/>
                </a:srgbClr>
              </a:solidFill>
              <a:ln>
                <a:noFill/>
              </a:ln>
              <a:effectLst/>
            </c:spPr>
            <c:extLst>
              <c:ext xmlns:c16="http://schemas.microsoft.com/office/drawing/2014/chart" uri="{C3380CC4-5D6E-409C-BE32-E72D297353CC}">
                <c16:uniqueId val="{0000001E-8B64-46CE-9E01-716FF36F9026}"/>
              </c:ext>
            </c:extLst>
          </c:dPt>
          <c:dPt>
            <c:idx val="7"/>
            <c:invertIfNegative val="0"/>
            <c:bubble3D val="0"/>
            <c:spPr>
              <a:solidFill>
                <a:srgbClr val="BCBEC0">
                  <a:alpha val="50000"/>
                </a:srgbClr>
              </a:solidFill>
              <a:ln>
                <a:noFill/>
              </a:ln>
              <a:effectLst/>
            </c:spPr>
            <c:extLst>
              <c:ext xmlns:c16="http://schemas.microsoft.com/office/drawing/2014/chart" uri="{C3380CC4-5D6E-409C-BE32-E72D297353CC}">
                <c16:uniqueId val="{0000001D-8B64-46CE-9E01-716FF36F9026}"/>
              </c:ext>
            </c:extLst>
          </c:dPt>
          <c:dPt>
            <c:idx val="8"/>
            <c:invertIfNegative val="0"/>
            <c:bubble3D val="0"/>
            <c:spPr>
              <a:solidFill>
                <a:srgbClr val="BCBEC0">
                  <a:alpha val="50000"/>
                </a:srgbClr>
              </a:solidFill>
              <a:ln>
                <a:noFill/>
              </a:ln>
              <a:effectLst/>
            </c:spPr>
            <c:extLst>
              <c:ext xmlns:c16="http://schemas.microsoft.com/office/drawing/2014/chart" uri="{C3380CC4-5D6E-409C-BE32-E72D297353CC}">
                <c16:uniqueId val="{0000001C-8B64-46CE-9E01-716FF36F9026}"/>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Source'!$A$6:$A$15</c:f>
              <c:strCache>
                <c:ptCount val="10"/>
                <c:pt idx="0">
                  <c:v>Project 10</c:v>
                </c:pt>
                <c:pt idx="1">
                  <c:v>Project 9</c:v>
                </c:pt>
                <c:pt idx="2">
                  <c:v>Project 8</c:v>
                </c:pt>
                <c:pt idx="3">
                  <c:v>Project 7</c:v>
                </c:pt>
                <c:pt idx="4">
                  <c:v>Project 6</c:v>
                </c:pt>
                <c:pt idx="5">
                  <c:v>Project 5</c:v>
                </c:pt>
                <c:pt idx="6">
                  <c:v>Project 4</c:v>
                </c:pt>
                <c:pt idx="7">
                  <c:v>Project 3</c:v>
                </c:pt>
                <c:pt idx="8">
                  <c:v>Project 2</c:v>
                </c:pt>
                <c:pt idx="9">
                  <c:v>Project 1</c:v>
                </c:pt>
              </c:strCache>
            </c:strRef>
          </c:cat>
          <c:val>
            <c:numRef>
              <c:f>'By Category and Source'!$Q$6:$Q$15</c:f>
              <c:numCache>
                <c:formatCode>General</c:formatCode>
                <c:ptCount val="10"/>
                <c:pt idx="0">
                  <c:v>5</c:v>
                </c:pt>
                <c:pt idx="1">
                  <c:v>3</c:v>
                </c:pt>
                <c:pt idx="2">
                  <c:v>3</c:v>
                </c:pt>
                <c:pt idx="3">
                  <c:v>4</c:v>
                </c:pt>
                <c:pt idx="4">
                  <c:v>3</c:v>
                </c:pt>
                <c:pt idx="5">
                  <c:v>2</c:v>
                </c:pt>
                <c:pt idx="6">
                  <c:v>5</c:v>
                </c:pt>
                <c:pt idx="7">
                  <c:v>4</c:v>
                </c:pt>
                <c:pt idx="8">
                  <c:v>4</c:v>
                </c:pt>
                <c:pt idx="9">
                  <c:v>3</c:v>
                </c:pt>
              </c:numCache>
            </c:numRef>
          </c:val>
          <c:extLst>
            <c:ext xmlns:c16="http://schemas.microsoft.com/office/drawing/2014/chart" uri="{C3380CC4-5D6E-409C-BE32-E72D297353CC}">
              <c16:uniqueId val="{00000006-280C-4FB4-800A-653DD2651BCD}"/>
            </c:ext>
          </c:extLst>
        </c:ser>
        <c:dLbls>
          <c:showLegendKey val="0"/>
          <c:showVal val="0"/>
          <c:showCatName val="0"/>
          <c:showSerName val="0"/>
          <c:showPercent val="0"/>
          <c:showBubbleSize val="0"/>
        </c:dLbls>
        <c:gapWidth val="25"/>
        <c:overlap val="100"/>
        <c:axId val="2117871247"/>
        <c:axId val="2106200575"/>
      </c:barChart>
      <c:catAx>
        <c:axId val="211787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2106200575"/>
        <c:crosses val="autoZero"/>
        <c:auto val="1"/>
        <c:lblAlgn val="ctr"/>
        <c:lblOffset val="100"/>
        <c:noMultiLvlLbl val="0"/>
      </c:catAx>
      <c:valAx>
        <c:axId val="2106200575"/>
        <c:scaling>
          <c:orientation val="minMax"/>
          <c:max val="100"/>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2117871247"/>
        <c:crosses val="autoZero"/>
        <c:crossBetween val="between"/>
      </c:valAx>
      <c:spPr>
        <a:noFill/>
        <a:ln>
          <a:noFill/>
        </a:ln>
        <a:effectLst/>
      </c:spPr>
    </c:plotArea>
    <c:legend>
      <c:legendPos val="b"/>
      <c:layout>
        <c:manualLayout>
          <c:xMode val="edge"/>
          <c:yMode val="edge"/>
          <c:x val="1.769767060367454E-2"/>
          <c:y val="0.86814851268591431"/>
          <c:w val="0.95592410323709531"/>
          <c:h val="0.1179625984251968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732283464566929"/>
          <c:y val="1.9097222222222224E-2"/>
          <c:w val="0.81476049868766409"/>
          <c:h val="0.81395833333333334"/>
        </c:manualLayout>
      </c:layout>
      <c:barChart>
        <c:barDir val="bar"/>
        <c:grouping val="stacked"/>
        <c:varyColors val="0"/>
        <c:ser>
          <c:idx val="0"/>
          <c:order val="0"/>
          <c:tx>
            <c:strRef>
              <c:f>'By Category and Source'!$J$19</c:f>
              <c:strCache>
                <c:ptCount val="1"/>
                <c:pt idx="0">
                  <c:v>Development of Center (30)</c:v>
                </c:pt>
              </c:strCache>
            </c:strRef>
          </c:tx>
          <c:spPr>
            <a:solidFill>
              <a:srgbClr val="F05A28"/>
            </a:solidFill>
            <a:ln>
              <a:noFill/>
            </a:ln>
            <a:effectLst/>
          </c:spPr>
          <c:invertIfNegative val="0"/>
          <c:dPt>
            <c:idx val="0"/>
            <c:invertIfNegative val="0"/>
            <c:bubble3D val="0"/>
            <c:spPr>
              <a:solidFill>
                <a:srgbClr val="F05A28">
                  <a:alpha val="50000"/>
                </a:srgbClr>
              </a:solidFill>
              <a:ln>
                <a:noFill/>
              </a:ln>
              <a:effectLst/>
            </c:spPr>
            <c:extLst>
              <c:ext xmlns:c16="http://schemas.microsoft.com/office/drawing/2014/chart" uri="{C3380CC4-5D6E-409C-BE32-E72D297353CC}">
                <c16:uniqueId val="{0000000E-B1B6-45E4-B404-D4DD9162692C}"/>
              </c:ext>
            </c:extLst>
          </c:dPt>
          <c:dPt>
            <c:idx val="2"/>
            <c:invertIfNegative val="0"/>
            <c:bubble3D val="0"/>
            <c:spPr>
              <a:solidFill>
                <a:srgbClr val="F05A28">
                  <a:alpha val="50000"/>
                </a:srgbClr>
              </a:solidFill>
              <a:ln>
                <a:noFill/>
              </a:ln>
              <a:effectLst/>
            </c:spPr>
            <c:extLst>
              <c:ext xmlns:c16="http://schemas.microsoft.com/office/drawing/2014/chart" uri="{C3380CC4-5D6E-409C-BE32-E72D297353CC}">
                <c16:uniqueId val="{0000000D-B1B6-45E4-B404-D4DD9162692C}"/>
              </c:ext>
            </c:extLst>
          </c:dPt>
          <c:dPt>
            <c:idx val="3"/>
            <c:invertIfNegative val="0"/>
            <c:bubble3D val="0"/>
            <c:spPr>
              <a:solidFill>
                <a:srgbClr val="F05A28">
                  <a:alpha val="50000"/>
                </a:srgbClr>
              </a:solidFill>
              <a:ln>
                <a:noFill/>
              </a:ln>
              <a:effectLst/>
            </c:spPr>
            <c:extLst>
              <c:ext xmlns:c16="http://schemas.microsoft.com/office/drawing/2014/chart" uri="{C3380CC4-5D6E-409C-BE32-E72D297353CC}">
                <c16:uniqueId val="{0000000C-B1B6-45E4-B404-D4DD9162692C}"/>
              </c:ext>
            </c:extLst>
          </c:dPt>
          <c:dPt>
            <c:idx val="4"/>
            <c:invertIfNegative val="0"/>
            <c:bubble3D val="0"/>
            <c:spPr>
              <a:solidFill>
                <a:srgbClr val="F05A28">
                  <a:alpha val="50000"/>
                </a:srgbClr>
              </a:solidFill>
              <a:ln>
                <a:noFill/>
              </a:ln>
              <a:effectLst/>
            </c:spPr>
            <c:extLst>
              <c:ext xmlns:c16="http://schemas.microsoft.com/office/drawing/2014/chart" uri="{C3380CC4-5D6E-409C-BE32-E72D297353CC}">
                <c16:uniqueId val="{0000000B-B1B6-45E4-B404-D4DD9162692C}"/>
              </c:ext>
            </c:extLst>
          </c:dPt>
          <c:dPt>
            <c:idx val="5"/>
            <c:invertIfNegative val="0"/>
            <c:bubble3D val="0"/>
            <c:spPr>
              <a:solidFill>
                <a:srgbClr val="F05A28">
                  <a:alpha val="50000"/>
                </a:srgbClr>
              </a:solidFill>
              <a:ln>
                <a:noFill/>
              </a:ln>
              <a:effectLst/>
            </c:spPr>
            <c:extLst>
              <c:ext xmlns:c16="http://schemas.microsoft.com/office/drawing/2014/chart" uri="{C3380CC4-5D6E-409C-BE32-E72D297353CC}">
                <c16:uniqueId val="{0000000A-B1B6-45E4-B404-D4DD9162692C}"/>
              </c:ext>
            </c:extLst>
          </c:dPt>
          <c:dPt>
            <c:idx val="6"/>
            <c:invertIfNegative val="0"/>
            <c:bubble3D val="0"/>
            <c:spPr>
              <a:solidFill>
                <a:srgbClr val="F05A28">
                  <a:alpha val="50000"/>
                </a:srgbClr>
              </a:solidFill>
              <a:ln>
                <a:noFill/>
              </a:ln>
              <a:effectLst/>
            </c:spPr>
            <c:extLst>
              <c:ext xmlns:c16="http://schemas.microsoft.com/office/drawing/2014/chart" uri="{C3380CC4-5D6E-409C-BE32-E72D297353CC}">
                <c16:uniqueId val="{00000009-B1B6-45E4-B404-D4DD9162692C}"/>
              </c:ext>
            </c:extLst>
          </c:dPt>
          <c:dPt>
            <c:idx val="7"/>
            <c:invertIfNegative val="0"/>
            <c:bubble3D val="0"/>
            <c:spPr>
              <a:solidFill>
                <a:srgbClr val="F05A28">
                  <a:alpha val="50000"/>
                </a:srgbClr>
              </a:solidFill>
              <a:ln>
                <a:noFill/>
              </a:ln>
              <a:effectLst/>
            </c:spPr>
            <c:extLst>
              <c:ext xmlns:c16="http://schemas.microsoft.com/office/drawing/2014/chart" uri="{C3380CC4-5D6E-409C-BE32-E72D297353CC}">
                <c16:uniqueId val="{00000008-B1B6-45E4-B404-D4DD9162692C}"/>
              </c:ext>
            </c:extLst>
          </c:dPt>
          <c:dPt>
            <c:idx val="8"/>
            <c:invertIfNegative val="0"/>
            <c:bubble3D val="0"/>
            <c:spPr>
              <a:solidFill>
                <a:srgbClr val="F05A28">
                  <a:alpha val="50000"/>
                </a:srgbClr>
              </a:solidFill>
              <a:ln>
                <a:noFill/>
              </a:ln>
              <a:effectLst/>
            </c:spPr>
            <c:extLst>
              <c:ext xmlns:c16="http://schemas.microsoft.com/office/drawing/2014/chart" uri="{C3380CC4-5D6E-409C-BE32-E72D297353CC}">
                <c16:uniqueId val="{00000007-B1B6-45E4-B404-D4DD9162692C}"/>
              </c:ext>
            </c:extLst>
          </c:dPt>
          <c:dPt>
            <c:idx val="11"/>
            <c:invertIfNegative val="0"/>
            <c:bubble3D val="0"/>
            <c:spPr>
              <a:solidFill>
                <a:srgbClr val="F05A28">
                  <a:alpha val="50000"/>
                </a:srgbClr>
              </a:solidFill>
              <a:ln>
                <a:noFill/>
              </a:ln>
              <a:effectLst/>
            </c:spPr>
            <c:extLst>
              <c:ext xmlns:c16="http://schemas.microsoft.com/office/drawing/2014/chart" uri="{C3380CC4-5D6E-409C-BE32-E72D297353CC}">
                <c16:uniqueId val="{00000006-B1B6-45E4-B404-D4DD9162692C}"/>
              </c:ext>
            </c:extLst>
          </c:dPt>
          <c:dPt>
            <c:idx val="12"/>
            <c:invertIfNegative val="0"/>
            <c:bubble3D val="0"/>
            <c:spPr>
              <a:solidFill>
                <a:srgbClr val="F05A28">
                  <a:alpha val="50000"/>
                </a:srgbClr>
              </a:solidFill>
              <a:ln>
                <a:noFill/>
              </a:ln>
              <a:effectLst/>
            </c:spPr>
            <c:extLst>
              <c:ext xmlns:c16="http://schemas.microsoft.com/office/drawing/2014/chart" uri="{C3380CC4-5D6E-409C-BE32-E72D297353CC}">
                <c16:uniqueId val="{00000005-B1B6-45E4-B404-D4DD9162692C}"/>
              </c:ext>
            </c:extLst>
          </c:dPt>
          <c:dPt>
            <c:idx val="14"/>
            <c:invertIfNegative val="0"/>
            <c:bubble3D val="0"/>
            <c:spPr>
              <a:solidFill>
                <a:srgbClr val="F05A28">
                  <a:alpha val="50000"/>
                </a:srgbClr>
              </a:solidFill>
              <a:ln>
                <a:noFill/>
              </a:ln>
              <a:effectLst/>
            </c:spPr>
            <c:extLst>
              <c:ext xmlns:c16="http://schemas.microsoft.com/office/drawing/2014/chart" uri="{C3380CC4-5D6E-409C-BE32-E72D297353CC}">
                <c16:uniqueId val="{00000004-B1B6-45E4-B404-D4DD9162692C}"/>
              </c:ext>
            </c:extLst>
          </c:dPt>
          <c:dPt>
            <c:idx val="15"/>
            <c:invertIfNegative val="0"/>
            <c:bubble3D val="0"/>
            <c:spPr>
              <a:solidFill>
                <a:srgbClr val="F05A28">
                  <a:alpha val="50000"/>
                </a:srgbClr>
              </a:solidFill>
              <a:ln>
                <a:noFill/>
              </a:ln>
              <a:effectLst/>
            </c:spPr>
            <c:extLst>
              <c:ext xmlns:c16="http://schemas.microsoft.com/office/drawing/2014/chart" uri="{C3380CC4-5D6E-409C-BE32-E72D297353CC}">
                <c16:uniqueId val="{00000003-B1B6-45E4-B404-D4DD9162692C}"/>
              </c:ext>
            </c:extLst>
          </c:dPt>
          <c:dPt>
            <c:idx val="17"/>
            <c:invertIfNegative val="0"/>
            <c:bubble3D val="0"/>
            <c:spPr>
              <a:solidFill>
                <a:srgbClr val="F05A28">
                  <a:alpha val="50000"/>
                </a:srgbClr>
              </a:solidFill>
              <a:ln>
                <a:noFill/>
              </a:ln>
              <a:effectLst/>
            </c:spPr>
            <c:extLst>
              <c:ext xmlns:c16="http://schemas.microsoft.com/office/drawing/2014/chart" uri="{C3380CC4-5D6E-409C-BE32-E72D297353CC}">
                <c16:uniqueId val="{00000002-B1B6-45E4-B404-D4DD9162692C}"/>
              </c:ext>
            </c:extLst>
          </c:dPt>
          <c:dPt>
            <c:idx val="20"/>
            <c:invertIfNegative val="0"/>
            <c:bubble3D val="0"/>
            <c:spPr>
              <a:solidFill>
                <a:srgbClr val="F05A28">
                  <a:alpha val="50000"/>
                </a:srgbClr>
              </a:solidFill>
              <a:ln>
                <a:noFill/>
              </a:ln>
              <a:effectLst/>
            </c:spPr>
            <c:extLst>
              <c:ext xmlns:c16="http://schemas.microsoft.com/office/drawing/2014/chart" uri="{C3380CC4-5D6E-409C-BE32-E72D297353CC}">
                <c16:uniqueId val="{00000000-1363-42A3-A3BF-FA2DE1E5788A}"/>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Source'!$A$20:$A$40</c:f>
              <c:strCache>
                <c:ptCount val="21"/>
                <c:pt idx="0">
                  <c:v>Project 21</c:v>
                </c:pt>
                <c:pt idx="1">
                  <c:v>Project 20</c:v>
                </c:pt>
                <c:pt idx="2">
                  <c:v>Project 19</c:v>
                </c:pt>
                <c:pt idx="3">
                  <c:v>Project 18</c:v>
                </c:pt>
                <c:pt idx="4">
                  <c:v>Project 17</c:v>
                </c:pt>
                <c:pt idx="5">
                  <c:v>Project 16</c:v>
                </c:pt>
                <c:pt idx="6">
                  <c:v>Project 15</c:v>
                </c:pt>
                <c:pt idx="7">
                  <c:v>Project 14</c:v>
                </c:pt>
                <c:pt idx="8">
                  <c:v>Project 13</c:v>
                </c:pt>
                <c:pt idx="9">
                  <c:v>Project 12</c:v>
                </c:pt>
                <c:pt idx="10">
                  <c:v>Project 11</c:v>
                </c:pt>
                <c:pt idx="11">
                  <c:v>Project 10</c:v>
                </c:pt>
                <c:pt idx="12">
                  <c:v>Project 9</c:v>
                </c:pt>
                <c:pt idx="13">
                  <c:v>Project 8</c:v>
                </c:pt>
                <c:pt idx="14">
                  <c:v>Project 7</c:v>
                </c:pt>
                <c:pt idx="15">
                  <c:v>Project 6</c:v>
                </c:pt>
                <c:pt idx="16">
                  <c:v>Project 5</c:v>
                </c:pt>
                <c:pt idx="17">
                  <c:v>Project 4</c:v>
                </c:pt>
                <c:pt idx="18">
                  <c:v>Project 3</c:v>
                </c:pt>
                <c:pt idx="19">
                  <c:v>Project 2</c:v>
                </c:pt>
                <c:pt idx="20">
                  <c:v>Project 1</c:v>
                </c:pt>
              </c:strCache>
            </c:strRef>
          </c:cat>
          <c:val>
            <c:numRef>
              <c:f>'By Category and Source'!$J$20:$J$40</c:f>
              <c:numCache>
                <c:formatCode>General</c:formatCode>
                <c:ptCount val="21"/>
                <c:pt idx="0">
                  <c:v>13</c:v>
                </c:pt>
                <c:pt idx="1">
                  <c:v>15</c:v>
                </c:pt>
                <c:pt idx="2">
                  <c:v>23</c:v>
                </c:pt>
                <c:pt idx="3">
                  <c:v>7</c:v>
                </c:pt>
                <c:pt idx="4">
                  <c:v>10</c:v>
                </c:pt>
                <c:pt idx="5">
                  <c:v>11</c:v>
                </c:pt>
                <c:pt idx="6">
                  <c:v>17</c:v>
                </c:pt>
                <c:pt idx="7">
                  <c:v>13</c:v>
                </c:pt>
                <c:pt idx="8">
                  <c:v>9</c:v>
                </c:pt>
                <c:pt idx="9">
                  <c:v>27</c:v>
                </c:pt>
                <c:pt idx="10">
                  <c:v>20</c:v>
                </c:pt>
                <c:pt idx="11">
                  <c:v>9</c:v>
                </c:pt>
                <c:pt idx="12">
                  <c:v>6</c:v>
                </c:pt>
                <c:pt idx="13">
                  <c:v>26</c:v>
                </c:pt>
                <c:pt idx="14">
                  <c:v>15</c:v>
                </c:pt>
                <c:pt idx="15">
                  <c:v>20</c:v>
                </c:pt>
                <c:pt idx="16">
                  <c:v>18</c:v>
                </c:pt>
                <c:pt idx="17">
                  <c:v>15</c:v>
                </c:pt>
                <c:pt idx="18">
                  <c:v>26</c:v>
                </c:pt>
                <c:pt idx="19">
                  <c:v>17</c:v>
                </c:pt>
                <c:pt idx="20">
                  <c:v>10</c:v>
                </c:pt>
              </c:numCache>
            </c:numRef>
          </c:val>
          <c:extLst>
            <c:ext xmlns:c16="http://schemas.microsoft.com/office/drawing/2014/chart" uri="{C3380CC4-5D6E-409C-BE32-E72D297353CC}">
              <c16:uniqueId val="{00000001-D47E-41FC-89AC-6BAA3FBC4E50}"/>
            </c:ext>
          </c:extLst>
        </c:ser>
        <c:ser>
          <c:idx val="1"/>
          <c:order val="1"/>
          <c:tx>
            <c:strRef>
              <c:f>'By Category and Source'!$K$19</c:f>
              <c:strCache>
                <c:ptCount val="1"/>
                <c:pt idx="0">
                  <c:v>Circulation, Mobility &amp; Accessibility (27)</c:v>
                </c:pt>
              </c:strCache>
            </c:strRef>
          </c:tx>
          <c:spPr>
            <a:solidFill>
              <a:srgbClr val="8CC63E"/>
            </a:solidFill>
            <a:ln>
              <a:noFill/>
            </a:ln>
            <a:effectLst/>
          </c:spPr>
          <c:invertIfNegative val="0"/>
          <c:dPt>
            <c:idx val="0"/>
            <c:invertIfNegative val="0"/>
            <c:bubble3D val="0"/>
            <c:spPr>
              <a:solidFill>
                <a:srgbClr val="8CC63E">
                  <a:alpha val="50000"/>
                </a:srgbClr>
              </a:solidFill>
              <a:ln>
                <a:noFill/>
              </a:ln>
              <a:effectLst/>
            </c:spPr>
            <c:extLst>
              <c:ext xmlns:c16="http://schemas.microsoft.com/office/drawing/2014/chart" uri="{C3380CC4-5D6E-409C-BE32-E72D297353CC}">
                <c16:uniqueId val="{0000001C-B1B6-45E4-B404-D4DD9162692C}"/>
              </c:ext>
            </c:extLst>
          </c:dPt>
          <c:dPt>
            <c:idx val="2"/>
            <c:invertIfNegative val="0"/>
            <c:bubble3D val="0"/>
            <c:spPr>
              <a:solidFill>
                <a:srgbClr val="8CC63E">
                  <a:alpha val="50000"/>
                </a:srgbClr>
              </a:solidFill>
              <a:ln>
                <a:noFill/>
              </a:ln>
              <a:effectLst/>
            </c:spPr>
            <c:extLst>
              <c:ext xmlns:c16="http://schemas.microsoft.com/office/drawing/2014/chart" uri="{C3380CC4-5D6E-409C-BE32-E72D297353CC}">
                <c16:uniqueId val="{0000001B-B1B6-45E4-B404-D4DD9162692C}"/>
              </c:ext>
            </c:extLst>
          </c:dPt>
          <c:dPt>
            <c:idx val="3"/>
            <c:invertIfNegative val="0"/>
            <c:bubble3D val="0"/>
            <c:spPr>
              <a:solidFill>
                <a:srgbClr val="8CC63E">
                  <a:alpha val="50000"/>
                </a:srgbClr>
              </a:solidFill>
              <a:ln>
                <a:noFill/>
              </a:ln>
              <a:effectLst/>
            </c:spPr>
            <c:extLst>
              <c:ext xmlns:c16="http://schemas.microsoft.com/office/drawing/2014/chart" uri="{C3380CC4-5D6E-409C-BE32-E72D297353CC}">
                <c16:uniqueId val="{0000001A-B1B6-45E4-B404-D4DD9162692C}"/>
              </c:ext>
            </c:extLst>
          </c:dPt>
          <c:dPt>
            <c:idx val="4"/>
            <c:invertIfNegative val="0"/>
            <c:bubble3D val="0"/>
            <c:spPr>
              <a:solidFill>
                <a:srgbClr val="8CC63E">
                  <a:alpha val="50000"/>
                </a:srgbClr>
              </a:solidFill>
              <a:ln>
                <a:noFill/>
              </a:ln>
              <a:effectLst/>
            </c:spPr>
            <c:extLst>
              <c:ext xmlns:c16="http://schemas.microsoft.com/office/drawing/2014/chart" uri="{C3380CC4-5D6E-409C-BE32-E72D297353CC}">
                <c16:uniqueId val="{00000019-B1B6-45E4-B404-D4DD9162692C}"/>
              </c:ext>
            </c:extLst>
          </c:dPt>
          <c:dPt>
            <c:idx val="5"/>
            <c:invertIfNegative val="0"/>
            <c:bubble3D val="0"/>
            <c:spPr>
              <a:solidFill>
                <a:srgbClr val="8CC63E">
                  <a:alpha val="50000"/>
                </a:srgbClr>
              </a:solidFill>
              <a:ln>
                <a:noFill/>
              </a:ln>
              <a:effectLst/>
            </c:spPr>
            <c:extLst>
              <c:ext xmlns:c16="http://schemas.microsoft.com/office/drawing/2014/chart" uri="{C3380CC4-5D6E-409C-BE32-E72D297353CC}">
                <c16:uniqueId val="{00000018-B1B6-45E4-B404-D4DD9162692C}"/>
              </c:ext>
            </c:extLst>
          </c:dPt>
          <c:dPt>
            <c:idx val="6"/>
            <c:invertIfNegative val="0"/>
            <c:bubble3D val="0"/>
            <c:spPr>
              <a:solidFill>
                <a:srgbClr val="8CC63E">
                  <a:alpha val="50000"/>
                </a:srgbClr>
              </a:solidFill>
              <a:ln>
                <a:noFill/>
              </a:ln>
              <a:effectLst/>
            </c:spPr>
            <c:extLst>
              <c:ext xmlns:c16="http://schemas.microsoft.com/office/drawing/2014/chart" uri="{C3380CC4-5D6E-409C-BE32-E72D297353CC}">
                <c16:uniqueId val="{00000017-B1B6-45E4-B404-D4DD9162692C}"/>
              </c:ext>
            </c:extLst>
          </c:dPt>
          <c:dPt>
            <c:idx val="7"/>
            <c:invertIfNegative val="0"/>
            <c:bubble3D val="0"/>
            <c:spPr>
              <a:solidFill>
                <a:srgbClr val="8CC63E">
                  <a:alpha val="50000"/>
                </a:srgbClr>
              </a:solidFill>
              <a:ln>
                <a:noFill/>
              </a:ln>
              <a:effectLst/>
            </c:spPr>
            <c:extLst>
              <c:ext xmlns:c16="http://schemas.microsoft.com/office/drawing/2014/chart" uri="{C3380CC4-5D6E-409C-BE32-E72D297353CC}">
                <c16:uniqueId val="{00000016-B1B6-45E4-B404-D4DD9162692C}"/>
              </c:ext>
            </c:extLst>
          </c:dPt>
          <c:dPt>
            <c:idx val="8"/>
            <c:invertIfNegative val="0"/>
            <c:bubble3D val="0"/>
            <c:spPr>
              <a:solidFill>
                <a:srgbClr val="8CC63E">
                  <a:alpha val="50000"/>
                </a:srgbClr>
              </a:solidFill>
              <a:ln>
                <a:noFill/>
              </a:ln>
              <a:effectLst/>
            </c:spPr>
            <c:extLst>
              <c:ext xmlns:c16="http://schemas.microsoft.com/office/drawing/2014/chart" uri="{C3380CC4-5D6E-409C-BE32-E72D297353CC}">
                <c16:uniqueId val="{00000015-B1B6-45E4-B404-D4DD9162692C}"/>
              </c:ext>
            </c:extLst>
          </c:dPt>
          <c:dPt>
            <c:idx val="11"/>
            <c:invertIfNegative val="0"/>
            <c:bubble3D val="0"/>
            <c:spPr>
              <a:solidFill>
                <a:srgbClr val="8CC63E">
                  <a:alpha val="50000"/>
                </a:srgbClr>
              </a:solidFill>
              <a:ln>
                <a:noFill/>
              </a:ln>
              <a:effectLst/>
            </c:spPr>
            <c:extLst>
              <c:ext xmlns:c16="http://schemas.microsoft.com/office/drawing/2014/chart" uri="{C3380CC4-5D6E-409C-BE32-E72D297353CC}">
                <c16:uniqueId val="{00000014-B1B6-45E4-B404-D4DD9162692C}"/>
              </c:ext>
            </c:extLst>
          </c:dPt>
          <c:dPt>
            <c:idx val="12"/>
            <c:invertIfNegative val="0"/>
            <c:bubble3D val="0"/>
            <c:spPr>
              <a:solidFill>
                <a:srgbClr val="8CC63E">
                  <a:alpha val="50000"/>
                </a:srgbClr>
              </a:solidFill>
              <a:ln>
                <a:noFill/>
              </a:ln>
              <a:effectLst/>
            </c:spPr>
            <c:extLst>
              <c:ext xmlns:c16="http://schemas.microsoft.com/office/drawing/2014/chart" uri="{C3380CC4-5D6E-409C-BE32-E72D297353CC}">
                <c16:uniqueId val="{00000013-B1B6-45E4-B404-D4DD9162692C}"/>
              </c:ext>
            </c:extLst>
          </c:dPt>
          <c:dPt>
            <c:idx val="14"/>
            <c:invertIfNegative val="0"/>
            <c:bubble3D val="0"/>
            <c:spPr>
              <a:solidFill>
                <a:srgbClr val="8CC63E">
                  <a:alpha val="50000"/>
                </a:srgbClr>
              </a:solidFill>
              <a:ln>
                <a:noFill/>
              </a:ln>
              <a:effectLst/>
            </c:spPr>
            <c:extLst>
              <c:ext xmlns:c16="http://schemas.microsoft.com/office/drawing/2014/chart" uri="{C3380CC4-5D6E-409C-BE32-E72D297353CC}">
                <c16:uniqueId val="{00000012-B1B6-45E4-B404-D4DD9162692C}"/>
              </c:ext>
            </c:extLst>
          </c:dPt>
          <c:dPt>
            <c:idx val="15"/>
            <c:invertIfNegative val="0"/>
            <c:bubble3D val="0"/>
            <c:spPr>
              <a:solidFill>
                <a:srgbClr val="8CC63E">
                  <a:alpha val="50000"/>
                </a:srgbClr>
              </a:solidFill>
              <a:ln>
                <a:noFill/>
              </a:ln>
              <a:effectLst/>
            </c:spPr>
            <c:extLst>
              <c:ext xmlns:c16="http://schemas.microsoft.com/office/drawing/2014/chart" uri="{C3380CC4-5D6E-409C-BE32-E72D297353CC}">
                <c16:uniqueId val="{00000011-B1B6-45E4-B404-D4DD9162692C}"/>
              </c:ext>
            </c:extLst>
          </c:dPt>
          <c:dPt>
            <c:idx val="17"/>
            <c:invertIfNegative val="0"/>
            <c:bubble3D val="0"/>
            <c:spPr>
              <a:solidFill>
                <a:srgbClr val="8CC63E">
                  <a:alpha val="50000"/>
                </a:srgbClr>
              </a:solidFill>
              <a:ln>
                <a:noFill/>
              </a:ln>
              <a:effectLst/>
            </c:spPr>
            <c:extLst>
              <c:ext xmlns:c16="http://schemas.microsoft.com/office/drawing/2014/chart" uri="{C3380CC4-5D6E-409C-BE32-E72D297353CC}">
                <c16:uniqueId val="{00000010-B1B6-45E4-B404-D4DD9162692C}"/>
              </c:ext>
            </c:extLst>
          </c:dPt>
          <c:dPt>
            <c:idx val="20"/>
            <c:invertIfNegative val="0"/>
            <c:bubble3D val="0"/>
            <c:spPr>
              <a:solidFill>
                <a:srgbClr val="8CC63E">
                  <a:alpha val="50000"/>
                </a:srgbClr>
              </a:solidFill>
              <a:ln>
                <a:noFill/>
              </a:ln>
              <a:effectLst/>
            </c:spPr>
            <c:extLst>
              <c:ext xmlns:c16="http://schemas.microsoft.com/office/drawing/2014/chart" uri="{C3380CC4-5D6E-409C-BE32-E72D297353CC}">
                <c16:uniqueId val="{0000000F-B1B6-45E4-B404-D4DD9162692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Source'!$A$20:$A$40</c:f>
              <c:strCache>
                <c:ptCount val="21"/>
                <c:pt idx="0">
                  <c:v>Project 21</c:v>
                </c:pt>
                <c:pt idx="1">
                  <c:v>Project 20</c:v>
                </c:pt>
                <c:pt idx="2">
                  <c:v>Project 19</c:v>
                </c:pt>
                <c:pt idx="3">
                  <c:v>Project 18</c:v>
                </c:pt>
                <c:pt idx="4">
                  <c:v>Project 17</c:v>
                </c:pt>
                <c:pt idx="5">
                  <c:v>Project 16</c:v>
                </c:pt>
                <c:pt idx="6">
                  <c:v>Project 15</c:v>
                </c:pt>
                <c:pt idx="7">
                  <c:v>Project 14</c:v>
                </c:pt>
                <c:pt idx="8">
                  <c:v>Project 13</c:v>
                </c:pt>
                <c:pt idx="9">
                  <c:v>Project 12</c:v>
                </c:pt>
                <c:pt idx="10">
                  <c:v>Project 11</c:v>
                </c:pt>
                <c:pt idx="11">
                  <c:v>Project 10</c:v>
                </c:pt>
                <c:pt idx="12">
                  <c:v>Project 9</c:v>
                </c:pt>
                <c:pt idx="13">
                  <c:v>Project 8</c:v>
                </c:pt>
                <c:pt idx="14">
                  <c:v>Project 7</c:v>
                </c:pt>
                <c:pt idx="15">
                  <c:v>Project 6</c:v>
                </c:pt>
                <c:pt idx="16">
                  <c:v>Project 5</c:v>
                </c:pt>
                <c:pt idx="17">
                  <c:v>Project 4</c:v>
                </c:pt>
                <c:pt idx="18">
                  <c:v>Project 3</c:v>
                </c:pt>
                <c:pt idx="19">
                  <c:v>Project 2</c:v>
                </c:pt>
                <c:pt idx="20">
                  <c:v>Project 1</c:v>
                </c:pt>
              </c:strCache>
            </c:strRef>
          </c:cat>
          <c:val>
            <c:numRef>
              <c:f>'By Category and Source'!$K$20:$K$40</c:f>
              <c:numCache>
                <c:formatCode>General</c:formatCode>
                <c:ptCount val="21"/>
                <c:pt idx="0">
                  <c:v>17</c:v>
                </c:pt>
                <c:pt idx="1">
                  <c:v>27</c:v>
                </c:pt>
                <c:pt idx="2">
                  <c:v>22</c:v>
                </c:pt>
                <c:pt idx="3">
                  <c:v>18</c:v>
                </c:pt>
                <c:pt idx="4">
                  <c:v>21</c:v>
                </c:pt>
                <c:pt idx="5">
                  <c:v>22</c:v>
                </c:pt>
                <c:pt idx="6">
                  <c:v>21</c:v>
                </c:pt>
                <c:pt idx="7">
                  <c:v>24</c:v>
                </c:pt>
                <c:pt idx="8">
                  <c:v>23</c:v>
                </c:pt>
                <c:pt idx="9">
                  <c:v>23</c:v>
                </c:pt>
                <c:pt idx="10">
                  <c:v>22</c:v>
                </c:pt>
                <c:pt idx="11">
                  <c:v>23</c:v>
                </c:pt>
                <c:pt idx="12">
                  <c:v>16</c:v>
                </c:pt>
                <c:pt idx="13">
                  <c:v>25</c:v>
                </c:pt>
                <c:pt idx="14">
                  <c:v>23</c:v>
                </c:pt>
                <c:pt idx="15">
                  <c:v>24</c:v>
                </c:pt>
                <c:pt idx="16">
                  <c:v>23</c:v>
                </c:pt>
                <c:pt idx="17">
                  <c:v>18</c:v>
                </c:pt>
                <c:pt idx="18">
                  <c:v>21</c:v>
                </c:pt>
                <c:pt idx="19">
                  <c:v>22</c:v>
                </c:pt>
                <c:pt idx="20">
                  <c:v>17</c:v>
                </c:pt>
              </c:numCache>
            </c:numRef>
          </c:val>
          <c:extLst>
            <c:ext xmlns:c16="http://schemas.microsoft.com/office/drawing/2014/chart" uri="{C3380CC4-5D6E-409C-BE32-E72D297353CC}">
              <c16:uniqueId val="{00000002-D47E-41FC-89AC-6BAA3FBC4E50}"/>
            </c:ext>
          </c:extLst>
        </c:ser>
        <c:ser>
          <c:idx val="4"/>
          <c:order val="2"/>
          <c:tx>
            <c:strRef>
              <c:f>'By Category and Source'!$O$19</c:f>
              <c:strCache>
                <c:ptCount val="1"/>
                <c:pt idx="0">
                  <c:v>Air Quality &amp; Climate Change (20)</c:v>
                </c:pt>
              </c:strCache>
            </c:strRef>
          </c:tx>
          <c:spPr>
            <a:solidFill>
              <a:srgbClr val="91268F"/>
            </a:solidFill>
            <a:ln>
              <a:noFill/>
            </a:ln>
            <a:effectLst/>
          </c:spPr>
          <c:invertIfNegative val="0"/>
          <c:dPt>
            <c:idx val="0"/>
            <c:invertIfNegative val="0"/>
            <c:bubble3D val="0"/>
            <c:spPr>
              <a:solidFill>
                <a:srgbClr val="91268F">
                  <a:alpha val="50000"/>
                </a:srgbClr>
              </a:solidFill>
              <a:ln>
                <a:noFill/>
              </a:ln>
              <a:effectLst/>
            </c:spPr>
            <c:extLst>
              <c:ext xmlns:c16="http://schemas.microsoft.com/office/drawing/2014/chart" uri="{C3380CC4-5D6E-409C-BE32-E72D297353CC}">
                <c16:uniqueId val="{0000002A-B1B6-45E4-B404-D4DD9162692C}"/>
              </c:ext>
            </c:extLst>
          </c:dPt>
          <c:dPt>
            <c:idx val="2"/>
            <c:invertIfNegative val="0"/>
            <c:bubble3D val="0"/>
            <c:spPr>
              <a:solidFill>
                <a:srgbClr val="91268F">
                  <a:alpha val="50000"/>
                </a:srgbClr>
              </a:solidFill>
              <a:ln>
                <a:noFill/>
              </a:ln>
              <a:effectLst/>
            </c:spPr>
            <c:extLst>
              <c:ext xmlns:c16="http://schemas.microsoft.com/office/drawing/2014/chart" uri="{C3380CC4-5D6E-409C-BE32-E72D297353CC}">
                <c16:uniqueId val="{00000029-B1B6-45E4-B404-D4DD9162692C}"/>
              </c:ext>
            </c:extLst>
          </c:dPt>
          <c:dPt>
            <c:idx val="3"/>
            <c:invertIfNegative val="0"/>
            <c:bubble3D val="0"/>
            <c:spPr>
              <a:solidFill>
                <a:srgbClr val="91268F">
                  <a:alpha val="50000"/>
                </a:srgbClr>
              </a:solidFill>
              <a:ln>
                <a:noFill/>
              </a:ln>
              <a:effectLst/>
            </c:spPr>
            <c:extLst>
              <c:ext xmlns:c16="http://schemas.microsoft.com/office/drawing/2014/chart" uri="{C3380CC4-5D6E-409C-BE32-E72D297353CC}">
                <c16:uniqueId val="{00000028-B1B6-45E4-B404-D4DD9162692C}"/>
              </c:ext>
            </c:extLst>
          </c:dPt>
          <c:dPt>
            <c:idx val="4"/>
            <c:invertIfNegative val="0"/>
            <c:bubble3D val="0"/>
            <c:spPr>
              <a:solidFill>
                <a:srgbClr val="91268F">
                  <a:alpha val="50000"/>
                </a:srgbClr>
              </a:solidFill>
              <a:ln>
                <a:noFill/>
              </a:ln>
              <a:effectLst/>
            </c:spPr>
            <c:extLst>
              <c:ext xmlns:c16="http://schemas.microsoft.com/office/drawing/2014/chart" uri="{C3380CC4-5D6E-409C-BE32-E72D297353CC}">
                <c16:uniqueId val="{00000027-B1B6-45E4-B404-D4DD9162692C}"/>
              </c:ext>
            </c:extLst>
          </c:dPt>
          <c:dPt>
            <c:idx val="5"/>
            <c:invertIfNegative val="0"/>
            <c:bubble3D val="0"/>
            <c:spPr>
              <a:solidFill>
                <a:srgbClr val="91268F">
                  <a:alpha val="50000"/>
                </a:srgbClr>
              </a:solidFill>
              <a:ln>
                <a:noFill/>
              </a:ln>
              <a:effectLst/>
            </c:spPr>
            <c:extLst>
              <c:ext xmlns:c16="http://schemas.microsoft.com/office/drawing/2014/chart" uri="{C3380CC4-5D6E-409C-BE32-E72D297353CC}">
                <c16:uniqueId val="{00000026-B1B6-45E4-B404-D4DD9162692C}"/>
              </c:ext>
            </c:extLst>
          </c:dPt>
          <c:dPt>
            <c:idx val="6"/>
            <c:invertIfNegative val="0"/>
            <c:bubble3D val="0"/>
            <c:spPr>
              <a:solidFill>
                <a:srgbClr val="91268F">
                  <a:alpha val="50000"/>
                </a:srgbClr>
              </a:solidFill>
              <a:ln>
                <a:noFill/>
              </a:ln>
              <a:effectLst/>
            </c:spPr>
            <c:extLst>
              <c:ext xmlns:c16="http://schemas.microsoft.com/office/drawing/2014/chart" uri="{C3380CC4-5D6E-409C-BE32-E72D297353CC}">
                <c16:uniqueId val="{00000025-B1B6-45E4-B404-D4DD9162692C}"/>
              </c:ext>
            </c:extLst>
          </c:dPt>
          <c:dPt>
            <c:idx val="7"/>
            <c:invertIfNegative val="0"/>
            <c:bubble3D val="0"/>
            <c:spPr>
              <a:solidFill>
                <a:srgbClr val="91268F">
                  <a:alpha val="50000"/>
                </a:srgbClr>
              </a:solidFill>
              <a:ln>
                <a:noFill/>
              </a:ln>
              <a:effectLst/>
            </c:spPr>
            <c:extLst>
              <c:ext xmlns:c16="http://schemas.microsoft.com/office/drawing/2014/chart" uri="{C3380CC4-5D6E-409C-BE32-E72D297353CC}">
                <c16:uniqueId val="{00000024-B1B6-45E4-B404-D4DD9162692C}"/>
              </c:ext>
            </c:extLst>
          </c:dPt>
          <c:dPt>
            <c:idx val="8"/>
            <c:invertIfNegative val="0"/>
            <c:bubble3D val="0"/>
            <c:spPr>
              <a:solidFill>
                <a:srgbClr val="91268F">
                  <a:alpha val="50000"/>
                </a:srgbClr>
              </a:solidFill>
              <a:ln>
                <a:noFill/>
              </a:ln>
              <a:effectLst/>
            </c:spPr>
            <c:extLst>
              <c:ext xmlns:c16="http://schemas.microsoft.com/office/drawing/2014/chart" uri="{C3380CC4-5D6E-409C-BE32-E72D297353CC}">
                <c16:uniqueId val="{00000023-B1B6-45E4-B404-D4DD9162692C}"/>
              </c:ext>
            </c:extLst>
          </c:dPt>
          <c:dPt>
            <c:idx val="11"/>
            <c:invertIfNegative val="0"/>
            <c:bubble3D val="0"/>
            <c:spPr>
              <a:solidFill>
                <a:srgbClr val="91268F">
                  <a:alpha val="50000"/>
                </a:srgbClr>
              </a:solidFill>
              <a:ln>
                <a:noFill/>
              </a:ln>
              <a:effectLst/>
            </c:spPr>
            <c:extLst>
              <c:ext xmlns:c16="http://schemas.microsoft.com/office/drawing/2014/chart" uri="{C3380CC4-5D6E-409C-BE32-E72D297353CC}">
                <c16:uniqueId val="{00000022-B1B6-45E4-B404-D4DD9162692C}"/>
              </c:ext>
            </c:extLst>
          </c:dPt>
          <c:dPt>
            <c:idx val="12"/>
            <c:invertIfNegative val="0"/>
            <c:bubble3D val="0"/>
            <c:spPr>
              <a:solidFill>
                <a:srgbClr val="91268F">
                  <a:alpha val="50000"/>
                </a:srgbClr>
              </a:solidFill>
              <a:ln>
                <a:noFill/>
              </a:ln>
              <a:effectLst/>
            </c:spPr>
            <c:extLst>
              <c:ext xmlns:c16="http://schemas.microsoft.com/office/drawing/2014/chart" uri="{C3380CC4-5D6E-409C-BE32-E72D297353CC}">
                <c16:uniqueId val="{00000021-B1B6-45E4-B404-D4DD9162692C}"/>
              </c:ext>
            </c:extLst>
          </c:dPt>
          <c:dPt>
            <c:idx val="14"/>
            <c:invertIfNegative val="0"/>
            <c:bubble3D val="0"/>
            <c:spPr>
              <a:solidFill>
                <a:srgbClr val="91268F">
                  <a:alpha val="50000"/>
                </a:srgbClr>
              </a:solidFill>
              <a:ln>
                <a:noFill/>
              </a:ln>
              <a:effectLst/>
            </c:spPr>
            <c:extLst>
              <c:ext xmlns:c16="http://schemas.microsoft.com/office/drawing/2014/chart" uri="{C3380CC4-5D6E-409C-BE32-E72D297353CC}">
                <c16:uniqueId val="{00000020-B1B6-45E4-B404-D4DD9162692C}"/>
              </c:ext>
            </c:extLst>
          </c:dPt>
          <c:dPt>
            <c:idx val="15"/>
            <c:invertIfNegative val="0"/>
            <c:bubble3D val="0"/>
            <c:spPr>
              <a:solidFill>
                <a:srgbClr val="91268F">
                  <a:alpha val="50000"/>
                </a:srgbClr>
              </a:solidFill>
              <a:ln>
                <a:noFill/>
              </a:ln>
              <a:effectLst/>
            </c:spPr>
            <c:extLst>
              <c:ext xmlns:c16="http://schemas.microsoft.com/office/drawing/2014/chart" uri="{C3380CC4-5D6E-409C-BE32-E72D297353CC}">
                <c16:uniqueId val="{0000001F-B1B6-45E4-B404-D4DD9162692C}"/>
              </c:ext>
            </c:extLst>
          </c:dPt>
          <c:dPt>
            <c:idx val="17"/>
            <c:invertIfNegative val="0"/>
            <c:bubble3D val="0"/>
            <c:spPr>
              <a:solidFill>
                <a:srgbClr val="91268F">
                  <a:alpha val="50000"/>
                </a:srgbClr>
              </a:solidFill>
              <a:ln>
                <a:noFill/>
              </a:ln>
              <a:effectLst/>
            </c:spPr>
            <c:extLst>
              <c:ext xmlns:c16="http://schemas.microsoft.com/office/drawing/2014/chart" uri="{C3380CC4-5D6E-409C-BE32-E72D297353CC}">
                <c16:uniqueId val="{0000001E-B1B6-45E4-B404-D4DD9162692C}"/>
              </c:ext>
            </c:extLst>
          </c:dPt>
          <c:dPt>
            <c:idx val="20"/>
            <c:invertIfNegative val="0"/>
            <c:bubble3D val="0"/>
            <c:spPr>
              <a:solidFill>
                <a:srgbClr val="91268F">
                  <a:alpha val="50000"/>
                </a:srgbClr>
              </a:solidFill>
              <a:ln>
                <a:noFill/>
              </a:ln>
              <a:effectLst/>
            </c:spPr>
            <c:extLst>
              <c:ext xmlns:c16="http://schemas.microsoft.com/office/drawing/2014/chart" uri="{C3380CC4-5D6E-409C-BE32-E72D297353CC}">
                <c16:uniqueId val="{0000001D-B1B6-45E4-B404-D4DD9162692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Source'!$A$20:$A$40</c:f>
              <c:strCache>
                <c:ptCount val="21"/>
                <c:pt idx="0">
                  <c:v>Project 21</c:v>
                </c:pt>
                <c:pt idx="1">
                  <c:v>Project 20</c:v>
                </c:pt>
                <c:pt idx="2">
                  <c:v>Project 19</c:v>
                </c:pt>
                <c:pt idx="3">
                  <c:v>Project 18</c:v>
                </c:pt>
                <c:pt idx="4">
                  <c:v>Project 17</c:v>
                </c:pt>
                <c:pt idx="5">
                  <c:v>Project 16</c:v>
                </c:pt>
                <c:pt idx="6">
                  <c:v>Project 15</c:v>
                </c:pt>
                <c:pt idx="7">
                  <c:v>Project 14</c:v>
                </c:pt>
                <c:pt idx="8">
                  <c:v>Project 13</c:v>
                </c:pt>
                <c:pt idx="9">
                  <c:v>Project 12</c:v>
                </c:pt>
                <c:pt idx="10">
                  <c:v>Project 11</c:v>
                </c:pt>
                <c:pt idx="11">
                  <c:v>Project 10</c:v>
                </c:pt>
                <c:pt idx="12">
                  <c:v>Project 9</c:v>
                </c:pt>
                <c:pt idx="13">
                  <c:v>Project 8</c:v>
                </c:pt>
                <c:pt idx="14">
                  <c:v>Project 7</c:v>
                </c:pt>
                <c:pt idx="15">
                  <c:v>Project 6</c:v>
                </c:pt>
                <c:pt idx="16">
                  <c:v>Project 5</c:v>
                </c:pt>
                <c:pt idx="17">
                  <c:v>Project 4</c:v>
                </c:pt>
                <c:pt idx="18">
                  <c:v>Project 3</c:v>
                </c:pt>
                <c:pt idx="19">
                  <c:v>Project 2</c:v>
                </c:pt>
                <c:pt idx="20">
                  <c:v>Project 1</c:v>
                </c:pt>
              </c:strCache>
            </c:strRef>
          </c:cat>
          <c:val>
            <c:numRef>
              <c:f>'By Category and Source'!$O$20:$O$40</c:f>
              <c:numCache>
                <c:formatCode>General</c:formatCode>
                <c:ptCount val="21"/>
                <c:pt idx="0">
                  <c:v>4</c:v>
                </c:pt>
                <c:pt idx="1">
                  <c:v>10</c:v>
                </c:pt>
                <c:pt idx="2">
                  <c:v>5</c:v>
                </c:pt>
                <c:pt idx="3">
                  <c:v>6</c:v>
                </c:pt>
                <c:pt idx="4">
                  <c:v>6</c:v>
                </c:pt>
                <c:pt idx="5">
                  <c:v>5</c:v>
                </c:pt>
                <c:pt idx="6">
                  <c:v>7</c:v>
                </c:pt>
                <c:pt idx="7">
                  <c:v>10</c:v>
                </c:pt>
                <c:pt idx="8">
                  <c:v>8</c:v>
                </c:pt>
                <c:pt idx="9">
                  <c:v>4</c:v>
                </c:pt>
                <c:pt idx="10">
                  <c:v>5</c:v>
                </c:pt>
                <c:pt idx="11">
                  <c:v>5</c:v>
                </c:pt>
                <c:pt idx="12">
                  <c:v>5</c:v>
                </c:pt>
                <c:pt idx="13">
                  <c:v>6</c:v>
                </c:pt>
                <c:pt idx="14">
                  <c:v>8</c:v>
                </c:pt>
                <c:pt idx="15">
                  <c:v>8</c:v>
                </c:pt>
                <c:pt idx="16">
                  <c:v>8</c:v>
                </c:pt>
                <c:pt idx="17">
                  <c:v>5</c:v>
                </c:pt>
                <c:pt idx="18">
                  <c:v>5</c:v>
                </c:pt>
                <c:pt idx="19">
                  <c:v>5</c:v>
                </c:pt>
                <c:pt idx="20">
                  <c:v>5</c:v>
                </c:pt>
              </c:numCache>
            </c:numRef>
          </c:val>
          <c:extLst>
            <c:ext xmlns:c16="http://schemas.microsoft.com/office/drawing/2014/chart" uri="{C3380CC4-5D6E-409C-BE32-E72D297353CC}">
              <c16:uniqueId val="{00000000-D47E-41FC-89AC-6BAA3FBC4E50}"/>
            </c:ext>
          </c:extLst>
        </c:ser>
        <c:ser>
          <c:idx val="2"/>
          <c:order val="3"/>
          <c:tx>
            <c:strRef>
              <c:f>'By Category and Source'!$M$19</c:f>
              <c:strCache>
                <c:ptCount val="1"/>
                <c:pt idx="0">
                  <c:v>Equity Criteria (10)</c:v>
                </c:pt>
              </c:strCache>
            </c:strRef>
          </c:tx>
          <c:spPr>
            <a:solidFill>
              <a:srgbClr val="00A7A0"/>
            </a:solidFill>
            <a:ln>
              <a:noFill/>
            </a:ln>
            <a:effectLst/>
          </c:spPr>
          <c:invertIfNegative val="0"/>
          <c:dPt>
            <c:idx val="0"/>
            <c:invertIfNegative val="0"/>
            <c:bubble3D val="0"/>
            <c:spPr>
              <a:solidFill>
                <a:srgbClr val="00A7A0">
                  <a:alpha val="50000"/>
                </a:srgbClr>
              </a:solidFill>
              <a:ln>
                <a:noFill/>
              </a:ln>
              <a:effectLst/>
            </c:spPr>
            <c:extLst>
              <c:ext xmlns:c16="http://schemas.microsoft.com/office/drawing/2014/chart" uri="{C3380CC4-5D6E-409C-BE32-E72D297353CC}">
                <c16:uniqueId val="{00000038-B1B6-45E4-B404-D4DD9162692C}"/>
              </c:ext>
            </c:extLst>
          </c:dPt>
          <c:dPt>
            <c:idx val="2"/>
            <c:invertIfNegative val="0"/>
            <c:bubble3D val="0"/>
            <c:spPr>
              <a:solidFill>
                <a:srgbClr val="00A7A0">
                  <a:alpha val="50000"/>
                </a:srgbClr>
              </a:solidFill>
              <a:ln>
                <a:noFill/>
              </a:ln>
              <a:effectLst/>
            </c:spPr>
            <c:extLst>
              <c:ext xmlns:c16="http://schemas.microsoft.com/office/drawing/2014/chart" uri="{C3380CC4-5D6E-409C-BE32-E72D297353CC}">
                <c16:uniqueId val="{00000037-B1B6-45E4-B404-D4DD9162692C}"/>
              </c:ext>
            </c:extLst>
          </c:dPt>
          <c:dPt>
            <c:idx val="3"/>
            <c:invertIfNegative val="0"/>
            <c:bubble3D val="0"/>
            <c:spPr>
              <a:solidFill>
                <a:srgbClr val="00A7A0">
                  <a:alpha val="50000"/>
                </a:srgbClr>
              </a:solidFill>
              <a:ln>
                <a:noFill/>
              </a:ln>
              <a:effectLst/>
            </c:spPr>
            <c:extLst>
              <c:ext xmlns:c16="http://schemas.microsoft.com/office/drawing/2014/chart" uri="{C3380CC4-5D6E-409C-BE32-E72D297353CC}">
                <c16:uniqueId val="{00000036-B1B6-45E4-B404-D4DD9162692C}"/>
              </c:ext>
            </c:extLst>
          </c:dPt>
          <c:dPt>
            <c:idx val="4"/>
            <c:invertIfNegative val="0"/>
            <c:bubble3D val="0"/>
            <c:spPr>
              <a:solidFill>
                <a:srgbClr val="00A7A0">
                  <a:alpha val="50000"/>
                </a:srgbClr>
              </a:solidFill>
              <a:ln>
                <a:noFill/>
              </a:ln>
              <a:effectLst/>
            </c:spPr>
            <c:extLst>
              <c:ext xmlns:c16="http://schemas.microsoft.com/office/drawing/2014/chart" uri="{C3380CC4-5D6E-409C-BE32-E72D297353CC}">
                <c16:uniqueId val="{00000035-B1B6-45E4-B404-D4DD9162692C}"/>
              </c:ext>
            </c:extLst>
          </c:dPt>
          <c:dPt>
            <c:idx val="5"/>
            <c:invertIfNegative val="0"/>
            <c:bubble3D val="0"/>
            <c:spPr>
              <a:solidFill>
                <a:srgbClr val="00A7A0">
                  <a:alpha val="50000"/>
                </a:srgbClr>
              </a:solidFill>
              <a:ln>
                <a:noFill/>
              </a:ln>
              <a:effectLst/>
            </c:spPr>
            <c:extLst>
              <c:ext xmlns:c16="http://schemas.microsoft.com/office/drawing/2014/chart" uri="{C3380CC4-5D6E-409C-BE32-E72D297353CC}">
                <c16:uniqueId val="{00000034-B1B6-45E4-B404-D4DD9162692C}"/>
              </c:ext>
            </c:extLst>
          </c:dPt>
          <c:dPt>
            <c:idx val="6"/>
            <c:invertIfNegative val="0"/>
            <c:bubble3D val="0"/>
            <c:spPr>
              <a:solidFill>
                <a:srgbClr val="00A7A0">
                  <a:alpha val="50000"/>
                </a:srgbClr>
              </a:solidFill>
              <a:ln>
                <a:noFill/>
              </a:ln>
              <a:effectLst/>
            </c:spPr>
            <c:extLst>
              <c:ext xmlns:c16="http://schemas.microsoft.com/office/drawing/2014/chart" uri="{C3380CC4-5D6E-409C-BE32-E72D297353CC}">
                <c16:uniqueId val="{00000033-B1B6-45E4-B404-D4DD9162692C}"/>
              </c:ext>
            </c:extLst>
          </c:dPt>
          <c:dPt>
            <c:idx val="7"/>
            <c:invertIfNegative val="0"/>
            <c:bubble3D val="0"/>
            <c:spPr>
              <a:solidFill>
                <a:srgbClr val="00A7A0">
                  <a:alpha val="50000"/>
                </a:srgbClr>
              </a:solidFill>
              <a:ln>
                <a:noFill/>
              </a:ln>
              <a:effectLst/>
            </c:spPr>
            <c:extLst>
              <c:ext xmlns:c16="http://schemas.microsoft.com/office/drawing/2014/chart" uri="{C3380CC4-5D6E-409C-BE32-E72D297353CC}">
                <c16:uniqueId val="{00000032-B1B6-45E4-B404-D4DD9162692C}"/>
              </c:ext>
            </c:extLst>
          </c:dPt>
          <c:dPt>
            <c:idx val="8"/>
            <c:invertIfNegative val="0"/>
            <c:bubble3D val="0"/>
            <c:spPr>
              <a:solidFill>
                <a:srgbClr val="00A7A0">
                  <a:alpha val="50000"/>
                </a:srgbClr>
              </a:solidFill>
              <a:ln>
                <a:noFill/>
              </a:ln>
              <a:effectLst/>
            </c:spPr>
            <c:extLst>
              <c:ext xmlns:c16="http://schemas.microsoft.com/office/drawing/2014/chart" uri="{C3380CC4-5D6E-409C-BE32-E72D297353CC}">
                <c16:uniqueId val="{00000031-B1B6-45E4-B404-D4DD9162692C}"/>
              </c:ext>
            </c:extLst>
          </c:dPt>
          <c:dPt>
            <c:idx val="11"/>
            <c:invertIfNegative val="0"/>
            <c:bubble3D val="0"/>
            <c:spPr>
              <a:solidFill>
                <a:srgbClr val="00A7A0">
                  <a:alpha val="50000"/>
                </a:srgbClr>
              </a:solidFill>
              <a:ln>
                <a:noFill/>
              </a:ln>
              <a:effectLst/>
            </c:spPr>
            <c:extLst>
              <c:ext xmlns:c16="http://schemas.microsoft.com/office/drawing/2014/chart" uri="{C3380CC4-5D6E-409C-BE32-E72D297353CC}">
                <c16:uniqueId val="{00000030-B1B6-45E4-B404-D4DD9162692C}"/>
              </c:ext>
            </c:extLst>
          </c:dPt>
          <c:dPt>
            <c:idx val="12"/>
            <c:invertIfNegative val="0"/>
            <c:bubble3D val="0"/>
            <c:spPr>
              <a:solidFill>
                <a:srgbClr val="00A7A0">
                  <a:alpha val="50000"/>
                </a:srgbClr>
              </a:solidFill>
              <a:ln>
                <a:noFill/>
              </a:ln>
              <a:effectLst/>
            </c:spPr>
            <c:extLst>
              <c:ext xmlns:c16="http://schemas.microsoft.com/office/drawing/2014/chart" uri="{C3380CC4-5D6E-409C-BE32-E72D297353CC}">
                <c16:uniqueId val="{0000002F-B1B6-45E4-B404-D4DD9162692C}"/>
              </c:ext>
            </c:extLst>
          </c:dPt>
          <c:dPt>
            <c:idx val="14"/>
            <c:invertIfNegative val="0"/>
            <c:bubble3D val="0"/>
            <c:spPr>
              <a:solidFill>
                <a:srgbClr val="00A7A0">
                  <a:alpha val="50000"/>
                </a:srgbClr>
              </a:solidFill>
              <a:ln>
                <a:noFill/>
              </a:ln>
              <a:effectLst/>
            </c:spPr>
            <c:extLst>
              <c:ext xmlns:c16="http://schemas.microsoft.com/office/drawing/2014/chart" uri="{C3380CC4-5D6E-409C-BE32-E72D297353CC}">
                <c16:uniqueId val="{0000002E-B1B6-45E4-B404-D4DD9162692C}"/>
              </c:ext>
            </c:extLst>
          </c:dPt>
          <c:dPt>
            <c:idx val="15"/>
            <c:invertIfNegative val="0"/>
            <c:bubble3D val="0"/>
            <c:spPr>
              <a:solidFill>
                <a:srgbClr val="00A7A0">
                  <a:alpha val="50000"/>
                </a:srgbClr>
              </a:solidFill>
              <a:ln>
                <a:noFill/>
              </a:ln>
              <a:effectLst/>
            </c:spPr>
            <c:extLst>
              <c:ext xmlns:c16="http://schemas.microsoft.com/office/drawing/2014/chart" uri="{C3380CC4-5D6E-409C-BE32-E72D297353CC}">
                <c16:uniqueId val="{0000002D-B1B6-45E4-B404-D4DD9162692C}"/>
              </c:ext>
            </c:extLst>
          </c:dPt>
          <c:dPt>
            <c:idx val="17"/>
            <c:invertIfNegative val="0"/>
            <c:bubble3D val="0"/>
            <c:spPr>
              <a:solidFill>
                <a:srgbClr val="00A7A0">
                  <a:alpha val="50000"/>
                </a:srgbClr>
              </a:solidFill>
              <a:ln>
                <a:noFill/>
              </a:ln>
              <a:effectLst/>
            </c:spPr>
            <c:extLst>
              <c:ext xmlns:c16="http://schemas.microsoft.com/office/drawing/2014/chart" uri="{C3380CC4-5D6E-409C-BE32-E72D297353CC}">
                <c16:uniqueId val="{0000002C-B1B6-45E4-B404-D4DD9162692C}"/>
              </c:ext>
            </c:extLst>
          </c:dPt>
          <c:dPt>
            <c:idx val="20"/>
            <c:invertIfNegative val="0"/>
            <c:bubble3D val="0"/>
            <c:spPr>
              <a:solidFill>
                <a:srgbClr val="00A7A0">
                  <a:alpha val="50000"/>
                </a:srgbClr>
              </a:solidFill>
              <a:ln>
                <a:noFill/>
              </a:ln>
              <a:effectLst/>
            </c:spPr>
            <c:extLst>
              <c:ext xmlns:c16="http://schemas.microsoft.com/office/drawing/2014/chart" uri="{C3380CC4-5D6E-409C-BE32-E72D297353CC}">
                <c16:uniqueId val="{0000002B-B1B6-45E4-B404-D4DD9162692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Source'!$A$20:$A$40</c:f>
              <c:strCache>
                <c:ptCount val="21"/>
                <c:pt idx="0">
                  <c:v>Project 21</c:v>
                </c:pt>
                <c:pt idx="1">
                  <c:v>Project 20</c:v>
                </c:pt>
                <c:pt idx="2">
                  <c:v>Project 19</c:v>
                </c:pt>
                <c:pt idx="3">
                  <c:v>Project 18</c:v>
                </c:pt>
                <c:pt idx="4">
                  <c:v>Project 17</c:v>
                </c:pt>
                <c:pt idx="5">
                  <c:v>Project 16</c:v>
                </c:pt>
                <c:pt idx="6">
                  <c:v>Project 15</c:v>
                </c:pt>
                <c:pt idx="7">
                  <c:v>Project 14</c:v>
                </c:pt>
                <c:pt idx="8">
                  <c:v>Project 13</c:v>
                </c:pt>
                <c:pt idx="9">
                  <c:v>Project 12</c:v>
                </c:pt>
                <c:pt idx="10">
                  <c:v>Project 11</c:v>
                </c:pt>
                <c:pt idx="11">
                  <c:v>Project 10</c:v>
                </c:pt>
                <c:pt idx="12">
                  <c:v>Project 9</c:v>
                </c:pt>
                <c:pt idx="13">
                  <c:v>Project 8</c:v>
                </c:pt>
                <c:pt idx="14">
                  <c:v>Project 7</c:v>
                </c:pt>
                <c:pt idx="15">
                  <c:v>Project 6</c:v>
                </c:pt>
                <c:pt idx="16">
                  <c:v>Project 5</c:v>
                </c:pt>
                <c:pt idx="17">
                  <c:v>Project 4</c:v>
                </c:pt>
                <c:pt idx="18">
                  <c:v>Project 3</c:v>
                </c:pt>
                <c:pt idx="19">
                  <c:v>Project 2</c:v>
                </c:pt>
                <c:pt idx="20">
                  <c:v>Project 1</c:v>
                </c:pt>
              </c:strCache>
            </c:strRef>
          </c:cat>
          <c:val>
            <c:numRef>
              <c:f>'By Category and Source'!$M$20:$M$40</c:f>
              <c:numCache>
                <c:formatCode>General</c:formatCode>
                <c:ptCount val="21"/>
                <c:pt idx="0">
                  <c:v>4</c:v>
                </c:pt>
                <c:pt idx="1">
                  <c:v>8</c:v>
                </c:pt>
                <c:pt idx="2">
                  <c:v>5</c:v>
                </c:pt>
                <c:pt idx="3">
                  <c:v>6</c:v>
                </c:pt>
                <c:pt idx="4">
                  <c:v>8</c:v>
                </c:pt>
                <c:pt idx="5">
                  <c:v>8</c:v>
                </c:pt>
                <c:pt idx="6">
                  <c:v>9</c:v>
                </c:pt>
                <c:pt idx="7">
                  <c:v>5</c:v>
                </c:pt>
                <c:pt idx="8">
                  <c:v>7</c:v>
                </c:pt>
                <c:pt idx="9">
                  <c:v>4</c:v>
                </c:pt>
                <c:pt idx="10">
                  <c:v>5</c:v>
                </c:pt>
                <c:pt idx="11">
                  <c:v>5</c:v>
                </c:pt>
                <c:pt idx="12">
                  <c:v>8</c:v>
                </c:pt>
                <c:pt idx="13">
                  <c:v>3</c:v>
                </c:pt>
                <c:pt idx="14">
                  <c:v>7</c:v>
                </c:pt>
                <c:pt idx="15">
                  <c:v>8</c:v>
                </c:pt>
                <c:pt idx="16">
                  <c:v>8</c:v>
                </c:pt>
                <c:pt idx="17">
                  <c:v>7</c:v>
                </c:pt>
                <c:pt idx="18">
                  <c:v>8</c:v>
                </c:pt>
                <c:pt idx="19">
                  <c:v>9</c:v>
                </c:pt>
                <c:pt idx="20">
                  <c:v>4</c:v>
                </c:pt>
              </c:numCache>
            </c:numRef>
          </c:val>
          <c:extLst>
            <c:ext xmlns:c16="http://schemas.microsoft.com/office/drawing/2014/chart" uri="{C3380CC4-5D6E-409C-BE32-E72D297353CC}">
              <c16:uniqueId val="{00000003-D47E-41FC-89AC-6BAA3FBC4E50}"/>
            </c:ext>
          </c:extLst>
        </c:ser>
        <c:ser>
          <c:idx val="3"/>
          <c:order val="4"/>
          <c:tx>
            <c:strRef>
              <c:f>'By Category and Source'!$N$19</c:f>
              <c:strCache>
                <c:ptCount val="1"/>
                <c:pt idx="0">
                  <c:v>Safety Criteria (8)</c:v>
                </c:pt>
              </c:strCache>
            </c:strRef>
          </c:tx>
          <c:spPr>
            <a:solidFill>
              <a:srgbClr val="BFE9E7"/>
            </a:solidFill>
            <a:ln>
              <a:noFill/>
            </a:ln>
            <a:effectLst/>
          </c:spPr>
          <c:invertIfNegative val="0"/>
          <c:dPt>
            <c:idx val="0"/>
            <c:invertIfNegative val="0"/>
            <c:bubble3D val="0"/>
            <c:spPr>
              <a:solidFill>
                <a:srgbClr val="BFE9E7">
                  <a:alpha val="50000"/>
                </a:srgbClr>
              </a:solidFill>
              <a:ln>
                <a:noFill/>
              </a:ln>
              <a:effectLst/>
            </c:spPr>
            <c:extLst>
              <c:ext xmlns:c16="http://schemas.microsoft.com/office/drawing/2014/chart" uri="{C3380CC4-5D6E-409C-BE32-E72D297353CC}">
                <c16:uniqueId val="{00000046-B1B6-45E4-B404-D4DD9162692C}"/>
              </c:ext>
            </c:extLst>
          </c:dPt>
          <c:dPt>
            <c:idx val="2"/>
            <c:invertIfNegative val="0"/>
            <c:bubble3D val="0"/>
            <c:spPr>
              <a:solidFill>
                <a:srgbClr val="BFE9E7">
                  <a:alpha val="50000"/>
                </a:srgbClr>
              </a:solidFill>
              <a:ln>
                <a:noFill/>
              </a:ln>
              <a:effectLst/>
            </c:spPr>
            <c:extLst>
              <c:ext xmlns:c16="http://schemas.microsoft.com/office/drawing/2014/chart" uri="{C3380CC4-5D6E-409C-BE32-E72D297353CC}">
                <c16:uniqueId val="{00000045-B1B6-45E4-B404-D4DD9162692C}"/>
              </c:ext>
            </c:extLst>
          </c:dPt>
          <c:dPt>
            <c:idx val="3"/>
            <c:invertIfNegative val="0"/>
            <c:bubble3D val="0"/>
            <c:spPr>
              <a:solidFill>
                <a:srgbClr val="BFE9E7">
                  <a:alpha val="50000"/>
                </a:srgbClr>
              </a:solidFill>
              <a:ln>
                <a:noFill/>
              </a:ln>
              <a:effectLst/>
            </c:spPr>
            <c:extLst>
              <c:ext xmlns:c16="http://schemas.microsoft.com/office/drawing/2014/chart" uri="{C3380CC4-5D6E-409C-BE32-E72D297353CC}">
                <c16:uniqueId val="{00000044-B1B6-45E4-B404-D4DD9162692C}"/>
              </c:ext>
            </c:extLst>
          </c:dPt>
          <c:dPt>
            <c:idx val="4"/>
            <c:invertIfNegative val="0"/>
            <c:bubble3D val="0"/>
            <c:spPr>
              <a:solidFill>
                <a:srgbClr val="BFE9E7">
                  <a:alpha val="50000"/>
                </a:srgbClr>
              </a:solidFill>
              <a:ln>
                <a:noFill/>
              </a:ln>
              <a:effectLst/>
            </c:spPr>
            <c:extLst>
              <c:ext xmlns:c16="http://schemas.microsoft.com/office/drawing/2014/chart" uri="{C3380CC4-5D6E-409C-BE32-E72D297353CC}">
                <c16:uniqueId val="{00000043-B1B6-45E4-B404-D4DD9162692C}"/>
              </c:ext>
            </c:extLst>
          </c:dPt>
          <c:dPt>
            <c:idx val="5"/>
            <c:invertIfNegative val="0"/>
            <c:bubble3D val="0"/>
            <c:spPr>
              <a:solidFill>
                <a:srgbClr val="BFE9E7">
                  <a:alpha val="50000"/>
                </a:srgbClr>
              </a:solidFill>
              <a:ln>
                <a:noFill/>
              </a:ln>
              <a:effectLst/>
            </c:spPr>
            <c:extLst>
              <c:ext xmlns:c16="http://schemas.microsoft.com/office/drawing/2014/chart" uri="{C3380CC4-5D6E-409C-BE32-E72D297353CC}">
                <c16:uniqueId val="{00000042-B1B6-45E4-B404-D4DD9162692C}"/>
              </c:ext>
            </c:extLst>
          </c:dPt>
          <c:dPt>
            <c:idx val="6"/>
            <c:invertIfNegative val="0"/>
            <c:bubble3D val="0"/>
            <c:spPr>
              <a:solidFill>
                <a:srgbClr val="BFE9E7">
                  <a:alpha val="50000"/>
                </a:srgbClr>
              </a:solidFill>
              <a:ln>
                <a:noFill/>
              </a:ln>
              <a:effectLst/>
            </c:spPr>
            <c:extLst>
              <c:ext xmlns:c16="http://schemas.microsoft.com/office/drawing/2014/chart" uri="{C3380CC4-5D6E-409C-BE32-E72D297353CC}">
                <c16:uniqueId val="{00000041-B1B6-45E4-B404-D4DD9162692C}"/>
              </c:ext>
            </c:extLst>
          </c:dPt>
          <c:dPt>
            <c:idx val="7"/>
            <c:invertIfNegative val="0"/>
            <c:bubble3D val="0"/>
            <c:spPr>
              <a:solidFill>
                <a:srgbClr val="BFE9E7">
                  <a:alpha val="50000"/>
                </a:srgbClr>
              </a:solidFill>
              <a:ln>
                <a:noFill/>
              </a:ln>
              <a:effectLst/>
            </c:spPr>
            <c:extLst>
              <c:ext xmlns:c16="http://schemas.microsoft.com/office/drawing/2014/chart" uri="{C3380CC4-5D6E-409C-BE32-E72D297353CC}">
                <c16:uniqueId val="{00000040-B1B6-45E4-B404-D4DD9162692C}"/>
              </c:ext>
            </c:extLst>
          </c:dPt>
          <c:dPt>
            <c:idx val="8"/>
            <c:invertIfNegative val="0"/>
            <c:bubble3D val="0"/>
            <c:spPr>
              <a:solidFill>
                <a:srgbClr val="BFE9E7">
                  <a:alpha val="50000"/>
                </a:srgbClr>
              </a:solidFill>
              <a:ln>
                <a:noFill/>
              </a:ln>
              <a:effectLst/>
            </c:spPr>
            <c:extLst>
              <c:ext xmlns:c16="http://schemas.microsoft.com/office/drawing/2014/chart" uri="{C3380CC4-5D6E-409C-BE32-E72D297353CC}">
                <c16:uniqueId val="{0000003F-B1B6-45E4-B404-D4DD9162692C}"/>
              </c:ext>
            </c:extLst>
          </c:dPt>
          <c:dPt>
            <c:idx val="11"/>
            <c:invertIfNegative val="0"/>
            <c:bubble3D val="0"/>
            <c:spPr>
              <a:solidFill>
                <a:srgbClr val="BFE9E7">
                  <a:alpha val="50000"/>
                </a:srgbClr>
              </a:solidFill>
              <a:ln>
                <a:noFill/>
              </a:ln>
              <a:effectLst/>
            </c:spPr>
            <c:extLst>
              <c:ext xmlns:c16="http://schemas.microsoft.com/office/drawing/2014/chart" uri="{C3380CC4-5D6E-409C-BE32-E72D297353CC}">
                <c16:uniqueId val="{0000003E-B1B6-45E4-B404-D4DD9162692C}"/>
              </c:ext>
            </c:extLst>
          </c:dPt>
          <c:dPt>
            <c:idx val="12"/>
            <c:invertIfNegative val="0"/>
            <c:bubble3D val="0"/>
            <c:spPr>
              <a:solidFill>
                <a:srgbClr val="BFE9E7">
                  <a:alpha val="50000"/>
                </a:srgbClr>
              </a:solidFill>
              <a:ln>
                <a:noFill/>
              </a:ln>
              <a:effectLst/>
            </c:spPr>
            <c:extLst>
              <c:ext xmlns:c16="http://schemas.microsoft.com/office/drawing/2014/chart" uri="{C3380CC4-5D6E-409C-BE32-E72D297353CC}">
                <c16:uniqueId val="{0000003D-B1B6-45E4-B404-D4DD9162692C}"/>
              </c:ext>
            </c:extLst>
          </c:dPt>
          <c:dPt>
            <c:idx val="14"/>
            <c:invertIfNegative val="0"/>
            <c:bubble3D val="0"/>
            <c:spPr>
              <a:solidFill>
                <a:srgbClr val="BFE9E7">
                  <a:alpha val="50000"/>
                </a:srgbClr>
              </a:solidFill>
              <a:ln>
                <a:noFill/>
              </a:ln>
              <a:effectLst/>
            </c:spPr>
            <c:extLst>
              <c:ext xmlns:c16="http://schemas.microsoft.com/office/drawing/2014/chart" uri="{C3380CC4-5D6E-409C-BE32-E72D297353CC}">
                <c16:uniqueId val="{0000003C-B1B6-45E4-B404-D4DD9162692C}"/>
              </c:ext>
            </c:extLst>
          </c:dPt>
          <c:dPt>
            <c:idx val="15"/>
            <c:invertIfNegative val="0"/>
            <c:bubble3D val="0"/>
            <c:spPr>
              <a:solidFill>
                <a:srgbClr val="BFE9E7">
                  <a:alpha val="50000"/>
                </a:srgbClr>
              </a:solidFill>
              <a:ln>
                <a:noFill/>
              </a:ln>
              <a:effectLst/>
            </c:spPr>
            <c:extLst>
              <c:ext xmlns:c16="http://schemas.microsoft.com/office/drawing/2014/chart" uri="{C3380CC4-5D6E-409C-BE32-E72D297353CC}">
                <c16:uniqueId val="{0000003B-B1B6-45E4-B404-D4DD9162692C}"/>
              </c:ext>
            </c:extLst>
          </c:dPt>
          <c:dPt>
            <c:idx val="17"/>
            <c:invertIfNegative val="0"/>
            <c:bubble3D val="0"/>
            <c:spPr>
              <a:solidFill>
                <a:srgbClr val="BFE9E7">
                  <a:alpha val="50000"/>
                </a:srgbClr>
              </a:solidFill>
              <a:ln>
                <a:noFill/>
              </a:ln>
              <a:effectLst/>
            </c:spPr>
            <c:extLst>
              <c:ext xmlns:c16="http://schemas.microsoft.com/office/drawing/2014/chart" uri="{C3380CC4-5D6E-409C-BE32-E72D297353CC}">
                <c16:uniqueId val="{0000003A-B1B6-45E4-B404-D4DD9162692C}"/>
              </c:ext>
            </c:extLst>
          </c:dPt>
          <c:dPt>
            <c:idx val="20"/>
            <c:invertIfNegative val="0"/>
            <c:bubble3D val="0"/>
            <c:spPr>
              <a:solidFill>
                <a:srgbClr val="BFE9E7">
                  <a:alpha val="50000"/>
                </a:srgbClr>
              </a:solidFill>
              <a:ln>
                <a:noFill/>
              </a:ln>
              <a:effectLst/>
            </c:spPr>
            <c:extLst>
              <c:ext xmlns:c16="http://schemas.microsoft.com/office/drawing/2014/chart" uri="{C3380CC4-5D6E-409C-BE32-E72D297353CC}">
                <c16:uniqueId val="{00000039-B1B6-45E4-B404-D4DD9162692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Source'!$A$20:$A$40</c:f>
              <c:strCache>
                <c:ptCount val="21"/>
                <c:pt idx="0">
                  <c:v>Project 21</c:v>
                </c:pt>
                <c:pt idx="1">
                  <c:v>Project 20</c:v>
                </c:pt>
                <c:pt idx="2">
                  <c:v>Project 19</c:v>
                </c:pt>
                <c:pt idx="3">
                  <c:v>Project 18</c:v>
                </c:pt>
                <c:pt idx="4">
                  <c:v>Project 17</c:v>
                </c:pt>
                <c:pt idx="5">
                  <c:v>Project 16</c:v>
                </c:pt>
                <c:pt idx="6">
                  <c:v>Project 15</c:v>
                </c:pt>
                <c:pt idx="7">
                  <c:v>Project 14</c:v>
                </c:pt>
                <c:pt idx="8">
                  <c:v>Project 13</c:v>
                </c:pt>
                <c:pt idx="9">
                  <c:v>Project 12</c:v>
                </c:pt>
                <c:pt idx="10">
                  <c:v>Project 11</c:v>
                </c:pt>
                <c:pt idx="11">
                  <c:v>Project 10</c:v>
                </c:pt>
                <c:pt idx="12">
                  <c:v>Project 9</c:v>
                </c:pt>
                <c:pt idx="13">
                  <c:v>Project 8</c:v>
                </c:pt>
                <c:pt idx="14">
                  <c:v>Project 7</c:v>
                </c:pt>
                <c:pt idx="15">
                  <c:v>Project 6</c:v>
                </c:pt>
                <c:pt idx="16">
                  <c:v>Project 5</c:v>
                </c:pt>
                <c:pt idx="17">
                  <c:v>Project 4</c:v>
                </c:pt>
                <c:pt idx="18">
                  <c:v>Project 3</c:v>
                </c:pt>
                <c:pt idx="19">
                  <c:v>Project 2</c:v>
                </c:pt>
                <c:pt idx="20">
                  <c:v>Project 1</c:v>
                </c:pt>
              </c:strCache>
            </c:strRef>
          </c:cat>
          <c:val>
            <c:numRef>
              <c:f>'By Category and Source'!$N$20:$N$40</c:f>
              <c:numCache>
                <c:formatCode>General</c:formatCode>
                <c:ptCount val="21"/>
                <c:pt idx="0">
                  <c:v>6</c:v>
                </c:pt>
                <c:pt idx="1">
                  <c:v>6</c:v>
                </c:pt>
                <c:pt idx="2">
                  <c:v>7</c:v>
                </c:pt>
                <c:pt idx="3">
                  <c:v>6</c:v>
                </c:pt>
                <c:pt idx="4">
                  <c:v>6</c:v>
                </c:pt>
                <c:pt idx="5">
                  <c:v>5</c:v>
                </c:pt>
                <c:pt idx="6">
                  <c:v>7</c:v>
                </c:pt>
                <c:pt idx="7">
                  <c:v>5</c:v>
                </c:pt>
                <c:pt idx="8">
                  <c:v>5</c:v>
                </c:pt>
                <c:pt idx="9">
                  <c:v>5</c:v>
                </c:pt>
                <c:pt idx="10">
                  <c:v>6</c:v>
                </c:pt>
                <c:pt idx="11">
                  <c:v>4</c:v>
                </c:pt>
                <c:pt idx="12">
                  <c:v>2</c:v>
                </c:pt>
                <c:pt idx="13">
                  <c:v>7</c:v>
                </c:pt>
                <c:pt idx="14">
                  <c:v>4</c:v>
                </c:pt>
                <c:pt idx="15">
                  <c:v>7</c:v>
                </c:pt>
                <c:pt idx="16">
                  <c:v>7</c:v>
                </c:pt>
                <c:pt idx="17">
                  <c:v>6</c:v>
                </c:pt>
                <c:pt idx="18">
                  <c:v>7</c:v>
                </c:pt>
                <c:pt idx="19">
                  <c:v>7</c:v>
                </c:pt>
                <c:pt idx="20">
                  <c:v>7</c:v>
                </c:pt>
              </c:numCache>
            </c:numRef>
          </c:val>
          <c:extLst>
            <c:ext xmlns:c16="http://schemas.microsoft.com/office/drawing/2014/chart" uri="{C3380CC4-5D6E-409C-BE32-E72D297353CC}">
              <c16:uniqueId val="{00000005-D47E-41FC-89AC-6BAA3FBC4E50}"/>
            </c:ext>
          </c:extLst>
        </c:ser>
        <c:ser>
          <c:idx val="5"/>
          <c:order val="5"/>
          <c:tx>
            <c:strRef>
              <c:f>'By Category and Source'!$P$19</c:f>
              <c:strCache>
                <c:ptCount val="1"/>
                <c:pt idx="0">
                  <c:v>Project Readiness (5)</c:v>
                </c:pt>
              </c:strCache>
            </c:strRef>
          </c:tx>
          <c:spPr>
            <a:solidFill>
              <a:srgbClr val="BCBEC0"/>
            </a:solidFill>
            <a:ln>
              <a:noFill/>
            </a:ln>
            <a:effectLst/>
          </c:spPr>
          <c:invertIfNegative val="0"/>
          <c:dPt>
            <c:idx val="0"/>
            <c:invertIfNegative val="0"/>
            <c:bubble3D val="0"/>
            <c:spPr>
              <a:solidFill>
                <a:srgbClr val="BCBEC0">
                  <a:alpha val="50000"/>
                </a:srgbClr>
              </a:solidFill>
              <a:ln>
                <a:noFill/>
              </a:ln>
              <a:effectLst/>
            </c:spPr>
            <c:extLst>
              <c:ext xmlns:c16="http://schemas.microsoft.com/office/drawing/2014/chart" uri="{C3380CC4-5D6E-409C-BE32-E72D297353CC}">
                <c16:uniqueId val="{00000054-B1B6-45E4-B404-D4DD9162692C}"/>
              </c:ext>
            </c:extLst>
          </c:dPt>
          <c:dPt>
            <c:idx val="2"/>
            <c:invertIfNegative val="0"/>
            <c:bubble3D val="0"/>
            <c:spPr>
              <a:solidFill>
                <a:srgbClr val="BCBEC0">
                  <a:alpha val="50000"/>
                </a:srgbClr>
              </a:solidFill>
              <a:ln>
                <a:noFill/>
              </a:ln>
              <a:effectLst/>
            </c:spPr>
            <c:extLst>
              <c:ext xmlns:c16="http://schemas.microsoft.com/office/drawing/2014/chart" uri="{C3380CC4-5D6E-409C-BE32-E72D297353CC}">
                <c16:uniqueId val="{00000053-B1B6-45E4-B404-D4DD9162692C}"/>
              </c:ext>
            </c:extLst>
          </c:dPt>
          <c:dPt>
            <c:idx val="3"/>
            <c:invertIfNegative val="0"/>
            <c:bubble3D val="0"/>
            <c:spPr>
              <a:solidFill>
                <a:srgbClr val="BCBEC0">
                  <a:alpha val="50000"/>
                </a:srgbClr>
              </a:solidFill>
              <a:ln>
                <a:noFill/>
              </a:ln>
              <a:effectLst/>
            </c:spPr>
            <c:extLst>
              <c:ext xmlns:c16="http://schemas.microsoft.com/office/drawing/2014/chart" uri="{C3380CC4-5D6E-409C-BE32-E72D297353CC}">
                <c16:uniqueId val="{00000052-B1B6-45E4-B404-D4DD9162692C}"/>
              </c:ext>
            </c:extLst>
          </c:dPt>
          <c:dPt>
            <c:idx val="4"/>
            <c:invertIfNegative val="0"/>
            <c:bubble3D val="0"/>
            <c:spPr>
              <a:solidFill>
                <a:srgbClr val="BCBEC0">
                  <a:alpha val="50000"/>
                </a:srgbClr>
              </a:solidFill>
              <a:ln>
                <a:noFill/>
              </a:ln>
              <a:effectLst/>
            </c:spPr>
            <c:extLst>
              <c:ext xmlns:c16="http://schemas.microsoft.com/office/drawing/2014/chart" uri="{C3380CC4-5D6E-409C-BE32-E72D297353CC}">
                <c16:uniqueId val="{00000051-B1B6-45E4-B404-D4DD9162692C}"/>
              </c:ext>
            </c:extLst>
          </c:dPt>
          <c:dPt>
            <c:idx val="5"/>
            <c:invertIfNegative val="0"/>
            <c:bubble3D val="0"/>
            <c:spPr>
              <a:solidFill>
                <a:srgbClr val="BCBEC0">
                  <a:alpha val="50000"/>
                </a:srgbClr>
              </a:solidFill>
              <a:ln>
                <a:noFill/>
              </a:ln>
              <a:effectLst/>
            </c:spPr>
            <c:extLst>
              <c:ext xmlns:c16="http://schemas.microsoft.com/office/drawing/2014/chart" uri="{C3380CC4-5D6E-409C-BE32-E72D297353CC}">
                <c16:uniqueId val="{00000050-B1B6-45E4-B404-D4DD9162692C}"/>
              </c:ext>
            </c:extLst>
          </c:dPt>
          <c:dPt>
            <c:idx val="6"/>
            <c:invertIfNegative val="0"/>
            <c:bubble3D val="0"/>
            <c:spPr>
              <a:solidFill>
                <a:srgbClr val="BCBEC0">
                  <a:alpha val="50000"/>
                </a:srgbClr>
              </a:solidFill>
              <a:ln>
                <a:noFill/>
              </a:ln>
              <a:effectLst/>
            </c:spPr>
            <c:extLst>
              <c:ext xmlns:c16="http://schemas.microsoft.com/office/drawing/2014/chart" uri="{C3380CC4-5D6E-409C-BE32-E72D297353CC}">
                <c16:uniqueId val="{0000004F-B1B6-45E4-B404-D4DD9162692C}"/>
              </c:ext>
            </c:extLst>
          </c:dPt>
          <c:dPt>
            <c:idx val="7"/>
            <c:invertIfNegative val="0"/>
            <c:bubble3D val="0"/>
            <c:spPr>
              <a:solidFill>
                <a:srgbClr val="BCBEC0">
                  <a:alpha val="50000"/>
                </a:srgbClr>
              </a:solidFill>
              <a:ln>
                <a:noFill/>
              </a:ln>
              <a:effectLst/>
            </c:spPr>
            <c:extLst>
              <c:ext xmlns:c16="http://schemas.microsoft.com/office/drawing/2014/chart" uri="{C3380CC4-5D6E-409C-BE32-E72D297353CC}">
                <c16:uniqueId val="{0000004E-B1B6-45E4-B404-D4DD9162692C}"/>
              </c:ext>
            </c:extLst>
          </c:dPt>
          <c:dPt>
            <c:idx val="8"/>
            <c:invertIfNegative val="0"/>
            <c:bubble3D val="0"/>
            <c:spPr>
              <a:solidFill>
                <a:srgbClr val="BCBEC0">
                  <a:alpha val="50000"/>
                </a:srgbClr>
              </a:solidFill>
              <a:ln>
                <a:noFill/>
              </a:ln>
              <a:effectLst/>
            </c:spPr>
            <c:extLst>
              <c:ext xmlns:c16="http://schemas.microsoft.com/office/drawing/2014/chart" uri="{C3380CC4-5D6E-409C-BE32-E72D297353CC}">
                <c16:uniqueId val="{0000004D-B1B6-45E4-B404-D4DD9162692C}"/>
              </c:ext>
            </c:extLst>
          </c:dPt>
          <c:dPt>
            <c:idx val="11"/>
            <c:invertIfNegative val="0"/>
            <c:bubble3D val="0"/>
            <c:spPr>
              <a:solidFill>
                <a:srgbClr val="BCBEC0">
                  <a:alpha val="50000"/>
                </a:srgbClr>
              </a:solidFill>
              <a:ln>
                <a:noFill/>
              </a:ln>
              <a:effectLst/>
            </c:spPr>
            <c:extLst>
              <c:ext xmlns:c16="http://schemas.microsoft.com/office/drawing/2014/chart" uri="{C3380CC4-5D6E-409C-BE32-E72D297353CC}">
                <c16:uniqueId val="{0000004C-B1B6-45E4-B404-D4DD9162692C}"/>
              </c:ext>
            </c:extLst>
          </c:dPt>
          <c:dPt>
            <c:idx val="12"/>
            <c:invertIfNegative val="0"/>
            <c:bubble3D val="0"/>
            <c:spPr>
              <a:solidFill>
                <a:srgbClr val="BCBEC0">
                  <a:alpha val="50000"/>
                </a:srgbClr>
              </a:solidFill>
              <a:ln>
                <a:noFill/>
              </a:ln>
              <a:effectLst/>
            </c:spPr>
            <c:extLst>
              <c:ext xmlns:c16="http://schemas.microsoft.com/office/drawing/2014/chart" uri="{C3380CC4-5D6E-409C-BE32-E72D297353CC}">
                <c16:uniqueId val="{0000004B-B1B6-45E4-B404-D4DD9162692C}"/>
              </c:ext>
            </c:extLst>
          </c:dPt>
          <c:dPt>
            <c:idx val="14"/>
            <c:invertIfNegative val="0"/>
            <c:bubble3D val="0"/>
            <c:spPr>
              <a:solidFill>
                <a:srgbClr val="BCBEC0">
                  <a:alpha val="50000"/>
                </a:srgbClr>
              </a:solidFill>
              <a:ln>
                <a:noFill/>
              </a:ln>
              <a:effectLst/>
            </c:spPr>
            <c:extLst>
              <c:ext xmlns:c16="http://schemas.microsoft.com/office/drawing/2014/chart" uri="{C3380CC4-5D6E-409C-BE32-E72D297353CC}">
                <c16:uniqueId val="{0000004A-B1B6-45E4-B404-D4DD9162692C}"/>
              </c:ext>
            </c:extLst>
          </c:dPt>
          <c:dPt>
            <c:idx val="15"/>
            <c:invertIfNegative val="0"/>
            <c:bubble3D val="0"/>
            <c:spPr>
              <a:solidFill>
                <a:srgbClr val="BCBEC0">
                  <a:alpha val="50000"/>
                </a:srgbClr>
              </a:solidFill>
              <a:ln>
                <a:noFill/>
              </a:ln>
              <a:effectLst/>
            </c:spPr>
            <c:extLst>
              <c:ext xmlns:c16="http://schemas.microsoft.com/office/drawing/2014/chart" uri="{C3380CC4-5D6E-409C-BE32-E72D297353CC}">
                <c16:uniqueId val="{00000049-B1B6-45E4-B404-D4DD9162692C}"/>
              </c:ext>
            </c:extLst>
          </c:dPt>
          <c:dPt>
            <c:idx val="17"/>
            <c:invertIfNegative val="0"/>
            <c:bubble3D val="0"/>
            <c:spPr>
              <a:solidFill>
                <a:srgbClr val="BCBEC0">
                  <a:alpha val="50000"/>
                </a:srgbClr>
              </a:solidFill>
              <a:ln>
                <a:noFill/>
              </a:ln>
              <a:effectLst/>
            </c:spPr>
            <c:extLst>
              <c:ext xmlns:c16="http://schemas.microsoft.com/office/drawing/2014/chart" uri="{C3380CC4-5D6E-409C-BE32-E72D297353CC}">
                <c16:uniqueId val="{00000048-B1B6-45E4-B404-D4DD9162692C}"/>
              </c:ext>
            </c:extLst>
          </c:dPt>
          <c:dPt>
            <c:idx val="20"/>
            <c:invertIfNegative val="0"/>
            <c:bubble3D val="0"/>
            <c:spPr>
              <a:solidFill>
                <a:srgbClr val="BCBEC0">
                  <a:alpha val="50000"/>
                </a:srgbClr>
              </a:solidFill>
              <a:ln>
                <a:noFill/>
              </a:ln>
              <a:effectLst/>
            </c:spPr>
            <c:extLst>
              <c:ext xmlns:c16="http://schemas.microsoft.com/office/drawing/2014/chart" uri="{C3380CC4-5D6E-409C-BE32-E72D297353CC}">
                <c16:uniqueId val="{00000047-B1B6-45E4-B404-D4DD9162692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Poppins" panose="00000500000000000000" pitchFamily="2" charset="0"/>
                    <a:ea typeface="+mn-ea"/>
                    <a:cs typeface="Poppins" panose="000005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Category and Source'!$A$20:$A$40</c:f>
              <c:strCache>
                <c:ptCount val="21"/>
                <c:pt idx="0">
                  <c:v>Project 21</c:v>
                </c:pt>
                <c:pt idx="1">
                  <c:v>Project 20</c:v>
                </c:pt>
                <c:pt idx="2">
                  <c:v>Project 19</c:v>
                </c:pt>
                <c:pt idx="3">
                  <c:v>Project 18</c:v>
                </c:pt>
                <c:pt idx="4">
                  <c:v>Project 17</c:v>
                </c:pt>
                <c:pt idx="5">
                  <c:v>Project 16</c:v>
                </c:pt>
                <c:pt idx="6">
                  <c:v>Project 15</c:v>
                </c:pt>
                <c:pt idx="7">
                  <c:v>Project 14</c:v>
                </c:pt>
                <c:pt idx="8">
                  <c:v>Project 13</c:v>
                </c:pt>
                <c:pt idx="9">
                  <c:v>Project 12</c:v>
                </c:pt>
                <c:pt idx="10">
                  <c:v>Project 11</c:v>
                </c:pt>
                <c:pt idx="11">
                  <c:v>Project 10</c:v>
                </c:pt>
                <c:pt idx="12">
                  <c:v>Project 9</c:v>
                </c:pt>
                <c:pt idx="13">
                  <c:v>Project 8</c:v>
                </c:pt>
                <c:pt idx="14">
                  <c:v>Project 7</c:v>
                </c:pt>
                <c:pt idx="15">
                  <c:v>Project 6</c:v>
                </c:pt>
                <c:pt idx="16">
                  <c:v>Project 5</c:v>
                </c:pt>
                <c:pt idx="17">
                  <c:v>Project 4</c:v>
                </c:pt>
                <c:pt idx="18">
                  <c:v>Project 3</c:v>
                </c:pt>
                <c:pt idx="19">
                  <c:v>Project 2</c:v>
                </c:pt>
                <c:pt idx="20">
                  <c:v>Project 1</c:v>
                </c:pt>
              </c:strCache>
            </c:strRef>
          </c:cat>
          <c:val>
            <c:numRef>
              <c:f>'By Category and Source'!$P$20:$P$40</c:f>
              <c:numCache>
                <c:formatCode>General</c:formatCode>
                <c:ptCount val="21"/>
                <c:pt idx="0">
                  <c:v>5</c:v>
                </c:pt>
                <c:pt idx="1">
                  <c:v>5</c:v>
                </c:pt>
                <c:pt idx="2">
                  <c:v>5</c:v>
                </c:pt>
                <c:pt idx="3">
                  <c:v>5</c:v>
                </c:pt>
                <c:pt idx="4">
                  <c:v>4</c:v>
                </c:pt>
                <c:pt idx="5">
                  <c:v>4</c:v>
                </c:pt>
                <c:pt idx="6">
                  <c:v>4</c:v>
                </c:pt>
                <c:pt idx="7">
                  <c:v>5</c:v>
                </c:pt>
                <c:pt idx="8">
                  <c:v>4</c:v>
                </c:pt>
                <c:pt idx="9">
                  <c:v>4</c:v>
                </c:pt>
                <c:pt idx="10">
                  <c:v>4</c:v>
                </c:pt>
                <c:pt idx="11">
                  <c:v>5</c:v>
                </c:pt>
                <c:pt idx="12">
                  <c:v>3</c:v>
                </c:pt>
                <c:pt idx="13">
                  <c:v>5</c:v>
                </c:pt>
                <c:pt idx="14">
                  <c:v>3</c:v>
                </c:pt>
                <c:pt idx="15">
                  <c:v>4</c:v>
                </c:pt>
                <c:pt idx="16">
                  <c:v>4</c:v>
                </c:pt>
                <c:pt idx="17">
                  <c:v>5</c:v>
                </c:pt>
                <c:pt idx="18">
                  <c:v>5</c:v>
                </c:pt>
                <c:pt idx="19">
                  <c:v>5</c:v>
                </c:pt>
                <c:pt idx="20">
                  <c:v>3</c:v>
                </c:pt>
              </c:numCache>
            </c:numRef>
          </c:val>
          <c:extLst>
            <c:ext xmlns:c16="http://schemas.microsoft.com/office/drawing/2014/chart" uri="{C3380CC4-5D6E-409C-BE32-E72D297353CC}">
              <c16:uniqueId val="{00000004-D47E-41FC-89AC-6BAA3FBC4E50}"/>
            </c:ext>
          </c:extLst>
        </c:ser>
        <c:dLbls>
          <c:showLegendKey val="0"/>
          <c:showVal val="0"/>
          <c:showCatName val="0"/>
          <c:showSerName val="0"/>
          <c:showPercent val="0"/>
          <c:showBubbleSize val="0"/>
        </c:dLbls>
        <c:gapWidth val="25"/>
        <c:overlap val="100"/>
        <c:axId val="2117871247"/>
        <c:axId val="2106200575"/>
      </c:barChart>
      <c:catAx>
        <c:axId val="211787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2106200575"/>
        <c:crosses val="autoZero"/>
        <c:auto val="1"/>
        <c:lblAlgn val="ctr"/>
        <c:lblOffset val="100"/>
        <c:noMultiLvlLbl val="0"/>
      </c:catAx>
      <c:valAx>
        <c:axId val="2106200575"/>
        <c:scaling>
          <c:orientation val="minMax"/>
          <c:max val="1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2117871247"/>
        <c:crosses val="autoZero"/>
        <c:crossBetween val="between"/>
      </c:valAx>
      <c:spPr>
        <a:noFill/>
        <a:ln>
          <a:noFill/>
        </a:ln>
        <a:effectLst/>
      </c:spPr>
    </c:plotArea>
    <c:legend>
      <c:legendPos val="b"/>
      <c:layout>
        <c:manualLayout>
          <c:xMode val="edge"/>
          <c:yMode val="edge"/>
          <c:x val="1.769767060367454E-2"/>
          <c:y val="0.86814851268591431"/>
          <c:w val="0.95592410323709531"/>
          <c:h val="0.1179625984251968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Poppins" panose="00000500000000000000" pitchFamily="2" charset="0"/>
          <a:cs typeface="Poppins" panose="00000500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187325</xdr:colOff>
      <xdr:row>1</xdr:row>
      <xdr:rowOff>49212</xdr:rowOff>
    </xdr:from>
    <xdr:to>
      <xdr:col>13</xdr:col>
      <xdr:colOff>492125</xdr:colOff>
      <xdr:row>36</xdr:row>
      <xdr:rowOff>112712</xdr:rowOff>
    </xdr:to>
    <xdr:graphicFrame macro="">
      <xdr:nvGraphicFramePr>
        <xdr:cNvPr id="2" name="Chart 1">
          <a:extLst>
            <a:ext uri="{FF2B5EF4-FFF2-40B4-BE49-F238E27FC236}">
              <a16:creationId xmlns:a16="http://schemas.microsoft.com/office/drawing/2014/main" id="{A0756B63-C652-AE2A-645D-E3A0F7B58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39</xdr:row>
      <xdr:rowOff>47625</xdr:rowOff>
    </xdr:from>
    <xdr:to>
      <xdr:col>13</xdr:col>
      <xdr:colOff>409575</xdr:colOff>
      <xdr:row>79</xdr:row>
      <xdr:rowOff>123825</xdr:rowOff>
    </xdr:to>
    <xdr:graphicFrame macro="">
      <xdr:nvGraphicFramePr>
        <xdr:cNvPr id="3" name="Chart 2">
          <a:extLst>
            <a:ext uri="{FF2B5EF4-FFF2-40B4-BE49-F238E27FC236}">
              <a16:creationId xmlns:a16="http://schemas.microsoft.com/office/drawing/2014/main" id="{8C8E4A45-F62E-4D2F-A8DA-A141E7E7F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34198-F4D3-4672-9FAB-374DBAAC7097}">
  <dimension ref="A1:A39"/>
  <sheetViews>
    <sheetView workbookViewId="0">
      <selection activeCell="T48" sqref="T48"/>
    </sheetView>
  </sheetViews>
  <sheetFormatPr defaultRowHeight="15" x14ac:dyDescent="0.25"/>
  <sheetData>
    <row r="1" spans="1:1" ht="23.25" x14ac:dyDescent="0.65">
      <c r="A1" s="52" t="s">
        <v>84</v>
      </c>
    </row>
    <row r="39" spans="1:1" ht="23.25" x14ac:dyDescent="0.65">
      <c r="A39" s="52" t="s">
        <v>85</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F02F-D467-4FAF-9D70-C03A0E377E7A}">
  <dimension ref="A1:T41"/>
  <sheetViews>
    <sheetView tabSelected="1" zoomScale="70" zoomScaleNormal="70" zoomScaleSheetLayoutView="90" workbookViewId="0">
      <selection activeCell="D13" sqref="D13"/>
    </sheetView>
  </sheetViews>
  <sheetFormatPr defaultColWidth="8.7109375" defaultRowHeight="14.25" x14ac:dyDescent="0.2"/>
  <cols>
    <col min="1" max="1" width="12.5703125" style="8" customWidth="1"/>
    <col min="2" max="3" width="27.42578125" style="8" customWidth="1"/>
    <col min="4" max="4" width="17.85546875" style="8" customWidth="1"/>
    <col min="5" max="5" width="47" style="2" customWidth="1"/>
    <col min="6" max="6" width="13" style="2" customWidth="1"/>
    <col min="7" max="7" width="12.7109375" style="8" customWidth="1"/>
    <col min="8" max="9" width="16.140625" style="8" customWidth="1"/>
    <col min="10" max="10" width="13.5703125" style="3" customWidth="1"/>
    <col min="11" max="11" width="18.140625" style="8" customWidth="1"/>
    <col min="12" max="12" width="11.140625" style="8" customWidth="1"/>
    <col min="13" max="13" width="13.85546875" style="8" customWidth="1"/>
    <col min="14" max="14" width="13.7109375" style="8" customWidth="1"/>
    <col min="15" max="15" width="18.7109375" style="8" customWidth="1"/>
    <col min="16" max="16" width="14.42578125" style="8" customWidth="1"/>
    <col min="17" max="17" width="12.42578125" style="8" customWidth="1"/>
    <col min="18" max="18" width="10.28515625" style="1" customWidth="1"/>
    <col min="19" max="19" width="10.140625" style="1" customWidth="1"/>
    <col min="20" max="20" width="120.5703125" style="8" customWidth="1"/>
    <col min="21" max="16384" width="8.7109375" style="8"/>
  </cols>
  <sheetData>
    <row r="1" spans="1:20" ht="18" x14ac:dyDescent="0.25">
      <c r="D1" s="65" t="s">
        <v>80</v>
      </c>
      <c r="E1" s="65"/>
      <c r="F1" s="65"/>
      <c r="G1" s="65"/>
      <c r="H1" s="65"/>
      <c r="I1" s="65"/>
      <c r="J1" s="65"/>
      <c r="K1" s="65"/>
      <c r="L1" s="65"/>
      <c r="M1" s="65"/>
      <c r="N1" s="65"/>
      <c r="O1" s="65"/>
      <c r="P1" s="65"/>
      <c r="Q1" s="65"/>
      <c r="R1" s="65"/>
      <c r="S1" s="65"/>
    </row>
    <row r="2" spans="1:20" ht="18" x14ac:dyDescent="0.25">
      <c r="D2" s="50"/>
      <c r="E2" s="6"/>
      <c r="F2" s="6"/>
      <c r="G2" s="6"/>
      <c r="H2" s="6"/>
      <c r="I2" s="6"/>
      <c r="J2" s="6"/>
      <c r="K2" s="6"/>
      <c r="L2" s="6"/>
      <c r="M2" s="6"/>
      <c r="N2" s="6"/>
      <c r="O2" s="6"/>
      <c r="P2" s="6"/>
      <c r="Q2" s="6"/>
      <c r="R2" s="6"/>
      <c r="S2" s="6"/>
    </row>
    <row r="3" spans="1:20" ht="18.75" thickBot="1" x14ac:dyDescent="0.3">
      <c r="E3" s="5"/>
      <c r="F3" s="5"/>
      <c r="G3" s="5"/>
      <c r="H3" s="5"/>
      <c r="I3" s="5"/>
      <c r="J3" s="5"/>
      <c r="K3" s="5"/>
      <c r="L3" s="5"/>
      <c r="M3" s="5"/>
      <c r="N3" s="5"/>
      <c r="O3" s="5"/>
      <c r="P3" s="5"/>
      <c r="Q3" s="5"/>
      <c r="R3" s="5"/>
      <c r="S3" s="5"/>
    </row>
    <row r="4" spans="1:20" ht="15.75" x14ac:dyDescent="0.25">
      <c r="D4" s="7" t="s">
        <v>81</v>
      </c>
      <c r="J4" s="68" t="s">
        <v>33</v>
      </c>
      <c r="K4" s="69"/>
      <c r="O4" s="70" t="s">
        <v>34</v>
      </c>
      <c r="P4" s="71"/>
      <c r="Q4" s="72"/>
      <c r="R4" s="4"/>
      <c r="S4" s="8"/>
    </row>
    <row r="5" spans="1:20" ht="45" x14ac:dyDescent="0.25">
      <c r="A5" s="53" t="s">
        <v>86</v>
      </c>
      <c r="B5" s="75" t="s">
        <v>149</v>
      </c>
      <c r="C5" s="75" t="s">
        <v>175</v>
      </c>
      <c r="D5" s="21" t="s">
        <v>5</v>
      </c>
      <c r="E5" s="21" t="s">
        <v>4</v>
      </c>
      <c r="F5" s="22" t="s">
        <v>3</v>
      </c>
      <c r="G5" s="21" t="s">
        <v>2</v>
      </c>
      <c r="H5" s="37" t="s">
        <v>75</v>
      </c>
      <c r="I5" s="37" t="s">
        <v>108</v>
      </c>
      <c r="J5" s="38" t="s">
        <v>143</v>
      </c>
      <c r="K5" s="45" t="s">
        <v>70</v>
      </c>
      <c r="L5" s="28" t="s">
        <v>72</v>
      </c>
      <c r="M5" s="46" t="s">
        <v>144</v>
      </c>
      <c r="N5" s="38" t="s">
        <v>145</v>
      </c>
      <c r="O5" s="38" t="s">
        <v>82</v>
      </c>
      <c r="P5" s="38" t="s">
        <v>83</v>
      </c>
      <c r="Q5" s="48" t="s">
        <v>69</v>
      </c>
      <c r="R5" s="28" t="s">
        <v>74</v>
      </c>
      <c r="S5" s="23" t="s">
        <v>20</v>
      </c>
      <c r="T5" s="53" t="s">
        <v>87</v>
      </c>
    </row>
    <row r="6" spans="1:20" ht="148.5" x14ac:dyDescent="0.2">
      <c r="A6" s="56" t="s">
        <v>106</v>
      </c>
      <c r="B6" s="73" t="s">
        <v>148</v>
      </c>
      <c r="C6" s="73" t="s">
        <v>150</v>
      </c>
      <c r="D6" s="10" t="s">
        <v>16</v>
      </c>
      <c r="E6" s="17" t="s">
        <v>66</v>
      </c>
      <c r="F6" s="11">
        <v>4900000</v>
      </c>
      <c r="G6" s="12" t="s">
        <v>22</v>
      </c>
      <c r="H6" s="33" t="s">
        <v>78</v>
      </c>
      <c r="I6" s="58" t="s">
        <v>110</v>
      </c>
      <c r="J6" s="40">
        <v>4</v>
      </c>
      <c r="K6" s="42">
        <v>6</v>
      </c>
      <c r="L6" s="47">
        <f t="shared" ref="L6:L15" si="0">SUM(J6:K6)</f>
        <v>10</v>
      </c>
      <c r="M6" s="43">
        <v>8</v>
      </c>
      <c r="N6" s="40">
        <v>2</v>
      </c>
      <c r="O6" s="40">
        <v>35</v>
      </c>
      <c r="P6" s="39">
        <v>0</v>
      </c>
      <c r="Q6" s="42">
        <v>5</v>
      </c>
      <c r="R6" s="47">
        <f t="shared" ref="R6:R15" si="1">SUM(O6:Q6)</f>
        <v>40</v>
      </c>
      <c r="S6" s="24">
        <f>L6++M6+N6+R6</f>
        <v>60</v>
      </c>
      <c r="T6" s="55" t="s">
        <v>107</v>
      </c>
    </row>
    <row r="7" spans="1:20" ht="132" x14ac:dyDescent="0.2">
      <c r="A7" s="56" t="s">
        <v>104</v>
      </c>
      <c r="B7" s="73" t="s">
        <v>149</v>
      </c>
      <c r="C7" s="73" t="s">
        <v>151</v>
      </c>
      <c r="D7" s="9" t="s">
        <v>17</v>
      </c>
      <c r="E7" s="17" t="s">
        <v>65</v>
      </c>
      <c r="F7" s="18">
        <v>8230000</v>
      </c>
      <c r="G7" s="26" t="s">
        <v>24</v>
      </c>
      <c r="H7" s="33" t="s">
        <v>78</v>
      </c>
      <c r="I7" s="58" t="s">
        <v>110</v>
      </c>
      <c r="J7" s="40">
        <v>5</v>
      </c>
      <c r="K7" s="42">
        <v>10</v>
      </c>
      <c r="L7" s="47">
        <f t="shared" si="0"/>
        <v>15</v>
      </c>
      <c r="M7" s="43">
        <v>7</v>
      </c>
      <c r="N7" s="40">
        <v>2</v>
      </c>
      <c r="O7" s="40">
        <v>25</v>
      </c>
      <c r="P7" s="39">
        <v>10</v>
      </c>
      <c r="Q7" s="42">
        <v>3</v>
      </c>
      <c r="R7" s="47">
        <f t="shared" si="1"/>
        <v>38</v>
      </c>
      <c r="S7" s="24">
        <f>L7++M7+N7+R7</f>
        <v>62</v>
      </c>
      <c r="T7" s="55" t="s">
        <v>105</v>
      </c>
    </row>
    <row r="8" spans="1:20" ht="148.5" x14ac:dyDescent="0.2">
      <c r="A8" s="56" t="s">
        <v>102</v>
      </c>
      <c r="B8" s="73" t="s">
        <v>149</v>
      </c>
      <c r="C8" s="74" t="s">
        <v>152</v>
      </c>
      <c r="D8" s="9" t="s">
        <v>17</v>
      </c>
      <c r="E8" s="17" t="s">
        <v>64</v>
      </c>
      <c r="F8" s="11">
        <v>8230000</v>
      </c>
      <c r="G8" s="16" t="s">
        <v>24</v>
      </c>
      <c r="H8" s="33" t="s">
        <v>78</v>
      </c>
      <c r="I8" s="58" t="s">
        <v>109</v>
      </c>
      <c r="J8" s="40">
        <v>12</v>
      </c>
      <c r="K8" s="42">
        <v>11</v>
      </c>
      <c r="L8" s="47">
        <f t="shared" si="0"/>
        <v>23</v>
      </c>
      <c r="M8" s="43">
        <v>9</v>
      </c>
      <c r="N8" s="40">
        <v>2</v>
      </c>
      <c r="O8" s="40">
        <v>25</v>
      </c>
      <c r="P8" s="39">
        <v>10</v>
      </c>
      <c r="Q8" s="42">
        <v>3</v>
      </c>
      <c r="R8" s="47">
        <f t="shared" si="1"/>
        <v>38</v>
      </c>
      <c r="S8" s="24">
        <f>L8++M8+N8+R8</f>
        <v>72</v>
      </c>
      <c r="T8" s="54" t="s">
        <v>103</v>
      </c>
    </row>
    <row r="9" spans="1:20" ht="115.5" x14ac:dyDescent="0.2">
      <c r="A9" s="56" t="s">
        <v>100</v>
      </c>
      <c r="B9" s="73" t="s">
        <v>148</v>
      </c>
      <c r="C9" s="73" t="s">
        <v>150</v>
      </c>
      <c r="D9" s="9" t="s">
        <v>38</v>
      </c>
      <c r="E9" s="17" t="s">
        <v>39</v>
      </c>
      <c r="F9" s="11">
        <v>5500000</v>
      </c>
      <c r="G9" s="12" t="s">
        <v>22</v>
      </c>
      <c r="H9" s="33" t="s">
        <v>77</v>
      </c>
      <c r="I9" s="58" t="s">
        <v>109</v>
      </c>
      <c r="J9" s="40">
        <v>4</v>
      </c>
      <c r="K9" s="42">
        <v>4</v>
      </c>
      <c r="L9" s="47">
        <f t="shared" si="0"/>
        <v>8</v>
      </c>
      <c r="M9" s="43">
        <v>8</v>
      </c>
      <c r="N9" s="40">
        <v>1</v>
      </c>
      <c r="O9" s="40">
        <v>30</v>
      </c>
      <c r="P9" s="39">
        <v>10</v>
      </c>
      <c r="Q9" s="42">
        <v>4</v>
      </c>
      <c r="R9" s="47">
        <f t="shared" si="1"/>
        <v>44</v>
      </c>
      <c r="S9" s="24">
        <f>L9+M9+N9+R9</f>
        <v>61</v>
      </c>
      <c r="T9" s="54" t="s">
        <v>101</v>
      </c>
    </row>
    <row r="10" spans="1:20" ht="231" x14ac:dyDescent="0.2">
      <c r="A10" s="56" t="s">
        <v>98</v>
      </c>
      <c r="B10" s="73" t="s">
        <v>149</v>
      </c>
      <c r="C10" s="73" t="s">
        <v>153</v>
      </c>
      <c r="D10" s="9" t="s">
        <v>62</v>
      </c>
      <c r="E10" s="17" t="s">
        <v>63</v>
      </c>
      <c r="F10" s="18">
        <v>4800000</v>
      </c>
      <c r="G10" s="19" t="s">
        <v>22</v>
      </c>
      <c r="H10" s="33" t="s">
        <v>78</v>
      </c>
      <c r="I10" s="58" t="s">
        <v>109</v>
      </c>
      <c r="J10" s="40">
        <v>8</v>
      </c>
      <c r="K10" s="42">
        <v>12</v>
      </c>
      <c r="L10" s="47">
        <f t="shared" si="0"/>
        <v>20</v>
      </c>
      <c r="M10" s="43">
        <v>9</v>
      </c>
      <c r="N10" s="40">
        <v>6</v>
      </c>
      <c r="O10" s="40">
        <v>20</v>
      </c>
      <c r="P10" s="39">
        <v>10</v>
      </c>
      <c r="Q10" s="42">
        <v>3</v>
      </c>
      <c r="R10" s="47">
        <f t="shared" si="1"/>
        <v>33</v>
      </c>
      <c r="S10" s="24">
        <f>L10++M10+N10+R10</f>
        <v>68</v>
      </c>
      <c r="T10" s="54" t="s">
        <v>99</v>
      </c>
    </row>
    <row r="11" spans="1:20" ht="132" x14ac:dyDescent="0.2">
      <c r="A11" s="56" t="s">
        <v>96</v>
      </c>
      <c r="B11" s="73" t="s">
        <v>148</v>
      </c>
      <c r="C11" s="73" t="s">
        <v>150</v>
      </c>
      <c r="D11" s="17" t="s">
        <v>36</v>
      </c>
      <c r="E11" s="17" t="s">
        <v>37</v>
      </c>
      <c r="F11" s="18">
        <v>4400000</v>
      </c>
      <c r="G11" s="19" t="s">
        <v>21</v>
      </c>
      <c r="H11" s="33" t="s">
        <v>77</v>
      </c>
      <c r="I11" s="58" t="s">
        <v>110</v>
      </c>
      <c r="J11" s="40">
        <v>3</v>
      </c>
      <c r="K11" s="42">
        <v>6</v>
      </c>
      <c r="L11" s="47">
        <f t="shared" si="0"/>
        <v>9</v>
      </c>
      <c r="M11" s="43">
        <v>8</v>
      </c>
      <c r="N11" s="40">
        <v>1</v>
      </c>
      <c r="O11" s="40">
        <v>28</v>
      </c>
      <c r="P11" s="39">
        <v>10</v>
      </c>
      <c r="Q11" s="42">
        <v>2</v>
      </c>
      <c r="R11" s="47">
        <f t="shared" si="1"/>
        <v>40</v>
      </c>
      <c r="S11" s="24">
        <f>L11+M11+N11+R11</f>
        <v>58</v>
      </c>
      <c r="T11" s="55" t="s">
        <v>97</v>
      </c>
    </row>
    <row r="12" spans="1:20" ht="148.5" x14ac:dyDescent="0.2">
      <c r="A12" s="56" t="s">
        <v>94</v>
      </c>
      <c r="B12" s="73" t="s">
        <v>148</v>
      </c>
      <c r="C12" s="73" t="s">
        <v>150</v>
      </c>
      <c r="D12" s="9" t="s">
        <v>18</v>
      </c>
      <c r="E12" s="17" t="s">
        <v>61</v>
      </c>
      <c r="F12" s="11">
        <v>8225000</v>
      </c>
      <c r="G12" s="12" t="s">
        <v>22</v>
      </c>
      <c r="H12" s="33" t="s">
        <v>78</v>
      </c>
      <c r="I12" s="58" t="s">
        <v>109</v>
      </c>
      <c r="J12" s="40">
        <v>7</v>
      </c>
      <c r="K12" s="42">
        <v>10</v>
      </c>
      <c r="L12" s="47">
        <f t="shared" si="0"/>
        <v>17</v>
      </c>
      <c r="M12" s="43">
        <v>6</v>
      </c>
      <c r="N12" s="40">
        <v>1</v>
      </c>
      <c r="O12" s="40">
        <v>32</v>
      </c>
      <c r="P12" s="39">
        <v>10</v>
      </c>
      <c r="Q12" s="42">
        <v>5</v>
      </c>
      <c r="R12" s="47">
        <f t="shared" si="1"/>
        <v>47</v>
      </c>
      <c r="S12" s="24">
        <f>L12++M12+N12+R12</f>
        <v>71</v>
      </c>
      <c r="T12" s="54" t="s">
        <v>95</v>
      </c>
    </row>
    <row r="13" spans="1:20" ht="132" x14ac:dyDescent="0.2">
      <c r="A13" s="56" t="s">
        <v>92</v>
      </c>
      <c r="B13" s="73" t="s">
        <v>148</v>
      </c>
      <c r="C13" s="73" t="s">
        <v>150</v>
      </c>
      <c r="D13" s="9" t="s">
        <v>18</v>
      </c>
      <c r="E13" s="17" t="s">
        <v>60</v>
      </c>
      <c r="F13" s="11">
        <v>6400000</v>
      </c>
      <c r="G13" s="12" t="s">
        <v>21</v>
      </c>
      <c r="H13" s="33" t="s">
        <v>78</v>
      </c>
      <c r="I13" s="58" t="s">
        <v>110</v>
      </c>
      <c r="J13" s="40">
        <v>5</v>
      </c>
      <c r="K13" s="42">
        <v>7</v>
      </c>
      <c r="L13" s="47">
        <f t="shared" si="0"/>
        <v>12</v>
      </c>
      <c r="M13" s="43">
        <v>7</v>
      </c>
      <c r="N13" s="40">
        <v>2</v>
      </c>
      <c r="O13" s="40">
        <v>28</v>
      </c>
      <c r="P13" s="39">
        <v>10</v>
      </c>
      <c r="Q13" s="42">
        <v>4</v>
      </c>
      <c r="R13" s="47">
        <f t="shared" si="1"/>
        <v>42</v>
      </c>
      <c r="S13" s="24">
        <f>L13++M13+N13+R13</f>
        <v>63</v>
      </c>
      <c r="T13" s="55" t="s">
        <v>93</v>
      </c>
    </row>
    <row r="14" spans="1:20" ht="115.5" x14ac:dyDescent="0.2">
      <c r="A14" s="56" t="s">
        <v>90</v>
      </c>
      <c r="B14" s="73" t="s">
        <v>149</v>
      </c>
      <c r="C14" s="73" t="s">
        <v>154</v>
      </c>
      <c r="D14" s="9" t="s">
        <v>31</v>
      </c>
      <c r="E14" s="17" t="s">
        <v>32</v>
      </c>
      <c r="F14" s="11">
        <v>8200000</v>
      </c>
      <c r="G14" s="12" t="s">
        <v>22</v>
      </c>
      <c r="H14" s="33" t="s">
        <v>76</v>
      </c>
      <c r="I14" s="58" t="s">
        <v>110</v>
      </c>
      <c r="J14" s="40">
        <v>4</v>
      </c>
      <c r="K14" s="42">
        <v>10</v>
      </c>
      <c r="L14" s="47">
        <f t="shared" si="0"/>
        <v>14</v>
      </c>
      <c r="M14" s="43">
        <v>3</v>
      </c>
      <c r="N14" s="40">
        <v>3</v>
      </c>
      <c r="O14" s="40">
        <v>8</v>
      </c>
      <c r="P14" s="39">
        <v>10</v>
      </c>
      <c r="Q14" s="42">
        <v>4</v>
      </c>
      <c r="R14" s="47">
        <f t="shared" si="1"/>
        <v>22</v>
      </c>
      <c r="S14" s="24">
        <f>L14+M14+N14+R14</f>
        <v>42</v>
      </c>
      <c r="T14" s="55" t="s">
        <v>91</v>
      </c>
    </row>
    <row r="15" spans="1:20" ht="99" x14ac:dyDescent="0.2">
      <c r="A15" s="56" t="s">
        <v>88</v>
      </c>
      <c r="B15" s="73" t="s">
        <v>148</v>
      </c>
      <c r="C15" s="73" t="s">
        <v>150</v>
      </c>
      <c r="D15" s="10" t="s">
        <v>19</v>
      </c>
      <c r="E15" s="17" t="s">
        <v>59</v>
      </c>
      <c r="F15" s="11">
        <v>8000000</v>
      </c>
      <c r="G15" s="12" t="s">
        <v>21</v>
      </c>
      <c r="H15" s="33" t="s">
        <v>78</v>
      </c>
      <c r="I15" s="58" t="s">
        <v>109</v>
      </c>
      <c r="J15" s="40">
        <v>10</v>
      </c>
      <c r="K15" s="42">
        <v>11</v>
      </c>
      <c r="L15" s="47">
        <f t="shared" si="0"/>
        <v>21</v>
      </c>
      <c r="M15" s="43">
        <v>9</v>
      </c>
      <c r="N15" s="40">
        <v>4</v>
      </c>
      <c r="O15" s="40">
        <v>20</v>
      </c>
      <c r="P15" s="39">
        <v>10</v>
      </c>
      <c r="Q15" s="42">
        <v>3</v>
      </c>
      <c r="R15" s="47">
        <f t="shared" si="1"/>
        <v>33</v>
      </c>
      <c r="S15" s="24">
        <f>L15++M15+N15+R15</f>
        <v>67</v>
      </c>
      <c r="T15" s="54" t="s">
        <v>89</v>
      </c>
    </row>
    <row r="16" spans="1:20" ht="15" x14ac:dyDescent="0.2">
      <c r="D16" s="49"/>
      <c r="E16" s="20"/>
      <c r="F16" s="13"/>
      <c r="G16" s="14"/>
      <c r="H16" s="14"/>
      <c r="I16" s="14"/>
      <c r="J16" s="4"/>
      <c r="K16" s="4"/>
      <c r="L16" s="4"/>
      <c r="M16" s="4"/>
      <c r="N16" s="4"/>
      <c r="O16" s="4"/>
      <c r="P16" s="1"/>
      <c r="Q16" s="4"/>
    </row>
    <row r="17" spans="1:20" ht="15" thickBot="1" x14ac:dyDescent="0.25">
      <c r="D17" s="1"/>
      <c r="F17" s="1"/>
      <c r="G17" s="1"/>
      <c r="H17" s="1"/>
      <c r="I17" s="1"/>
      <c r="J17" s="1"/>
      <c r="K17" s="1"/>
      <c r="L17" s="1"/>
      <c r="M17" s="1"/>
      <c r="N17" s="1"/>
      <c r="O17" s="1"/>
      <c r="P17" s="1"/>
      <c r="Q17" s="1"/>
    </row>
    <row r="18" spans="1:20" ht="15.75" x14ac:dyDescent="0.25">
      <c r="D18" s="7" t="s">
        <v>79</v>
      </c>
      <c r="J18" s="66" t="s">
        <v>33</v>
      </c>
      <c r="K18" s="67"/>
      <c r="O18" s="66" t="s">
        <v>34</v>
      </c>
      <c r="P18" s="67"/>
      <c r="Q18" s="4"/>
      <c r="R18" s="4"/>
      <c r="S18" s="4"/>
    </row>
    <row r="19" spans="1:20" ht="42" customHeight="1" x14ac:dyDescent="0.25">
      <c r="A19" s="59" t="s">
        <v>86</v>
      </c>
      <c r="B19" s="75" t="s">
        <v>174</v>
      </c>
      <c r="C19" s="75" t="s">
        <v>175</v>
      </c>
      <c r="D19" s="29" t="s">
        <v>5</v>
      </c>
      <c r="E19" s="29" t="s">
        <v>4</v>
      </c>
      <c r="F19" s="30" t="s">
        <v>3</v>
      </c>
      <c r="G19" s="31" t="s">
        <v>2</v>
      </c>
      <c r="H19" s="32" t="s">
        <v>75</v>
      </c>
      <c r="I19" s="57" t="s">
        <v>108</v>
      </c>
      <c r="J19" s="34" t="s">
        <v>146</v>
      </c>
      <c r="K19" s="41" t="s">
        <v>67</v>
      </c>
      <c r="L19" s="27" t="s">
        <v>71</v>
      </c>
      <c r="M19" s="36" t="s">
        <v>144</v>
      </c>
      <c r="N19" s="35" t="s">
        <v>147</v>
      </c>
      <c r="O19" s="34" t="s">
        <v>68</v>
      </c>
      <c r="P19" s="35" t="s">
        <v>69</v>
      </c>
      <c r="Q19" s="27" t="s">
        <v>73</v>
      </c>
      <c r="R19" s="63" t="s">
        <v>20</v>
      </c>
      <c r="S19" s="64"/>
      <c r="T19" s="59" t="s">
        <v>87</v>
      </c>
    </row>
    <row r="20" spans="1:20" ht="82.5" x14ac:dyDescent="0.2">
      <c r="A20" s="56" t="s">
        <v>121</v>
      </c>
      <c r="B20" s="73" t="s">
        <v>149</v>
      </c>
      <c r="C20" s="73" t="s">
        <v>155</v>
      </c>
      <c r="D20" s="10" t="s">
        <v>8</v>
      </c>
      <c r="E20" s="25" t="s">
        <v>58</v>
      </c>
      <c r="F20" s="11">
        <v>5480000</v>
      </c>
      <c r="G20" s="12" t="s">
        <v>22</v>
      </c>
      <c r="H20" s="33" t="s">
        <v>78</v>
      </c>
      <c r="I20" s="58" t="s">
        <v>110</v>
      </c>
      <c r="J20" s="40">
        <v>13</v>
      </c>
      <c r="K20" s="42">
        <v>17</v>
      </c>
      <c r="L20" s="44">
        <f t="shared" ref="L20:L40" si="2">SUM(J20:K20)</f>
        <v>30</v>
      </c>
      <c r="M20" s="43">
        <v>4</v>
      </c>
      <c r="N20" s="40">
        <v>6</v>
      </c>
      <c r="O20" s="40">
        <v>4</v>
      </c>
      <c r="P20" s="42">
        <v>5</v>
      </c>
      <c r="Q20" s="44">
        <f t="shared" ref="Q20:Q40" si="3">SUM(O20:P20)</f>
        <v>9</v>
      </c>
      <c r="R20" s="61">
        <f t="shared" ref="R20:R40" si="4">L20+M20+N20+Q20</f>
        <v>49</v>
      </c>
      <c r="S20" s="62"/>
      <c r="T20" s="55" t="s">
        <v>142</v>
      </c>
    </row>
    <row r="21" spans="1:20" ht="132" x14ac:dyDescent="0.2">
      <c r="A21" s="56" t="s">
        <v>120</v>
      </c>
      <c r="B21" s="73" t="s">
        <v>149</v>
      </c>
      <c r="C21" s="73" t="s">
        <v>156</v>
      </c>
      <c r="D21" s="10" t="s">
        <v>8</v>
      </c>
      <c r="E21" s="17" t="s">
        <v>57</v>
      </c>
      <c r="F21" s="11">
        <v>5480000</v>
      </c>
      <c r="G21" s="12" t="s">
        <v>22</v>
      </c>
      <c r="H21" s="33" t="s">
        <v>78</v>
      </c>
      <c r="I21" s="58" t="s">
        <v>109</v>
      </c>
      <c r="J21" s="40">
        <v>15</v>
      </c>
      <c r="K21" s="42">
        <v>27</v>
      </c>
      <c r="L21" s="44">
        <f t="shared" si="2"/>
        <v>42</v>
      </c>
      <c r="M21" s="43">
        <v>8</v>
      </c>
      <c r="N21" s="40">
        <v>6</v>
      </c>
      <c r="O21" s="40">
        <v>10</v>
      </c>
      <c r="P21" s="42">
        <v>5</v>
      </c>
      <c r="Q21" s="44">
        <f t="shared" si="3"/>
        <v>15</v>
      </c>
      <c r="R21" s="61">
        <f t="shared" si="4"/>
        <v>71</v>
      </c>
      <c r="S21" s="62"/>
      <c r="T21" s="60" t="s">
        <v>141</v>
      </c>
    </row>
    <row r="22" spans="1:20" ht="115.5" x14ac:dyDescent="0.2">
      <c r="A22" s="56" t="s">
        <v>119</v>
      </c>
      <c r="B22" s="73" t="s">
        <v>149</v>
      </c>
      <c r="C22" s="73" t="s">
        <v>157</v>
      </c>
      <c r="D22" s="9" t="s">
        <v>0</v>
      </c>
      <c r="E22" s="17" t="s">
        <v>56</v>
      </c>
      <c r="F22" s="11">
        <v>5480000</v>
      </c>
      <c r="G22" s="12" t="s">
        <v>22</v>
      </c>
      <c r="H22" s="33" t="s">
        <v>78</v>
      </c>
      <c r="I22" s="58" t="s">
        <v>110</v>
      </c>
      <c r="J22" s="40">
        <v>23</v>
      </c>
      <c r="K22" s="42">
        <v>22</v>
      </c>
      <c r="L22" s="44">
        <f t="shared" si="2"/>
        <v>45</v>
      </c>
      <c r="M22" s="43">
        <v>5</v>
      </c>
      <c r="N22" s="40">
        <v>7</v>
      </c>
      <c r="O22" s="40">
        <v>5</v>
      </c>
      <c r="P22" s="42">
        <v>5</v>
      </c>
      <c r="Q22" s="44">
        <f t="shared" si="3"/>
        <v>10</v>
      </c>
      <c r="R22" s="61">
        <f t="shared" si="4"/>
        <v>67</v>
      </c>
      <c r="S22" s="62"/>
      <c r="T22" s="55" t="s">
        <v>140</v>
      </c>
    </row>
    <row r="23" spans="1:20" ht="132" x14ac:dyDescent="0.2">
      <c r="A23" s="56" t="s">
        <v>118</v>
      </c>
      <c r="B23" s="73" t="s">
        <v>149</v>
      </c>
      <c r="C23" s="73" t="s">
        <v>158</v>
      </c>
      <c r="D23" s="9" t="s">
        <v>9</v>
      </c>
      <c r="E23" s="17" t="s">
        <v>55</v>
      </c>
      <c r="F23" s="11">
        <v>5000000</v>
      </c>
      <c r="G23" s="12" t="s">
        <v>22</v>
      </c>
      <c r="H23" s="33" t="s">
        <v>78</v>
      </c>
      <c r="I23" s="58" t="s">
        <v>110</v>
      </c>
      <c r="J23" s="40">
        <v>7</v>
      </c>
      <c r="K23" s="42">
        <v>18</v>
      </c>
      <c r="L23" s="44">
        <f t="shared" si="2"/>
        <v>25</v>
      </c>
      <c r="M23" s="43">
        <v>6</v>
      </c>
      <c r="N23" s="40">
        <v>6</v>
      </c>
      <c r="O23" s="40">
        <v>6</v>
      </c>
      <c r="P23" s="42">
        <v>5</v>
      </c>
      <c r="Q23" s="44">
        <f t="shared" si="3"/>
        <v>11</v>
      </c>
      <c r="R23" s="61">
        <f t="shared" si="4"/>
        <v>48</v>
      </c>
      <c r="S23" s="62"/>
      <c r="T23" s="55" t="s">
        <v>139</v>
      </c>
    </row>
    <row r="24" spans="1:20" ht="115.5" x14ac:dyDescent="0.2">
      <c r="A24" s="56" t="s">
        <v>117</v>
      </c>
      <c r="B24" s="73" t="s">
        <v>149</v>
      </c>
      <c r="C24" s="73" t="s">
        <v>159</v>
      </c>
      <c r="D24" s="9" t="s">
        <v>10</v>
      </c>
      <c r="E24" s="17" t="s">
        <v>54</v>
      </c>
      <c r="F24" s="18">
        <v>5480000</v>
      </c>
      <c r="G24" s="19" t="s">
        <v>22</v>
      </c>
      <c r="H24" s="33" t="s">
        <v>78</v>
      </c>
      <c r="I24" s="58" t="s">
        <v>110</v>
      </c>
      <c r="J24" s="40">
        <v>10</v>
      </c>
      <c r="K24" s="42">
        <v>21</v>
      </c>
      <c r="L24" s="44">
        <f t="shared" si="2"/>
        <v>31</v>
      </c>
      <c r="M24" s="43">
        <v>8</v>
      </c>
      <c r="N24" s="40">
        <v>6</v>
      </c>
      <c r="O24" s="40">
        <v>6</v>
      </c>
      <c r="P24" s="42">
        <v>4</v>
      </c>
      <c r="Q24" s="44">
        <f t="shared" si="3"/>
        <v>10</v>
      </c>
      <c r="R24" s="61">
        <f t="shared" si="4"/>
        <v>55</v>
      </c>
      <c r="S24" s="62"/>
      <c r="T24" s="55" t="s">
        <v>138</v>
      </c>
    </row>
    <row r="25" spans="1:20" ht="115.5" x14ac:dyDescent="0.2">
      <c r="A25" s="56" t="s">
        <v>116</v>
      </c>
      <c r="B25" s="73" t="s">
        <v>149</v>
      </c>
      <c r="C25" s="73" t="s">
        <v>160</v>
      </c>
      <c r="D25" s="9" t="s">
        <v>10</v>
      </c>
      <c r="E25" s="17" t="s">
        <v>53</v>
      </c>
      <c r="F25" s="11">
        <v>5480000</v>
      </c>
      <c r="G25" s="12" t="s">
        <v>30</v>
      </c>
      <c r="H25" s="33" t="s">
        <v>78</v>
      </c>
      <c r="I25" s="58" t="s">
        <v>110</v>
      </c>
      <c r="J25" s="40">
        <v>11</v>
      </c>
      <c r="K25" s="42">
        <v>22</v>
      </c>
      <c r="L25" s="44">
        <f t="shared" si="2"/>
        <v>33</v>
      </c>
      <c r="M25" s="43">
        <v>8</v>
      </c>
      <c r="N25" s="40">
        <v>5</v>
      </c>
      <c r="O25" s="40">
        <v>5</v>
      </c>
      <c r="P25" s="42">
        <v>4</v>
      </c>
      <c r="Q25" s="44">
        <f t="shared" si="3"/>
        <v>9</v>
      </c>
      <c r="R25" s="61">
        <f t="shared" si="4"/>
        <v>55</v>
      </c>
      <c r="S25" s="62"/>
      <c r="T25" s="55" t="s">
        <v>137</v>
      </c>
    </row>
    <row r="26" spans="1:20" ht="49.5" x14ac:dyDescent="0.2">
      <c r="A26" s="56" t="s">
        <v>115</v>
      </c>
      <c r="B26" s="73" t="s">
        <v>149</v>
      </c>
      <c r="C26" s="73" t="s">
        <v>161</v>
      </c>
      <c r="D26" s="10" t="s">
        <v>28</v>
      </c>
      <c r="E26" s="17" t="s">
        <v>29</v>
      </c>
      <c r="F26" s="11">
        <v>4500000</v>
      </c>
      <c r="G26" s="12" t="s">
        <v>22</v>
      </c>
      <c r="H26" s="33" t="s">
        <v>76</v>
      </c>
      <c r="I26" s="58" t="s">
        <v>110</v>
      </c>
      <c r="J26" s="40">
        <v>17</v>
      </c>
      <c r="K26" s="42">
        <v>21</v>
      </c>
      <c r="L26" s="44">
        <f t="shared" si="2"/>
        <v>38</v>
      </c>
      <c r="M26" s="43">
        <v>9</v>
      </c>
      <c r="N26" s="40">
        <v>7</v>
      </c>
      <c r="O26" s="40">
        <v>7</v>
      </c>
      <c r="P26" s="42">
        <v>4</v>
      </c>
      <c r="Q26" s="44">
        <f t="shared" si="3"/>
        <v>11</v>
      </c>
      <c r="R26" s="61">
        <f t="shared" si="4"/>
        <v>65</v>
      </c>
      <c r="S26" s="62"/>
      <c r="T26" s="55" t="s">
        <v>136</v>
      </c>
    </row>
    <row r="27" spans="1:20" ht="148.5" x14ac:dyDescent="0.2">
      <c r="A27" s="56" t="s">
        <v>114</v>
      </c>
      <c r="B27" s="73" t="s">
        <v>149</v>
      </c>
      <c r="C27" s="73" t="s">
        <v>156</v>
      </c>
      <c r="D27" s="10" t="s">
        <v>51</v>
      </c>
      <c r="E27" s="17" t="s">
        <v>52</v>
      </c>
      <c r="F27" s="11">
        <v>5480000</v>
      </c>
      <c r="G27" s="12" t="s">
        <v>22</v>
      </c>
      <c r="H27" s="33" t="s">
        <v>78</v>
      </c>
      <c r="I27" s="58" t="s">
        <v>110</v>
      </c>
      <c r="J27" s="40">
        <v>13</v>
      </c>
      <c r="K27" s="42">
        <v>24</v>
      </c>
      <c r="L27" s="44">
        <f t="shared" si="2"/>
        <v>37</v>
      </c>
      <c r="M27" s="43">
        <v>5</v>
      </c>
      <c r="N27" s="40">
        <v>5</v>
      </c>
      <c r="O27" s="40">
        <v>10</v>
      </c>
      <c r="P27" s="42">
        <v>5</v>
      </c>
      <c r="Q27" s="44">
        <f t="shared" si="3"/>
        <v>15</v>
      </c>
      <c r="R27" s="61">
        <f t="shared" si="4"/>
        <v>62</v>
      </c>
      <c r="S27" s="62"/>
      <c r="T27" s="55" t="s">
        <v>135</v>
      </c>
    </row>
    <row r="28" spans="1:20" ht="66" x14ac:dyDescent="0.2">
      <c r="A28" s="56" t="s">
        <v>113</v>
      </c>
      <c r="B28" s="73" t="s">
        <v>149</v>
      </c>
      <c r="C28" s="73" t="s">
        <v>162</v>
      </c>
      <c r="D28" s="10" t="s">
        <v>11</v>
      </c>
      <c r="E28" s="17" t="s">
        <v>50</v>
      </c>
      <c r="F28" s="11">
        <v>2000000</v>
      </c>
      <c r="G28" s="16" t="s">
        <v>24</v>
      </c>
      <c r="H28" s="33" t="s">
        <v>78</v>
      </c>
      <c r="I28" s="58" t="s">
        <v>110</v>
      </c>
      <c r="J28" s="40">
        <v>9</v>
      </c>
      <c r="K28" s="42">
        <v>23</v>
      </c>
      <c r="L28" s="44">
        <f t="shared" si="2"/>
        <v>32</v>
      </c>
      <c r="M28" s="43">
        <v>7</v>
      </c>
      <c r="N28" s="40">
        <v>5</v>
      </c>
      <c r="O28" s="40">
        <v>8</v>
      </c>
      <c r="P28" s="42">
        <v>4</v>
      </c>
      <c r="Q28" s="44">
        <f t="shared" si="3"/>
        <v>12</v>
      </c>
      <c r="R28" s="61">
        <f t="shared" si="4"/>
        <v>56</v>
      </c>
      <c r="S28" s="62"/>
      <c r="T28" s="55" t="s">
        <v>134</v>
      </c>
    </row>
    <row r="29" spans="1:20" ht="115.5" x14ac:dyDescent="0.2">
      <c r="A29" s="56" t="s">
        <v>112</v>
      </c>
      <c r="B29" s="73" t="s">
        <v>149</v>
      </c>
      <c r="C29" s="73" t="s">
        <v>163</v>
      </c>
      <c r="D29" s="9" t="s">
        <v>1</v>
      </c>
      <c r="E29" s="17" t="s">
        <v>27</v>
      </c>
      <c r="F29" s="11">
        <v>5000000</v>
      </c>
      <c r="G29" s="12" t="s">
        <v>22</v>
      </c>
      <c r="H29" s="33" t="s">
        <v>76</v>
      </c>
      <c r="I29" s="58" t="s">
        <v>109</v>
      </c>
      <c r="J29" s="40">
        <v>27</v>
      </c>
      <c r="K29" s="42">
        <v>23</v>
      </c>
      <c r="L29" s="44">
        <f t="shared" si="2"/>
        <v>50</v>
      </c>
      <c r="M29" s="43">
        <v>4</v>
      </c>
      <c r="N29" s="40">
        <v>5</v>
      </c>
      <c r="O29" s="40">
        <v>4</v>
      </c>
      <c r="P29" s="42">
        <v>4</v>
      </c>
      <c r="Q29" s="44">
        <f t="shared" si="3"/>
        <v>8</v>
      </c>
      <c r="R29" s="61">
        <f t="shared" si="4"/>
        <v>67</v>
      </c>
      <c r="S29" s="62"/>
      <c r="T29" s="60" t="s">
        <v>133</v>
      </c>
    </row>
    <row r="30" spans="1:20" ht="198" x14ac:dyDescent="0.2">
      <c r="A30" s="56" t="s">
        <v>111</v>
      </c>
      <c r="B30" s="73" t="s">
        <v>149</v>
      </c>
      <c r="C30" s="73" t="s">
        <v>164</v>
      </c>
      <c r="D30" s="9" t="s">
        <v>12</v>
      </c>
      <c r="E30" s="17" t="s">
        <v>26</v>
      </c>
      <c r="F30" s="11">
        <v>5200000</v>
      </c>
      <c r="G30" s="12" t="s">
        <v>30</v>
      </c>
      <c r="H30" s="33" t="s">
        <v>76</v>
      </c>
      <c r="I30" s="58" t="s">
        <v>109</v>
      </c>
      <c r="J30" s="40">
        <v>20</v>
      </c>
      <c r="K30" s="42">
        <v>22</v>
      </c>
      <c r="L30" s="44">
        <f t="shared" si="2"/>
        <v>42</v>
      </c>
      <c r="M30" s="43">
        <v>5</v>
      </c>
      <c r="N30" s="40">
        <v>6</v>
      </c>
      <c r="O30" s="40">
        <v>5</v>
      </c>
      <c r="P30" s="42">
        <v>4</v>
      </c>
      <c r="Q30" s="44">
        <f t="shared" si="3"/>
        <v>9</v>
      </c>
      <c r="R30" s="61">
        <f t="shared" si="4"/>
        <v>62</v>
      </c>
      <c r="S30" s="62"/>
      <c r="T30" s="60" t="s">
        <v>132</v>
      </c>
    </row>
    <row r="31" spans="1:20" ht="99" x14ac:dyDescent="0.2">
      <c r="A31" s="56" t="s">
        <v>106</v>
      </c>
      <c r="B31" s="73" t="s">
        <v>149</v>
      </c>
      <c r="C31" s="73" t="s">
        <v>165</v>
      </c>
      <c r="D31" s="9" t="s">
        <v>13</v>
      </c>
      <c r="E31" s="17" t="s">
        <v>49</v>
      </c>
      <c r="F31" s="15">
        <v>1500000</v>
      </c>
      <c r="G31" s="12" t="s">
        <v>30</v>
      </c>
      <c r="H31" s="33" t="s">
        <v>78</v>
      </c>
      <c r="I31" s="58" t="s">
        <v>110</v>
      </c>
      <c r="J31" s="40">
        <v>9</v>
      </c>
      <c r="K31" s="42">
        <v>23</v>
      </c>
      <c r="L31" s="44">
        <f t="shared" si="2"/>
        <v>32</v>
      </c>
      <c r="M31" s="43">
        <v>5</v>
      </c>
      <c r="N31" s="40">
        <v>4</v>
      </c>
      <c r="O31" s="40">
        <v>5</v>
      </c>
      <c r="P31" s="42">
        <v>5</v>
      </c>
      <c r="Q31" s="44">
        <f t="shared" si="3"/>
        <v>10</v>
      </c>
      <c r="R31" s="61">
        <f t="shared" si="4"/>
        <v>51</v>
      </c>
      <c r="S31" s="62"/>
      <c r="T31" s="55" t="s">
        <v>131</v>
      </c>
    </row>
    <row r="32" spans="1:20" ht="49.5" x14ac:dyDescent="0.2">
      <c r="A32" s="56" t="s">
        <v>104</v>
      </c>
      <c r="B32" s="73" t="s">
        <v>148</v>
      </c>
      <c r="C32" s="73" t="s">
        <v>150</v>
      </c>
      <c r="D32" s="10" t="s">
        <v>18</v>
      </c>
      <c r="E32" s="17" t="s">
        <v>48</v>
      </c>
      <c r="F32" s="11">
        <v>3000000</v>
      </c>
      <c r="G32" s="12" t="s">
        <v>22</v>
      </c>
      <c r="H32" s="33" t="s">
        <v>78</v>
      </c>
      <c r="I32" s="58" t="s">
        <v>110</v>
      </c>
      <c r="J32" s="40">
        <v>6</v>
      </c>
      <c r="K32" s="42">
        <v>16</v>
      </c>
      <c r="L32" s="44">
        <f t="shared" si="2"/>
        <v>22</v>
      </c>
      <c r="M32" s="43">
        <v>8</v>
      </c>
      <c r="N32" s="40">
        <v>2</v>
      </c>
      <c r="O32" s="40">
        <v>5</v>
      </c>
      <c r="P32" s="42">
        <v>3</v>
      </c>
      <c r="Q32" s="44">
        <f t="shared" si="3"/>
        <v>8</v>
      </c>
      <c r="R32" s="61">
        <f t="shared" si="4"/>
        <v>40</v>
      </c>
      <c r="S32" s="62"/>
      <c r="T32" s="55" t="s">
        <v>130</v>
      </c>
    </row>
    <row r="33" spans="1:20" ht="132" x14ac:dyDescent="0.2">
      <c r="A33" s="56" t="s">
        <v>102</v>
      </c>
      <c r="B33" s="73" t="s">
        <v>149</v>
      </c>
      <c r="C33" s="73" t="s">
        <v>166</v>
      </c>
      <c r="D33" s="9" t="s">
        <v>6</v>
      </c>
      <c r="E33" s="17" t="s">
        <v>25</v>
      </c>
      <c r="F33" s="11">
        <v>4757500</v>
      </c>
      <c r="G33" s="12" t="s">
        <v>22</v>
      </c>
      <c r="H33" s="33" t="s">
        <v>76</v>
      </c>
      <c r="I33" s="58" t="s">
        <v>109</v>
      </c>
      <c r="J33" s="40">
        <v>26</v>
      </c>
      <c r="K33" s="42">
        <v>25</v>
      </c>
      <c r="L33" s="44">
        <f t="shared" si="2"/>
        <v>51</v>
      </c>
      <c r="M33" s="43">
        <v>3</v>
      </c>
      <c r="N33" s="40">
        <v>7</v>
      </c>
      <c r="O33" s="40">
        <v>6</v>
      </c>
      <c r="P33" s="42">
        <v>5</v>
      </c>
      <c r="Q33" s="44">
        <f t="shared" si="3"/>
        <v>11</v>
      </c>
      <c r="R33" s="61">
        <f t="shared" si="4"/>
        <v>72</v>
      </c>
      <c r="S33" s="62"/>
      <c r="T33" s="60" t="s">
        <v>129</v>
      </c>
    </row>
    <row r="34" spans="1:20" ht="33" x14ac:dyDescent="0.2">
      <c r="A34" s="56" t="s">
        <v>100</v>
      </c>
      <c r="B34" s="73" t="s">
        <v>149</v>
      </c>
      <c r="C34" s="73" t="s">
        <v>167</v>
      </c>
      <c r="D34" s="9" t="s">
        <v>14</v>
      </c>
      <c r="E34" s="17" t="s">
        <v>47</v>
      </c>
      <c r="F34" s="11">
        <v>4000000</v>
      </c>
      <c r="G34" s="12" t="s">
        <v>22</v>
      </c>
      <c r="H34" s="33" t="s">
        <v>78</v>
      </c>
      <c r="I34" s="58" t="s">
        <v>110</v>
      </c>
      <c r="J34" s="40">
        <v>15</v>
      </c>
      <c r="K34" s="42">
        <v>23</v>
      </c>
      <c r="L34" s="44">
        <f t="shared" si="2"/>
        <v>38</v>
      </c>
      <c r="M34" s="43">
        <v>7</v>
      </c>
      <c r="N34" s="40">
        <v>4</v>
      </c>
      <c r="O34" s="40">
        <v>8</v>
      </c>
      <c r="P34" s="42">
        <v>3</v>
      </c>
      <c r="Q34" s="44">
        <f t="shared" si="3"/>
        <v>11</v>
      </c>
      <c r="R34" s="61">
        <f t="shared" si="4"/>
        <v>60</v>
      </c>
      <c r="S34" s="62"/>
      <c r="T34" s="55" t="s">
        <v>128</v>
      </c>
    </row>
    <row r="35" spans="1:20" ht="82.5" x14ac:dyDescent="0.2">
      <c r="A35" s="56" t="s">
        <v>98</v>
      </c>
      <c r="B35" s="73" t="s">
        <v>149</v>
      </c>
      <c r="C35" s="73" t="s">
        <v>168</v>
      </c>
      <c r="D35" s="9" t="s">
        <v>15</v>
      </c>
      <c r="E35" s="25" t="s">
        <v>46</v>
      </c>
      <c r="F35" s="51">
        <v>5000000</v>
      </c>
      <c r="G35" s="12" t="s">
        <v>22</v>
      </c>
      <c r="H35" s="33" t="s">
        <v>78</v>
      </c>
      <c r="I35" s="58" t="s">
        <v>110</v>
      </c>
      <c r="J35" s="40">
        <v>20</v>
      </c>
      <c r="K35" s="42">
        <v>24</v>
      </c>
      <c r="L35" s="44">
        <f t="shared" si="2"/>
        <v>44</v>
      </c>
      <c r="M35" s="43">
        <v>8</v>
      </c>
      <c r="N35" s="40">
        <v>7</v>
      </c>
      <c r="O35" s="40">
        <v>8</v>
      </c>
      <c r="P35" s="42">
        <v>4</v>
      </c>
      <c r="Q35" s="44">
        <f t="shared" si="3"/>
        <v>12</v>
      </c>
      <c r="R35" s="61">
        <f t="shared" si="4"/>
        <v>71</v>
      </c>
      <c r="S35" s="62"/>
      <c r="T35" s="55" t="s">
        <v>127</v>
      </c>
    </row>
    <row r="36" spans="1:20" ht="66" x14ac:dyDescent="0.2">
      <c r="A36" s="56" t="s">
        <v>96</v>
      </c>
      <c r="B36" s="73" t="s">
        <v>149</v>
      </c>
      <c r="C36" s="73" t="s">
        <v>169</v>
      </c>
      <c r="D36" s="9" t="s">
        <v>15</v>
      </c>
      <c r="E36" s="25" t="s">
        <v>45</v>
      </c>
      <c r="F36" s="11">
        <v>5480000</v>
      </c>
      <c r="G36" s="12" t="s">
        <v>22</v>
      </c>
      <c r="H36" s="33" t="s">
        <v>78</v>
      </c>
      <c r="I36" s="58" t="s">
        <v>109</v>
      </c>
      <c r="J36" s="40">
        <v>18</v>
      </c>
      <c r="K36" s="42">
        <v>23</v>
      </c>
      <c r="L36" s="44">
        <f t="shared" si="2"/>
        <v>41</v>
      </c>
      <c r="M36" s="43">
        <v>8</v>
      </c>
      <c r="N36" s="40">
        <v>7</v>
      </c>
      <c r="O36" s="40">
        <v>8</v>
      </c>
      <c r="P36" s="42">
        <v>4</v>
      </c>
      <c r="Q36" s="44">
        <f t="shared" si="3"/>
        <v>12</v>
      </c>
      <c r="R36" s="61">
        <f t="shared" si="4"/>
        <v>68</v>
      </c>
      <c r="S36" s="62"/>
      <c r="T36" s="60" t="s">
        <v>126</v>
      </c>
    </row>
    <row r="37" spans="1:20" ht="82.5" x14ac:dyDescent="0.2">
      <c r="A37" s="56" t="s">
        <v>94</v>
      </c>
      <c r="B37" s="73" t="s">
        <v>149</v>
      </c>
      <c r="C37" s="73" t="s">
        <v>170</v>
      </c>
      <c r="D37" s="10" t="s">
        <v>42</v>
      </c>
      <c r="E37" s="25" t="s">
        <v>44</v>
      </c>
      <c r="F37" s="11">
        <v>4673000</v>
      </c>
      <c r="G37" s="12" t="s">
        <v>22</v>
      </c>
      <c r="H37" s="33" t="s">
        <v>78</v>
      </c>
      <c r="I37" s="58" t="s">
        <v>110</v>
      </c>
      <c r="J37" s="40">
        <v>15</v>
      </c>
      <c r="K37" s="42">
        <v>18</v>
      </c>
      <c r="L37" s="44">
        <f t="shared" si="2"/>
        <v>33</v>
      </c>
      <c r="M37" s="43">
        <v>7</v>
      </c>
      <c r="N37" s="40">
        <v>6</v>
      </c>
      <c r="O37" s="40">
        <v>5</v>
      </c>
      <c r="P37" s="42">
        <v>5</v>
      </c>
      <c r="Q37" s="44">
        <f t="shared" si="3"/>
        <v>10</v>
      </c>
      <c r="R37" s="61">
        <f t="shared" si="4"/>
        <v>56</v>
      </c>
      <c r="S37" s="62"/>
      <c r="T37" s="55" t="s">
        <v>125</v>
      </c>
    </row>
    <row r="38" spans="1:20" ht="66" x14ac:dyDescent="0.2">
      <c r="A38" s="56" t="s">
        <v>92</v>
      </c>
      <c r="B38" s="73" t="s">
        <v>149</v>
      </c>
      <c r="C38" s="73" t="s">
        <v>171</v>
      </c>
      <c r="D38" s="10" t="s">
        <v>42</v>
      </c>
      <c r="E38" s="25" t="s">
        <v>43</v>
      </c>
      <c r="F38" s="11">
        <v>4900000</v>
      </c>
      <c r="G38" s="12" t="s">
        <v>22</v>
      </c>
      <c r="H38" s="33" t="s">
        <v>78</v>
      </c>
      <c r="I38" s="58" t="s">
        <v>109</v>
      </c>
      <c r="J38" s="40">
        <v>26</v>
      </c>
      <c r="K38" s="42">
        <v>21</v>
      </c>
      <c r="L38" s="44">
        <f t="shared" si="2"/>
        <v>47</v>
      </c>
      <c r="M38" s="43">
        <v>8</v>
      </c>
      <c r="N38" s="40">
        <v>7</v>
      </c>
      <c r="O38" s="40">
        <v>5</v>
      </c>
      <c r="P38" s="42">
        <v>5</v>
      </c>
      <c r="Q38" s="44">
        <f t="shared" si="3"/>
        <v>10</v>
      </c>
      <c r="R38" s="61">
        <f t="shared" si="4"/>
        <v>72</v>
      </c>
      <c r="S38" s="62"/>
      <c r="T38" s="60" t="s">
        <v>124</v>
      </c>
    </row>
    <row r="39" spans="1:20" ht="115.5" x14ac:dyDescent="0.2">
      <c r="A39" s="56" t="s">
        <v>90</v>
      </c>
      <c r="B39" s="73" t="s">
        <v>149</v>
      </c>
      <c r="C39" s="73" t="s">
        <v>172</v>
      </c>
      <c r="D39" s="9" t="s">
        <v>40</v>
      </c>
      <c r="E39" s="17" t="s">
        <v>41</v>
      </c>
      <c r="F39" s="11">
        <v>1050000</v>
      </c>
      <c r="G39" s="16" t="s">
        <v>24</v>
      </c>
      <c r="H39" s="33" t="s">
        <v>78</v>
      </c>
      <c r="I39" s="58" t="s">
        <v>109</v>
      </c>
      <c r="J39" s="40">
        <v>17</v>
      </c>
      <c r="K39" s="42">
        <v>22</v>
      </c>
      <c r="L39" s="44">
        <f t="shared" si="2"/>
        <v>39</v>
      </c>
      <c r="M39" s="43">
        <v>9</v>
      </c>
      <c r="N39" s="40">
        <v>7</v>
      </c>
      <c r="O39" s="40">
        <v>5</v>
      </c>
      <c r="P39" s="42">
        <v>5</v>
      </c>
      <c r="Q39" s="44">
        <f t="shared" si="3"/>
        <v>10</v>
      </c>
      <c r="R39" s="61">
        <f t="shared" si="4"/>
        <v>65</v>
      </c>
      <c r="S39" s="62"/>
      <c r="T39" s="60" t="s">
        <v>123</v>
      </c>
    </row>
    <row r="40" spans="1:20" ht="99" x14ac:dyDescent="0.2">
      <c r="A40" s="56" t="s">
        <v>88</v>
      </c>
      <c r="B40" s="73" t="s">
        <v>149</v>
      </c>
      <c r="C40" s="73" t="s">
        <v>173</v>
      </c>
      <c r="D40" s="9" t="s">
        <v>7</v>
      </c>
      <c r="E40" s="17" t="s">
        <v>35</v>
      </c>
      <c r="F40" s="15">
        <v>5000000</v>
      </c>
      <c r="G40" s="16" t="s">
        <v>23</v>
      </c>
      <c r="H40" s="33" t="s">
        <v>77</v>
      </c>
      <c r="I40" s="58" t="s">
        <v>110</v>
      </c>
      <c r="J40" s="40">
        <v>10</v>
      </c>
      <c r="K40" s="42">
        <v>17</v>
      </c>
      <c r="L40" s="44">
        <f t="shared" si="2"/>
        <v>27</v>
      </c>
      <c r="M40" s="43">
        <v>4</v>
      </c>
      <c r="N40" s="40">
        <v>7</v>
      </c>
      <c r="O40" s="40">
        <v>5</v>
      </c>
      <c r="P40" s="42">
        <v>3</v>
      </c>
      <c r="Q40" s="44">
        <f t="shared" si="3"/>
        <v>8</v>
      </c>
      <c r="R40" s="61">
        <f t="shared" si="4"/>
        <v>46</v>
      </c>
      <c r="S40" s="62"/>
      <c r="T40" s="55" t="s">
        <v>122</v>
      </c>
    </row>
    <row r="41" spans="1:20" x14ac:dyDescent="0.2">
      <c r="Q41" s="1"/>
    </row>
  </sheetData>
  <sortState xmlns:xlrd2="http://schemas.microsoft.com/office/spreadsheetml/2017/richdata2" ref="A20:T40">
    <sortCondition descending="1" ref="A20:A40"/>
  </sortState>
  <mergeCells count="5">
    <mergeCell ref="D1:S1"/>
    <mergeCell ref="O18:P18"/>
    <mergeCell ref="J18:K18"/>
    <mergeCell ref="J4:K4"/>
    <mergeCell ref="O4:Q4"/>
  </mergeCells>
  <phoneticPr fontId="15" type="noConversion"/>
  <printOptions horizontalCentered="1"/>
  <pageMargins left="0.25" right="0.25" top="0.25" bottom="0.25" header="0.17" footer="0.19"/>
  <pageSetup paperSize="3" scale="85" fitToWidth="0" orientation="landscape"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By Category and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McGourty</dc:creator>
  <cp:lastModifiedBy>Kalon Thomas</cp:lastModifiedBy>
  <cp:lastPrinted>2022-05-18T20:24:51Z</cp:lastPrinted>
  <dcterms:created xsi:type="dcterms:W3CDTF">2020-05-14T21:12:40Z</dcterms:created>
  <dcterms:modified xsi:type="dcterms:W3CDTF">2023-11-14T20:44:52Z</dcterms:modified>
</cp:coreProperties>
</file>