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ravel-survey-QC-Clean\"/>
    </mc:Choice>
  </mc:AlternateContent>
  <xr:revisionPtr revIDLastSave="0" documentId="13_ncr:1_{4ECF9087-0880-4EC1-8FFC-1DB5D3DEC8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rror_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D24" i="1"/>
  <c r="B24" i="1"/>
  <c r="C23" i="1"/>
  <c r="D23" i="1"/>
  <c r="B23" i="1"/>
  <c r="B22" i="1"/>
  <c r="C22" i="1"/>
  <c r="D22" i="1"/>
  <c r="D21" i="1"/>
  <c r="C21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3" i="1"/>
  <c r="B2" i="1"/>
  <c r="B20" i="1"/>
  <c r="B21" i="1" l="1"/>
</calcChain>
</file>

<file path=xl/sharedStrings.xml><?xml version="1.0" encoding="utf-8"?>
<sst xmlns="http://schemas.openxmlformats.org/spreadsheetml/2006/main" count="26" uniqueCount="26">
  <si>
    <t>error_flag</t>
  </si>
  <si>
    <t>non-student + school trip</t>
  </si>
  <si>
    <t>non-worker + work trip</t>
  </si>
  <si>
    <t>no activity time after</t>
  </si>
  <si>
    <t>missing next trip link</t>
  </si>
  <si>
    <t>same dest as prior</t>
  </si>
  <si>
    <t>starts, not from home</t>
  </si>
  <si>
    <t>ends day, not home</t>
  </si>
  <si>
    <t>excessive speed</t>
  </si>
  <si>
    <t>too slow</t>
  </si>
  <si>
    <t>purpose at odds w/ dest</t>
  </si>
  <si>
    <t>PUDO, no +/- travelers</t>
  </si>
  <si>
    <t>all trips</t>
  </si>
  <si>
    <t>None</t>
  </si>
  <si>
    <t>"change mode" purpose</t>
  </si>
  <si>
    <t>driver, no-drive mode</t>
  </si>
  <si>
    <t>lone trip</t>
  </si>
  <si>
    <t>mode_1 missing</t>
  </si>
  <si>
    <t>o purpose not equal to prior d purpose</t>
  </si>
  <si>
    <t>too long at dest?</t>
  </si>
  <si>
    <t>error rate</t>
  </si>
  <si>
    <t>critical error rate</t>
  </si>
  <si>
    <t>TOTAL FLAGS</t>
  </si>
  <si>
    <t>critical flags</t>
  </si>
  <si>
    <t>hh_is_complete_b=0</t>
  </si>
  <si>
    <t>hh_is_complete_b=1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</si>
</sst>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0" borderId="11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6" fillId="0" borderId="17" xfId="0" applyFont="1" applyBorder="1"/>
    <xf numFmtId="0" fontId="16" fillId="0" borderId="18" xfId="0" applyFont="1" applyBorder="1"/>
    <xf numFmtId="0" fontId="16" fillId="0" borderId="10" xfId="0" applyFont="1" applyBorder="1"/>
    <xf numFmtId="0" fontId="0" fillId="0" borderId="19" xfId="0" applyBorder="1"/>
    <xf numFmtId="0" fontId="16" fillId="0" borderId="20" xfId="0" applyFont="1" applyBorder="1"/>
    <xf numFmtId="0" fontId="16" fillId="0" borderId="13" xfId="0" applyFont="1" applyBorder="1"/>
    <xf numFmtId="0" fontId="16" fillId="0" borderId="14" xfId="0" applyFont="1" applyBorder="1"/>
    <xf numFmtId="9" fontId="0" fillId="0" borderId="0" xfId="1" applyFont="1" applyFill="1" applyBorder="1"/>
    <xf numFmtId="9" fontId="0" fillId="0" borderId="14" xfId="1" applyFont="1" applyFill="1" applyBorder="1"/>
    <xf numFmtId="9" fontId="0" fillId="0" borderId="19" xfId="1" applyFont="1" applyFill="1" applyBorder="1"/>
    <xf numFmtId="9" fontId="0" fillId="0" borderId="16" xfId="1" applyFont="1" applyFill="1" applyBorder="1"/>
    <xf numFmtId="0" fontId="16" fillId="0" borderId="16" xfId="0" applyFont="1" applyBorder="1"/>
    <xf numFmtId="0" fontId="14" fillId="0" borderId="0" xfId="0" applyFont="1"/>
    <xf numFmtId="0" fontId="0" fillId="0" borderId="20" xfId="0" applyBorder="1"/>
    <xf numFmtId="0" fontId="0" fillId="0" borderId="12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8" sqref="A8"/>
    </sheetView>
  </sheetViews>
  <sheetFormatPr defaultRowHeight="14.4" x14ac:dyDescent="0.3"/>
  <cols>
    <col min="1" max="1" width="20.5546875" customWidth="1"/>
    <col min="2" max="2" width="10" hidden="1" customWidth="1"/>
    <col min="3" max="3" width="18" hidden="1" customWidth="1"/>
    <col min="4" max="4" width="18.5546875" customWidth="1"/>
  </cols>
  <sheetData>
    <row r="1" spans="1:4" x14ac:dyDescent="0.3">
      <c r="A1" s="9" t="s">
        <v>0</v>
      </c>
      <c r="B1" s="8" t="s">
        <v>12</v>
      </c>
      <c r="C1" s="7" t="s">
        <v>24</v>
      </c>
      <c r="D1" s="8" t="s">
        <v>25</v>
      </c>
    </row>
    <row r="2" spans="1:4" x14ac:dyDescent="0.3">
      <c r="A2" s="19" t="s">
        <v>14</v>
      </c>
      <c r="B2" s="13">
        <f t="shared" ref="B2:B18" si="0">C2+D2</f>
        <v>2801</v>
      </c>
      <c r="C2" s="3">
        <v>538</v>
      </c>
      <c r="D2" s="4">
        <v>2263</v>
      </c>
    </row>
    <row r="3" spans="1:4" x14ac:dyDescent="0.3">
      <c r="A3" t="s">
        <v>11</v>
      </c>
      <c r="B3" s="13">
        <f t="shared" si="0"/>
        <v>1805</v>
      </c>
      <c r="C3" s="3">
        <v>650</v>
      </c>
      <c r="D3" s="4">
        <v>1155</v>
      </c>
    </row>
    <row r="4" spans="1:4" x14ac:dyDescent="0.3">
      <c r="A4" t="s">
        <v>15</v>
      </c>
      <c r="B4" s="13">
        <f t="shared" si="0"/>
        <v>1155</v>
      </c>
      <c r="C4" s="3">
        <v>424</v>
      </c>
      <c r="D4" s="4">
        <v>731</v>
      </c>
    </row>
    <row r="5" spans="1:4" x14ac:dyDescent="0.3">
      <c r="A5" t="s">
        <v>7</v>
      </c>
      <c r="B5" s="13">
        <f t="shared" si="0"/>
        <v>311</v>
      </c>
      <c r="C5" s="3">
        <v>155</v>
      </c>
      <c r="D5" s="4">
        <v>156</v>
      </c>
    </row>
    <row r="6" spans="1:4" x14ac:dyDescent="0.3">
      <c r="A6" t="s">
        <v>8</v>
      </c>
      <c r="B6" s="13">
        <f t="shared" si="0"/>
        <v>528</v>
      </c>
      <c r="C6" s="3">
        <v>112</v>
      </c>
      <c r="D6" s="4">
        <v>416</v>
      </c>
    </row>
    <row r="7" spans="1:4" x14ac:dyDescent="0.3">
      <c r="A7" s="19" t="s">
        <v>16</v>
      </c>
      <c r="B7" s="13">
        <f t="shared" si="0"/>
        <v>270</v>
      </c>
      <c r="C7" s="3">
        <v>5</v>
      </c>
      <c r="D7" s="4">
        <v>265</v>
      </c>
    </row>
    <row r="8" spans="1:4" x14ac:dyDescent="0.3">
      <c r="A8" s="19" t="s">
        <v>4</v>
      </c>
      <c r="B8" s="13">
        <f t="shared" si="0"/>
        <v>1040</v>
      </c>
      <c r="C8" s="3">
        <v>559</v>
      </c>
      <c r="D8" s="4">
        <v>481</v>
      </c>
    </row>
    <row r="9" spans="1:4" x14ac:dyDescent="0.3">
      <c r="A9" s="19" t="s">
        <v>17</v>
      </c>
      <c r="B9" s="13">
        <f t="shared" si="0"/>
        <v>734</v>
      </c>
      <c r="C9" s="3">
        <v>282</v>
      </c>
      <c r="D9" s="4">
        <v>452</v>
      </c>
    </row>
    <row r="10" spans="1:4" x14ac:dyDescent="0.3">
      <c r="A10" t="s">
        <v>3</v>
      </c>
      <c r="B10" s="13">
        <f t="shared" si="0"/>
        <v>178</v>
      </c>
      <c r="C10" s="3">
        <v>106</v>
      </c>
      <c r="D10" s="4">
        <v>72</v>
      </c>
    </row>
    <row r="11" spans="1:4" x14ac:dyDescent="0.3">
      <c r="A11" t="s">
        <v>1</v>
      </c>
      <c r="B11" s="13">
        <f t="shared" si="0"/>
        <v>43</v>
      </c>
      <c r="C11" s="3">
        <v>5</v>
      </c>
      <c r="D11" s="4">
        <v>38</v>
      </c>
    </row>
    <row r="12" spans="1:4" x14ac:dyDescent="0.3">
      <c r="A12" t="s">
        <v>2</v>
      </c>
      <c r="B12" s="13">
        <f t="shared" si="0"/>
        <v>36</v>
      </c>
      <c r="C12" s="3">
        <v>9</v>
      </c>
      <c r="D12" s="4">
        <v>27</v>
      </c>
    </row>
    <row r="13" spans="1:4" x14ac:dyDescent="0.3">
      <c r="A13" t="s">
        <v>18</v>
      </c>
      <c r="B13" s="13">
        <f t="shared" si="0"/>
        <v>47</v>
      </c>
      <c r="C13" s="3">
        <v>2</v>
      </c>
      <c r="D13" s="4">
        <v>45</v>
      </c>
    </row>
    <row r="14" spans="1:4" x14ac:dyDescent="0.3">
      <c r="A14" t="s">
        <v>10</v>
      </c>
      <c r="B14" s="13">
        <f t="shared" si="0"/>
        <v>3</v>
      </c>
      <c r="C14" s="3">
        <v>1</v>
      </c>
      <c r="D14" s="4">
        <v>2</v>
      </c>
    </row>
    <row r="15" spans="1:4" x14ac:dyDescent="0.3">
      <c r="A15" t="s">
        <v>5</v>
      </c>
      <c r="B15" s="13">
        <f t="shared" si="0"/>
        <v>90</v>
      </c>
      <c r="C15" s="3">
        <v>36</v>
      </c>
      <c r="D15" s="4">
        <v>54</v>
      </c>
    </row>
    <row r="16" spans="1:4" x14ac:dyDescent="0.3">
      <c r="A16" t="s">
        <v>6</v>
      </c>
      <c r="B16" s="13">
        <f t="shared" si="0"/>
        <v>13</v>
      </c>
      <c r="C16" s="3">
        <v>6</v>
      </c>
      <c r="D16" s="4">
        <v>7</v>
      </c>
    </row>
    <row r="17" spans="1:4" x14ac:dyDescent="0.3">
      <c r="A17" t="s">
        <v>19</v>
      </c>
      <c r="B17" s="13">
        <f t="shared" si="0"/>
        <v>379</v>
      </c>
      <c r="C17" s="3">
        <v>213</v>
      </c>
      <c r="D17" s="4">
        <v>166</v>
      </c>
    </row>
    <row r="18" spans="1:4" x14ac:dyDescent="0.3">
      <c r="A18" s="10" t="s">
        <v>9</v>
      </c>
      <c r="B18" s="18">
        <f t="shared" si="0"/>
        <v>1763</v>
      </c>
      <c r="C18" s="5">
        <v>1199</v>
      </c>
      <c r="D18" s="6">
        <v>564</v>
      </c>
    </row>
    <row r="19" spans="1:4" x14ac:dyDescent="0.3">
      <c r="D19" s="4"/>
    </row>
    <row r="20" spans="1:4" s="1" customFormat="1" x14ac:dyDescent="0.3">
      <c r="A20" s="2" t="s">
        <v>13</v>
      </c>
      <c r="B20" s="11">
        <f>D20+C20</f>
        <v>77579</v>
      </c>
      <c r="C20" s="20">
        <v>22335</v>
      </c>
      <c r="D20" s="21">
        <v>55244</v>
      </c>
    </row>
    <row r="21" spans="1:4" s="1" customFormat="1" x14ac:dyDescent="0.3">
      <c r="A21" s="12" t="s">
        <v>22</v>
      </c>
      <c r="B21" s="1">
        <f>SUM(B2:B18)</f>
        <v>11196</v>
      </c>
      <c r="C21" s="1">
        <f>SUM(C2:C18)</f>
        <v>4302</v>
      </c>
      <c r="D21" s="13">
        <f>SUM(D2:D18)</f>
        <v>6894</v>
      </c>
    </row>
    <row r="22" spans="1:4" x14ac:dyDescent="0.3">
      <c r="A22" s="3" t="s">
        <v>23</v>
      </c>
      <c r="B22">
        <f>D22+C22</f>
        <v>4845</v>
      </c>
      <c r="C22">
        <f>C2+C7+C8+C9</f>
        <v>1384</v>
      </c>
      <c r="D22" s="4">
        <f>D2+D7+D8+D9</f>
        <v>3461</v>
      </c>
    </row>
    <row r="23" spans="1:4" x14ac:dyDescent="0.3">
      <c r="A23" s="3" t="s">
        <v>20</v>
      </c>
      <c r="B23" s="14">
        <f>B21/(B20+B21)</f>
        <v>0.12611658687693608</v>
      </c>
      <c r="C23" s="14">
        <f t="shared" ref="C23:D23" si="1">C21/(C20+C21)</f>
        <v>0.16150467394976911</v>
      </c>
      <c r="D23" s="15">
        <f t="shared" si="1"/>
        <v>0.11094660272297145</v>
      </c>
    </row>
    <row r="24" spans="1:4" x14ac:dyDescent="0.3">
      <c r="A24" s="5" t="s">
        <v>21</v>
      </c>
      <c r="B24" s="16">
        <f>B22/(B20+B21)</f>
        <v>5.4576175725147849E-2</v>
      </c>
      <c r="C24" s="16">
        <f t="shared" ref="C24:D24" si="2">C22/(C20+C21)</f>
        <v>5.1957803055899691E-2</v>
      </c>
      <c r="D24" s="17">
        <f t="shared" si="2"/>
        <v>5.5698606327850911E-2</v>
      </c>
    </row>
  </sheetData>
  <sortState xmlns:xlrd2="http://schemas.microsoft.com/office/spreadsheetml/2017/richdata2" ref="A2:D18">
    <sortCondition ref="A2:A18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 Childress</cp:lastModifiedBy>
  <dcterms:created xsi:type="dcterms:W3CDTF">2023-11-27T16:46:31Z</dcterms:created>
  <dcterms:modified xsi:type="dcterms:W3CDTF">2023-12-01T15:40:58Z</dcterms:modified>
</cp:coreProperties>
</file>