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00" yWindow="580" windowWidth="38000" windowHeight="21920" activeTab="1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C4" i="5"/>
  <c r="D22" i="5"/>
  <c r="C5" i="5"/>
  <c r="D21" i="5"/>
  <c r="D20" i="5"/>
  <c r="C6" i="5"/>
  <c r="D18" i="5"/>
  <c r="D17" i="5"/>
  <c r="D16" i="5"/>
  <c r="D15" i="5"/>
  <c r="D14" i="5"/>
  <c r="D13" i="5"/>
  <c r="D12" i="5"/>
  <c r="D11" i="5"/>
  <c r="B6" i="5"/>
  <c r="B5" i="5"/>
  <c r="B4" i="5"/>
  <c r="B3" i="5"/>
  <c r="C5" i="4"/>
  <c r="D35" i="4"/>
  <c r="B80" i="4"/>
  <c r="C6" i="4"/>
  <c r="D34" i="4"/>
  <c r="B46" i="4"/>
  <c r="D37" i="4"/>
  <c r="D36" i="4"/>
  <c r="C7" i="4"/>
  <c r="D32" i="4"/>
  <c r="D31" i="4"/>
  <c r="D30" i="4"/>
  <c r="D29" i="4"/>
  <c r="D28" i="4"/>
  <c r="D26" i="4"/>
  <c r="D25" i="4"/>
  <c r="D23" i="4"/>
  <c r="D22" i="4"/>
  <c r="D21" i="4"/>
  <c r="D20" i="4"/>
  <c r="D19" i="4"/>
  <c r="D17" i="4"/>
  <c r="D16" i="4"/>
  <c r="D15" i="4"/>
  <c r="D14" i="4"/>
  <c r="D13" i="4"/>
  <c r="D12" i="4"/>
  <c r="B7" i="4"/>
  <c r="B6" i="4"/>
  <c r="B5" i="4"/>
  <c r="B3" i="4"/>
  <c r="E94" i="3"/>
  <c r="C6" i="3"/>
  <c r="D27" i="3"/>
  <c r="B88" i="3"/>
  <c r="E82" i="3"/>
  <c r="D26" i="3"/>
  <c r="B76" i="3"/>
  <c r="E70" i="3"/>
  <c r="C7" i="3"/>
  <c r="D25" i="3"/>
  <c r="B64" i="3"/>
  <c r="D19" i="3"/>
  <c r="B44" i="3"/>
  <c r="D36" i="3"/>
  <c r="D35" i="3"/>
  <c r="D33" i="3"/>
  <c r="D32" i="3"/>
  <c r="D31" i="3"/>
  <c r="D30" i="3"/>
  <c r="D29" i="3"/>
  <c r="D23" i="3"/>
  <c r="D20" i="3"/>
  <c r="D17" i="3"/>
  <c r="D16" i="3"/>
  <c r="D15" i="3"/>
  <c r="D14" i="3"/>
  <c r="D13" i="3"/>
  <c r="D12" i="3"/>
  <c r="B7" i="3"/>
  <c r="B6" i="3"/>
  <c r="B5" i="3"/>
  <c r="B3" i="3"/>
  <c r="E92" i="2"/>
  <c r="D26" i="2"/>
  <c r="B86" i="2"/>
  <c r="E80" i="2"/>
  <c r="D25" i="2"/>
  <c r="B74" i="2"/>
  <c r="E68" i="2"/>
  <c r="D24" i="2"/>
  <c r="B62" i="2"/>
  <c r="D19" i="2"/>
  <c r="B42" i="2"/>
  <c r="D34" i="2"/>
  <c r="D33" i="2"/>
  <c r="D32" i="2"/>
  <c r="D31" i="2"/>
  <c r="D30" i="2"/>
  <c r="D29" i="2"/>
  <c r="D28" i="2"/>
  <c r="D23" i="2"/>
  <c r="D20" i="2"/>
  <c r="D17" i="2"/>
  <c r="D16" i="2"/>
  <c r="D15" i="2"/>
  <c r="D14" i="2"/>
  <c r="D13" i="2"/>
  <c r="D12" i="2"/>
  <c r="B7" i="2"/>
  <c r="B6" i="2"/>
  <c r="B5" i="2"/>
  <c r="B3" i="2"/>
  <c r="D22" i="1"/>
  <c r="B88" i="1"/>
  <c r="D21" i="1"/>
  <c r="B72" i="1"/>
  <c r="D20" i="1"/>
  <c r="B56" i="1"/>
  <c r="D19" i="1"/>
  <c r="B40" i="1"/>
  <c r="D30" i="1"/>
  <c r="D29" i="1"/>
  <c r="D28" i="1"/>
  <c r="D27" i="1"/>
  <c r="D26" i="1"/>
  <c r="D25" i="1"/>
  <c r="D24" i="1"/>
  <c r="D23" i="1"/>
  <c r="D17" i="1"/>
  <c r="D15" i="1"/>
  <c r="D13" i="1"/>
  <c r="D12" i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>Name of the Team member to whom the task has been assigned. Each task can only be assigned to 1 team member.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>Was the Item submitted on time. (Yes or No)</t>
        </r>
      </text>
    </comment>
    <comment ref="G11" authorId="0">
      <text>
        <r>
          <rPr>
            <sz val="10"/>
            <rFont val="Arial"/>
          </rPr>
          <t xml:space="preserve">Assigned, % Complete, Complete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  <comment ref="I11" authorId="0">
      <text>
        <r>
          <rPr>
            <sz val="10"/>
            <rFont val="Arial"/>
          </rPr>
          <t xml:space="preserve">Individual work assignments
</t>
        </r>
      </text>
    </comment>
    <comment ref="J11" authorId="0">
      <text>
        <r>
          <rPr>
            <sz val="10"/>
            <rFont val="Arial"/>
          </rPr>
          <t>Individual work assignments</t>
        </r>
      </text>
    </comment>
    <comment ref="K11" authorId="0">
      <text>
        <r>
          <rPr>
            <sz val="10"/>
            <rFont val="Arial"/>
          </rPr>
          <t xml:space="preserve">Individual work assignments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0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0" authorId="0">
      <text>
        <r>
          <rPr>
            <sz val="10"/>
            <rFont val="Arial"/>
          </rPr>
          <t xml:space="preserve">Assigned, % Complete, Complete
</t>
        </r>
      </text>
    </comment>
    <comment ref="G10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sharedStrings.xml><?xml version="1.0" encoding="utf-8"?>
<sst xmlns="http://schemas.openxmlformats.org/spreadsheetml/2006/main" count="394" uniqueCount="378">
  <si>
    <t>Team Name</t>
  </si>
  <si>
    <t>Student Name</t>
  </si>
  <si>
    <t>Project Manager/Test Manager</t>
  </si>
  <si>
    <t>Systems Analyst</t>
  </si>
  <si>
    <t>Architect</t>
  </si>
  <si>
    <t>Assignment 1 - Elaboration Iteration - Due Week 3</t>
  </si>
  <si>
    <t>Document / Deliverable</t>
  </si>
  <si>
    <t>Sections / Task</t>
  </si>
  <si>
    <t>Assigned To</t>
  </si>
  <si>
    <t>Internal Date Due</t>
  </si>
  <si>
    <t>Submitted On Time</t>
  </si>
  <si>
    <t>State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</si>
  <si>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</si>
  <si>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</si>
  <si>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</si>
  <si>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</si>
  <si>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</si>
  <si>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Risk List - Include the 10 most serious risks to the project</t>
  </si>
  <si>
    <t>All Team Members</t>
  </si>
  <si>
    <t>Research Cloud storage/version control options for group access, document and make selction</t>
  </si>
  <si>
    <t>Interview Questions</t>
  </si>
  <si>
    <t>Develop a set of questions for the client &amp; provide written responses.</t>
  </si>
  <si>
    <t>All Team members</t>
  </si>
  <si>
    <t>Review Mechanism</t>
  </si>
  <si>
    <t>Develop &amp; document a review mechanism to ensure you have an accurate understanding</t>
  </si>
  <si>
    <t>Review the documentation &amp; software to gain a sound understanding of the company &amp; product</t>
  </si>
  <si>
    <t>All Team members</t>
  </si>
  <si>
    <t>Software Testing</t>
  </si>
  <si>
    <t>Software Testing - Part 1 (to ensure the current programs have no faults &amp; have good usability)</t>
  </si>
  <si>
    <t>Software Testing - Part 2 (to ensure the current programs have no faults &amp; have good usability)</t>
  </si>
  <si>
    <t>Software Testing - Part 3 (to ensure the current programs have no faults &amp; have good usability)</t>
  </si>
  <si>
    <t>Software Testing - Part 4 (to ensure the current programs have no faults &amp; have good usability)</t>
  </si>
  <si>
    <t>Requirement Tracability Matrix</t>
  </si>
  <si>
    <t>Update the last Requirements Tracability Matrix to ensure it is accurate</t>
  </si>
  <si>
    <t>Add any new features to the Requirements Tracibility Matrix</t>
  </si>
  <si>
    <t>Determine and document any additional features required by the client. (Vision, System Wide requirements etc))</t>
  </si>
  <si>
    <t>Analysis &amp; Design Documents</t>
  </si>
  <si>
    <t>Review the database design to ensure it supports the requirements (Update the Design)</t>
  </si>
  <si>
    <t>Update the Business Rules to ensure they are accurate</t>
  </si>
  <si>
    <t>Use Case specifications for Version 3 Functionality</t>
  </si>
  <si>
    <t>Discuss with the client the requirement for Reports &amp; Document those requirements</t>
  </si>
  <si>
    <t>Review the Use Case Diagram to ensure it supports the requirements (Update the Diagram)</t>
  </si>
  <si>
    <t>Work Log</t>
  </si>
  <si>
    <t>Log of all tasks completed by a team member this Iteration</t>
  </si>
  <si>
    <t>All Team members</t>
  </si>
  <si>
    <t>Testing Part 1</t>
  </si>
  <si>
    <t>Enter the name of each use case the</t>
  </si>
  <si>
    <t>functionality for which will be tested by</t>
  </si>
  <si>
    <t>in this iteration (enter in cells to the right)</t>
  </si>
  <si>
    <t>Testing Part 2</t>
  </si>
  <si>
    <t>Enter the name of each use case the</t>
  </si>
  <si>
    <t>functionality for which will be tested by</t>
  </si>
  <si>
    <t>in this iteration (enter in cells to the right)</t>
  </si>
  <si>
    <t>Testing Part 3</t>
  </si>
  <si>
    <t>Enter the name of each use case the</t>
  </si>
  <si>
    <t>functionality for which will be tested by</t>
  </si>
  <si>
    <t>in this iteration (enter in cells to the right)</t>
  </si>
  <si>
    <t>Testing Part 4</t>
  </si>
  <si>
    <t>Enter the name of each use case the</t>
  </si>
  <si>
    <t>functionality for which will be tested by</t>
  </si>
  <si>
    <t>in this iteration (enter in cells to the right)</t>
  </si>
  <si>
    <t>Team Name</t>
  </si>
  <si>
    <t>Student Name</t>
  </si>
  <si>
    <t>Rudhra</t>
  </si>
  <si>
    <t>Shuhei Nakahodo</t>
  </si>
  <si>
    <t>Paulo Goncalves</t>
  </si>
  <si>
    <t>Assignment 2 - Construction 1 - Due Week 7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</si>
  <si>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</si>
  <si>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</si>
  <si>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</si>
  <si>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</si>
  <si>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</si>
  <si>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</si>
  <si>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</si>
  <si>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</si>
  <si>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</si>
  <si>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YES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</si>
  <si>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</si>
  <si>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</si>
  <si>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</si>
  <si>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</si>
  <si>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Week 4 - Wednesday</t>
  </si>
  <si>
    <t>YES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</si>
  <si>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</si>
  <si>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</si>
  <si>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</si>
  <si>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Each Team Member</t>
  </si>
  <si>
    <t>Requirements</t>
  </si>
  <si>
    <t>Use Case Specifications for the next iterations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</si>
  <si>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</si>
  <si>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</si>
  <si>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</si>
  <si>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</si>
  <si>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</si>
  <si>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</si>
  <si>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</si>
  <si>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</si>
  <si>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Friday Week 5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</si>
  <si>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</si>
  <si>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</si>
  <si>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</si>
  <si>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</si>
  <si>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</si>
  <si>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</si>
  <si>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</si>
  <si>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Each Team Member</t>
  </si>
  <si>
    <t>Wednesday Week 7</t>
  </si>
  <si>
    <t>Build &amp; Build Documentation Mobile App &amp; Web (Uniserver and Externally hosted Versions)</t>
  </si>
  <si>
    <t>Research the Deployment of the  Mobile apps to Play store and App store &amp; Liase with epworth Regarding the Developer accounts</t>
  </si>
  <si>
    <t>Test Solution</t>
  </si>
  <si>
    <t>Tuesday Week 7</t>
  </si>
  <si>
    <t>Tuesday Week 7</t>
  </si>
  <si>
    <t>Develop test plans &amp; test software developed by the Systems Analyst</t>
  </si>
  <si>
    <t>Tuesday Week 7</t>
  </si>
  <si>
    <t>Test program management including Test Summary, Fault Logs</t>
  </si>
  <si>
    <t>User Acceptance Test for all functionality available in Week 7</t>
  </si>
  <si>
    <t>Use Case Specifications</t>
  </si>
  <si>
    <t>Add Venue</t>
  </si>
  <si>
    <t>Edit Venue</t>
  </si>
  <si>
    <t>Enter the names of the Uses Case</t>
  </si>
  <si>
    <t>Delete Venue</t>
  </si>
  <si>
    <t>Specifications that will be developed by</t>
  </si>
  <si>
    <t>View Venue</t>
  </si>
  <si>
    <t>Reset Password for login area</t>
  </si>
  <si>
    <t>in this iteration (enter in cells to the right)</t>
  </si>
  <si>
    <t>Restricting only owner of the conference to edit/delete/view</t>
  </si>
  <si>
    <t>Preparing specification for PDF reports</t>
  </si>
  <si>
    <t>Preparing specification for help system</t>
  </si>
  <si>
    <t>`</t>
  </si>
  <si>
    <t>Programs Part 1</t>
  </si>
  <si>
    <t>Use Case Name</t>
  </si>
  <si>
    <t>Program Complexity Level</t>
  </si>
  <si>
    <t>Points</t>
  </si>
  <si>
    <t>Enter the name of each use case</t>
  </si>
  <si>
    <t>List the Q &amp; A questions for each session in the Conference</t>
  </si>
  <si>
    <t>that will be implemented by</t>
  </si>
  <si>
    <t>List the Q &amp; A questions for the session</t>
  </si>
  <si>
    <t>List the Feedback questions and a summary of the results of the feedback for each session in the Conferen</t>
  </si>
  <si>
    <t>in this iteration (enter in cells to the right)</t>
  </si>
  <si>
    <t>List the Feedback questions and a summary of the results of the feedback for each session in the session</t>
  </si>
  <si>
    <t>List the Polling questions and a summary of the results of the feedback for each session in the Conference</t>
  </si>
  <si>
    <t>List the Polling questions and a summary of the results of the polling for the session.</t>
  </si>
  <si>
    <t>List the conference sections, session details and speakers.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</si>
  <si>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</si>
  <si>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</si>
  <si>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</si>
  <si>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</si>
  <si>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</si>
  <si>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</si>
  <si>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Review and fix fault reports</t>
  </si>
  <si>
    <t>that will be implemented by</t>
  </si>
  <si>
    <t>Conference Administrators gain access to their Conference data</t>
  </si>
  <si>
    <t>All Web Pages must check that the user is logged on and authenticated.</t>
  </si>
  <si>
    <t>in this iteration (enter in cells to the right)</t>
  </si>
  <si>
    <t>Modify add/edit conference to link Feed back Form</t>
  </si>
  <si>
    <t>Total points</t>
  </si>
  <si>
    <t>Programs Part 3</t>
  </si>
  <si>
    <t>Use Case Name</t>
  </si>
  <si>
    <t>Program Complexity Level</t>
  </si>
  <si>
    <t>Points</t>
  </si>
  <si>
    <t>Add Venue</t>
  </si>
  <si>
    <t>Enter the name of each use case</t>
  </si>
  <si>
    <t>Edit Venue</t>
  </si>
  <si>
    <t>that will be implemented by</t>
  </si>
  <si>
    <t>Delete Venue</t>
  </si>
  <si>
    <t>View Venue</t>
  </si>
  <si>
    <t>in this iteration (enter in cells to the right)</t>
  </si>
  <si>
    <t>Help system (Make help system to 1 or 2 areas)</t>
  </si>
  <si>
    <t>Total points</t>
  </si>
  <si>
    <t>Team Name</t>
  </si>
  <si>
    <t>Student Name</t>
  </si>
  <si>
    <t>Assignment 2 - Construction 1 - Due Week 11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</si>
  <si>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</si>
  <si>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</si>
  <si>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</si>
  <si>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</si>
  <si>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</si>
  <si>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</si>
  <si>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</si>
  <si>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</si>
  <si>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</si>
  <si>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</si>
  <si>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</si>
  <si>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</si>
  <si>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</si>
  <si>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Review the Iteration progress and complete - Item 6 (Assessment)</t>
  </si>
  <si>
    <t>Week 4 - Wednesday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</si>
  <si>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</si>
  <si>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</si>
  <si>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All team members</t>
  </si>
  <si>
    <t>Requirements</t>
  </si>
  <si>
    <t>Use Case Specifications for Version 4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</si>
  <si>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</si>
  <si>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</si>
  <si>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</si>
  <si>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</si>
  <si>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</si>
  <si>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</si>
  <si>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</si>
  <si>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</si>
  <si>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Monday Week 7</t>
  </si>
  <si>
    <t>Changes required due to user acceptance testing. Each developer to update their programs</t>
  </si>
  <si>
    <t>All team members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</si>
  <si>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</si>
  <si>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</si>
  <si>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</si>
  <si>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</si>
  <si>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</si>
  <si>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</si>
  <si>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</si>
  <si>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All Members</t>
  </si>
  <si>
    <t>Wednesday Week 7</t>
  </si>
  <si>
    <t>Build &amp; Build Documentation Mobile App &amp; Web (Uniserver and Externally hosted Versions)</t>
  </si>
  <si>
    <t>Liase with Epworth and organise the Developer Accounts for the Play store and App store &amp; the web server setup (Document all these aspects)</t>
  </si>
  <si>
    <t>Test Solution</t>
  </si>
  <si>
    <t>Develop test plans &amp; test software developed by the Test Manager</t>
  </si>
  <si>
    <t>Tuesday Week 7</t>
  </si>
  <si>
    <t>Develop test plans &amp; test software developed by the Project Manager</t>
  </si>
  <si>
    <t>Tuesday Week 7</t>
  </si>
  <si>
    <t>Develop test plans &amp; test software developed by the Systems Analyst</t>
  </si>
  <si>
    <t>Tuesday Week 7</t>
  </si>
  <si>
    <t>Load testing</t>
  </si>
  <si>
    <t>All team members</t>
  </si>
  <si>
    <t>Test program management including Test Summary, Fault Logs</t>
  </si>
  <si>
    <t>User Acceptance Test - Version 3</t>
  </si>
  <si>
    <t>Use Case Specifications</t>
  </si>
  <si>
    <t>Enter the names of the Uses Case</t>
  </si>
  <si>
    <t>Specifications that will be developed by</t>
  </si>
  <si>
    <t>in this iteration (enter in cells to the right)</t>
  </si>
  <si>
    <t>`</t>
  </si>
  <si>
    <t>Programs Part 1</t>
  </si>
  <si>
    <t>Use Case Name</t>
  </si>
  <si>
    <t>Program Complexity Level</t>
  </si>
  <si>
    <t>Points</t>
  </si>
  <si>
    <t>Enter the name of each use case</t>
  </si>
  <si>
    <t>View all customers</t>
  </si>
  <si>
    <t>Example only.</t>
  </si>
  <si>
    <t>that will be implemented by</t>
  </si>
  <si>
    <t>Add New Subject</t>
  </si>
  <si>
    <t>Update Customer details</t>
  </si>
  <si>
    <t>in this iteration (enter in cells to the right)</t>
  </si>
  <si>
    <t>Delete a Customer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</si>
  <si>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</si>
  <si>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</si>
  <si>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</si>
  <si>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</si>
  <si>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</si>
  <si>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</si>
  <si>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</si>
  <si>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</si>
  <si>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</si>
  <si>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Programs Part 3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</si>
  <si>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</si>
  <si>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</si>
  <si>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</si>
  <si>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</si>
  <si>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</si>
  <si>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</si>
  <si>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</si>
  <si>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Team Name</t>
  </si>
  <si>
    <t>Student Name</t>
  </si>
  <si>
    <t>Assignment 4 - Transition Iteration - Part 1 - Due week 14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</si>
  <si>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</si>
  <si>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</si>
  <si>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</si>
  <si>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</si>
  <si>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</si>
  <si>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</si>
  <si>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</si>
  <si>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</si>
  <si>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</si>
  <si>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</si>
  <si>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</si>
  <si>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</si>
  <si>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</si>
  <si>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</si>
  <si>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</si>
  <si>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</si>
  <si>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Build and Programming</t>
  </si>
  <si>
    <t>Changes required due to user acceptance testing. Each developer to update their programs</t>
  </si>
  <si>
    <t>All Team members</t>
  </si>
  <si>
    <t>Friday Week 11</t>
  </si>
  <si>
    <t>Finalise Any outstanding Programs</t>
  </si>
  <si>
    <t>Friday Week 12</t>
  </si>
  <si>
    <t>Finalise Any outstanding Programs</t>
  </si>
  <si>
    <t>Friday Week 12</t>
  </si>
  <si>
    <t>Finalise Any outstanding Programs</t>
  </si>
  <si>
    <t>Friday Week 12</t>
  </si>
  <si>
    <t>Build &amp; Build Documentation</t>
  </si>
  <si>
    <t>Finalize Test Summary &amp; test pack</t>
  </si>
  <si>
    <t>Finalize Regression testing</t>
  </si>
  <si>
    <t>All team members</t>
  </si>
  <si>
    <t>Thursday Week 16</t>
  </si>
  <si>
    <t>Documentation</t>
  </si>
  <si>
    <t>Finalize the user tutorials</t>
  </si>
  <si>
    <t>Friday Week 15</t>
  </si>
  <si>
    <t>Finalize &amp; Publish Technical Manual</t>
  </si>
  <si>
    <t>Friday Week 15</t>
  </si>
  <si>
    <t>Deployment to Production Environment</t>
  </si>
  <si>
    <t>Install/uninstall scripts and instructions (Task Asssignments - See below)</t>
  </si>
  <si>
    <t>All Team Members</t>
  </si>
  <si>
    <t>Week 13 - Monday</t>
  </si>
  <si>
    <t>Plan and perform software installation (See below)</t>
  </si>
  <si>
    <t>Week 13 - Monday</t>
  </si>
  <si>
    <t>Deploy Database (as per the clients requirements)</t>
  </si>
  <si>
    <t>Week 13 - Monday</t>
  </si>
  <si>
    <t>Arrange with Epworth the uploading of the web-site to its production location.</t>
  </si>
  <si>
    <t>Local and Externally hosted site setup with instructions</t>
  </si>
  <si>
    <t>Week 13 - Monday</t>
  </si>
  <si>
    <t>Deploy Mobile apps to Play store and App store</t>
  </si>
  <si>
    <t>Test Solution</t>
  </si>
  <si>
    <t>Debug application (based on test results) Each programmer to fix their own problems</t>
  </si>
  <si>
    <t>All team members</t>
  </si>
  <si>
    <t>Wednesday Week 1</t>
  </si>
  <si>
    <t>System Testing</t>
  </si>
  <si>
    <t>System Testing - Part 1 Programs</t>
  </si>
  <si>
    <t>Tuesday Week 12</t>
  </si>
  <si>
    <t>System Testing - Part 2 Programs</t>
  </si>
  <si>
    <t>Tuesday Week 12</t>
  </si>
  <si>
    <t>Sign off of Final Version of User Acceptance Test</t>
  </si>
  <si>
    <t>Friday Week 12</t>
  </si>
  <si>
    <t>Test program management including Test Summary, Fault Logs</t>
  </si>
  <si>
    <t>Work Log</t>
  </si>
  <si>
    <t>Log of all tasks completed by a team member this Iteration</t>
  </si>
  <si>
    <t>All Team members</t>
  </si>
  <si>
    <t>System Testing - Part 1</t>
  </si>
  <si>
    <t>Enter the name of each use case that</t>
  </si>
  <si>
    <t>will have system testing completed by</t>
  </si>
  <si>
    <t>in the cells on the right.</t>
  </si>
  <si>
    <t>System Testing - Part 2</t>
  </si>
  <si>
    <t>Enter the name of each use case that</t>
  </si>
  <si>
    <t>will have system testing completed by</t>
  </si>
  <si>
    <t>in the cells on the right.</t>
  </si>
  <si>
    <t>Team Name</t>
  </si>
  <si>
    <t>Student Name</t>
  </si>
  <si>
    <t>Assignment 5 - Transition Iteration - Part 2 - Due week 16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</si>
  <si>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</si>
  <si>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</si>
  <si>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</si>
  <si>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</si>
  <si>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</si>
  <si>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</si>
  <si>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</si>
  <si>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</si>
  <si>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</si>
  <si>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</si>
  <si>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</si>
  <si>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</si>
  <si>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</si>
  <si>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</si>
  <si>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</si>
  <si>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</si>
  <si>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Deployment</t>
  </si>
  <si>
    <t>Complete Install Application on Clients Hardware (if necessary)</t>
  </si>
  <si>
    <t>Tuesday Week 15</t>
  </si>
  <si>
    <t>Complete App deployment - If Required</t>
  </si>
  <si>
    <t>Train Client in the use of application ( see assignments below)</t>
  </si>
  <si>
    <t>All Team Members</t>
  </si>
  <si>
    <t>Friday Week 15</t>
  </si>
  <si>
    <t>Finalize Test Summary &amp; test pack</t>
  </si>
  <si>
    <t>Documentation</t>
  </si>
  <si>
    <t>Finalize the Mobile App and Web based tutorials</t>
  </si>
  <si>
    <t>Friday Week 15</t>
  </si>
  <si>
    <t>Deliverables Review</t>
  </si>
  <si>
    <t>Presentation</t>
  </si>
  <si>
    <t>Presentation of Final system</t>
  </si>
  <si>
    <t>All team members</t>
  </si>
  <si>
    <t>Various</t>
  </si>
  <si>
    <t>Work Log</t>
  </si>
  <si>
    <t>Log of all tasks completed by a team member this Iteration</t>
  </si>
  <si>
    <t>All Team members</t>
  </si>
  <si>
    <t>JPRS Squad</t>
  </si>
  <si>
    <t>Develop test plans &amp; test software developed by the Architect</t>
  </si>
  <si>
    <t>Develop test plans &amp; test software developed by the Test Manager/Project Manager</t>
  </si>
  <si>
    <t>Paulo</t>
  </si>
  <si>
    <t>Shuhei</t>
  </si>
  <si>
    <t>No Bugs Reported</t>
  </si>
  <si>
    <t>Bugs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</si>
</sst>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C00000"/>
      <name val="Arial"/>
    </font>
    <font>
      <b/>
      <sz val="10"/>
      <color rgb="FFC0000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548DD4"/>
        <bgColor rgb="FF548DD4"/>
      </patternFill>
    </fill>
    <fill>
      <patternFill patternType="solid">
        <fgColor rgb="FFC4BD97"/>
        <bgColor rgb="FFC4BD97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5">
    <xf numFmtId="0" fontId="0" fillId="0" borderId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8" fillId="3" borderId="12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3" borderId="13" xfId="0" applyFont="1" applyFill="1" applyBorder="1" applyAlignment="1">
      <alignment horizontal="center" vertical="top" wrapText="1"/>
    </xf>
    <xf numFmtId="0" fontId="23" fillId="4" borderId="14" xfId="0" applyFont="1" applyFill="1" applyBorder="1" applyAlignment="1">
      <alignment horizontal="center" vertical="center"/>
    </xf>
    <xf numFmtId="9" fontId="24" fillId="4" borderId="15" xfId="0" applyNumberFormat="1" applyFont="1" applyFill="1" applyBorder="1" applyAlignment="1">
      <alignment horizontal="center" vertical="center"/>
    </xf>
    <xf numFmtId="0" fontId="25" fillId="4" borderId="16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vertical="top"/>
    </xf>
    <xf numFmtId="0" fontId="28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top"/>
    </xf>
    <xf numFmtId="0" fontId="30" fillId="2" borderId="1" xfId="0" applyFont="1" applyFill="1" applyBorder="1" applyAlignment="1">
      <alignment vertical="top"/>
    </xf>
    <xf numFmtId="0" fontId="31" fillId="2" borderId="1" xfId="0" applyFont="1" applyFill="1" applyBorder="1" applyAlignment="1">
      <alignment vertical="center" wrapText="1"/>
    </xf>
    <xf numFmtId="0" fontId="32" fillId="2" borderId="17" xfId="0" applyFont="1" applyFill="1" applyBorder="1" applyAlignment="1">
      <alignment horizontal="left" vertical="center" wrapText="1"/>
    </xf>
    <xf numFmtId="0" fontId="33" fillId="2" borderId="18" xfId="0" applyFont="1" applyFill="1" applyBorder="1" applyAlignment="1">
      <alignment vertical="top"/>
    </xf>
    <xf numFmtId="0" fontId="34" fillId="4" borderId="19" xfId="0" applyFont="1" applyFill="1" applyBorder="1" applyAlignment="1">
      <alignment vertical="center"/>
    </xf>
    <xf numFmtId="0" fontId="35" fillId="4" borderId="20" xfId="0" applyFont="1" applyFill="1" applyBorder="1" applyAlignment="1">
      <alignment vertical="center"/>
    </xf>
    <xf numFmtId="0" fontId="36" fillId="4" borderId="21" xfId="0" applyFont="1" applyFill="1" applyBorder="1" applyAlignment="1">
      <alignment horizontal="center" vertical="center"/>
    </xf>
    <xf numFmtId="0" fontId="37" fillId="4" borderId="22" xfId="0" applyFont="1" applyFill="1" applyBorder="1" applyAlignment="1">
      <alignment horizontal="left" vertical="center"/>
    </xf>
    <xf numFmtId="0" fontId="38" fillId="4" borderId="23" xfId="0" applyFont="1" applyFill="1" applyBorder="1" applyAlignment="1">
      <alignment horizontal="left" vertical="center"/>
    </xf>
    <xf numFmtId="0" fontId="39" fillId="5" borderId="24" xfId="0" applyFont="1" applyFill="1" applyBorder="1" applyAlignment="1">
      <alignment horizontal="center" vertical="top" wrapText="1"/>
    </xf>
    <xf numFmtId="0" fontId="40" fillId="5" borderId="25" xfId="0" applyFont="1" applyFill="1" applyBorder="1" applyAlignment="1">
      <alignment vertical="top"/>
    </xf>
    <xf numFmtId="0" fontId="41" fillId="5" borderId="26" xfId="0" applyFont="1" applyFill="1" applyBorder="1" applyAlignment="1">
      <alignment horizontal="left" vertical="center" wrapText="1"/>
    </xf>
    <xf numFmtId="0" fontId="42" fillId="5" borderId="27" xfId="0" applyFont="1" applyFill="1" applyBorder="1" applyAlignment="1">
      <alignment vertical="top"/>
    </xf>
    <xf numFmtId="0" fontId="43" fillId="2" borderId="28" xfId="0" applyFont="1" applyFill="1" applyBorder="1" applyAlignment="1">
      <alignment vertical="top"/>
    </xf>
    <xf numFmtId="0" fontId="2" fillId="2" borderId="1" xfId="0" applyFont="1" applyFill="1" applyBorder="1" applyAlignment="1">
      <alignment vertical="center"/>
    </xf>
    <xf numFmtId="0" fontId="44" fillId="4" borderId="3" xfId="0" applyFont="1" applyFill="1" applyBorder="1" applyAlignment="1">
      <alignment vertical="center"/>
    </xf>
    <xf numFmtId="0" fontId="0" fillId="4" borderId="16" xfId="0" applyFont="1" applyFill="1" applyBorder="1" applyAlignment="1">
      <alignment horizontal="center" vertical="center"/>
    </xf>
    <xf numFmtId="9" fontId="25" fillId="4" borderId="16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top" wrapText="1"/>
    </xf>
    <xf numFmtId="0" fontId="0" fillId="4" borderId="4" xfId="0" applyFont="1" applyFill="1" applyBorder="1" applyAlignment="1">
      <alignment vertical="center"/>
    </xf>
    <xf numFmtId="0" fontId="25" fillId="4" borderId="16" xfId="0" applyNumberFormat="1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1701800</xdr:colOff>
      <xdr:row>62</xdr:row>
      <xdr:rowOff>139700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7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9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9639300</xdr:colOff>
      <xdr:row>71</xdr:row>
      <xdr:rowOff>12700</xdr:rowOff>
    </xdr:to>
    <xdr:sp macro="" textlink="">
      <xdr:nvSpPr>
        <xdr:cNvPr id="10" name="Rectangle 9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9664700</xdr:colOff>
      <xdr:row>70</xdr:row>
      <xdr:rowOff>63500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2286000</xdr:colOff>
      <xdr:row>72</xdr:row>
      <xdr:rowOff>12700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2286000</xdr:colOff>
      <xdr:row>63</xdr:row>
      <xdr:rowOff>152400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topLeftCell="A12" workbookViewId="0">
      <selection activeCell="D19" sqref="D19"/>
    </sheetView>
  </sheetViews>
  <sheetFormatPr baseColWidth="10" defaultColWidth="17.33203125" defaultRowHeight="15.75" customHeight="1" x14ac:dyDescent="0"/>
  <cols>
    <col min="1" max="1" width="2.6640625" customWidth="1"/>
    <col min="2" max="2" width="39.1640625" customWidth="1"/>
    <col min="3" max="3" width="102.5" customWidth="1"/>
    <col min="4" max="4" width="24.5" customWidth="1"/>
    <col min="5" max="5" width="31.33203125" customWidth="1"/>
    <col min="6" max="6" width="23.3320312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4" customHeight="1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4" customHeight="1">
      <c r="A3" s="1"/>
      <c r="B3" s="45" t="s">
        <v>371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2.5" customHeight="1">
      <c r="A5" s="1"/>
      <c r="B5" s="2" t="s">
        <v>2</v>
      </c>
      <c r="C5" s="49" t="s">
        <v>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">
        <v>3</v>
      </c>
      <c r="C6" s="49" t="s">
        <v>64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">
        <v>4</v>
      </c>
      <c r="C7" s="49" t="s">
        <v>65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5</v>
      </c>
      <c r="C9" s="1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3.75" customHeight="1">
      <c r="A11" s="1"/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.75" customHeight="1">
      <c r="A12" s="1"/>
      <c r="B12" s="7" t="s">
        <v>12</v>
      </c>
      <c r="C12" s="8" t="s">
        <v>13</v>
      </c>
      <c r="D12" s="9" t="str">
        <f>$C$5</f>
        <v>Rudhra</v>
      </c>
      <c r="E12" s="9" t="s">
        <v>14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" customHeight="1">
      <c r="A13" s="1"/>
      <c r="B13" s="7"/>
      <c r="C13" s="8" t="s">
        <v>15</v>
      </c>
      <c r="D13" s="9" t="str">
        <f>$C$5</f>
        <v>Rudhra</v>
      </c>
      <c r="E13" s="9" t="s">
        <v>16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7"/>
      <c r="C14" s="8" t="s">
        <v>17</v>
      </c>
      <c r="D14" s="9" t="s">
        <v>18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30" customHeight="1">
      <c r="A15" s="1"/>
      <c r="B15" s="7"/>
      <c r="C15" s="8" t="s">
        <v>19</v>
      </c>
      <c r="D15" s="9" t="str">
        <f>C5</f>
        <v>Rudhra</v>
      </c>
      <c r="E15" s="9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 t="s">
        <v>20</v>
      </c>
      <c r="C16" s="8" t="s">
        <v>21</v>
      </c>
      <c r="D16" s="9" t="s">
        <v>22</v>
      </c>
      <c r="E16" s="11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0" customHeight="1">
      <c r="A17" s="1"/>
      <c r="B17" s="7" t="s">
        <v>23</v>
      </c>
      <c r="C17" s="8" t="s">
        <v>24</v>
      </c>
      <c r="D17" s="9" t="str">
        <f>C5</f>
        <v>Rudhra</v>
      </c>
      <c r="E17" s="11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25</v>
      </c>
      <c r="D18" s="9" t="s">
        <v>26</v>
      </c>
      <c r="E18" s="11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27</v>
      </c>
      <c r="C19" s="8" t="s">
        <v>28</v>
      </c>
      <c r="D19" s="9" t="e">
        <f>#REF!</f>
        <v>#REF!</v>
      </c>
      <c r="E19" s="11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" customHeight="1">
      <c r="A20" s="1"/>
      <c r="B20" s="7"/>
      <c r="C20" s="8" t="s">
        <v>29</v>
      </c>
      <c r="D20" s="9" t="str">
        <f>C5</f>
        <v>Rudhra</v>
      </c>
      <c r="E20" s="11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7"/>
      <c r="C21" s="8" t="s">
        <v>30</v>
      </c>
      <c r="D21" s="9" t="str">
        <f>C6</f>
        <v>Shuhei Nakahodo</v>
      </c>
      <c r="E21" s="11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8" t="s">
        <v>31</v>
      </c>
      <c r="D22" s="9" t="str">
        <f>C7</f>
        <v>Paulo Goncalves</v>
      </c>
      <c r="E22" s="11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32</v>
      </c>
      <c r="C23" s="8" t="s">
        <v>33</v>
      </c>
      <c r="D23" s="9" t="str">
        <f>C6</f>
        <v>Shuhei Nakahodo</v>
      </c>
      <c r="E23" s="11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34</v>
      </c>
      <c r="D24" s="9" t="str">
        <f>C7</f>
        <v>Paulo Goncalves</v>
      </c>
      <c r="E24" s="11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30" customHeight="1">
      <c r="A25" s="1"/>
      <c r="B25" s="7"/>
      <c r="C25" s="8" t="s">
        <v>35</v>
      </c>
      <c r="D25" s="9" t="str">
        <f>C6</f>
        <v>Shuhei Nakahodo</v>
      </c>
      <c r="E25" s="11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>
      <c r="A26" s="1"/>
      <c r="B26" s="7" t="s">
        <v>36</v>
      </c>
      <c r="C26" s="8" t="s">
        <v>37</v>
      </c>
      <c r="D26" s="9" t="str">
        <f>C7</f>
        <v>Paulo Goncalves</v>
      </c>
      <c r="E26" s="11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" customHeight="1">
      <c r="A27" s="1"/>
      <c r="B27" s="7"/>
      <c r="C27" s="8" t="s">
        <v>38</v>
      </c>
      <c r="D27" s="9" t="str">
        <f>C6</f>
        <v>Shuhei Nakahodo</v>
      </c>
      <c r="E27" s="11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" customHeight="1">
      <c r="A28" s="1"/>
      <c r="B28" s="7"/>
      <c r="C28" s="8" t="s">
        <v>39</v>
      </c>
      <c r="D28" s="9" t="e">
        <f>#REF!</f>
        <v>#REF!</v>
      </c>
      <c r="E28" s="11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" customHeight="1">
      <c r="A29" s="1"/>
      <c r="B29" s="7"/>
      <c r="C29" s="8" t="s">
        <v>40</v>
      </c>
      <c r="D29" s="9" t="e">
        <f>#REF!</f>
        <v>#REF!</v>
      </c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" customHeight="1">
      <c r="A30" s="1"/>
      <c r="B30" s="7"/>
      <c r="C30" s="8" t="s">
        <v>41</v>
      </c>
      <c r="D30" s="12" t="e">
        <f>#REF!</f>
        <v>#REF!</v>
      </c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>
      <c r="A31" s="1"/>
      <c r="B31" s="13" t="s">
        <v>42</v>
      </c>
      <c r="C31" s="14" t="s">
        <v>43</v>
      </c>
      <c r="D31" s="15" t="s">
        <v>44</v>
      </c>
      <c r="E31" s="16"/>
      <c r="F31" s="10"/>
      <c r="G31" s="10"/>
      <c r="H31" s="1"/>
      <c r="I31" s="17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2.75" customHeight="1">
      <c r="A36" s="1"/>
      <c r="B36" s="2" t="s">
        <v>45</v>
      </c>
      <c r="C36" s="1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1" t="s">
        <v>46</v>
      </c>
      <c r="C38" s="1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 t="s">
        <v>47</v>
      </c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8" t="e">
        <f>D19</f>
        <v>#REF!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48</v>
      </c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/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2" t="s">
        <v>49</v>
      </c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 t="s">
        <v>50</v>
      </c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 t="s">
        <v>51</v>
      </c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8" t="str">
        <f>D20</f>
        <v>Rudhra</v>
      </c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 t="s">
        <v>52</v>
      </c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2" t="s">
        <v>53</v>
      </c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 t="s">
        <v>54</v>
      </c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 t="s">
        <v>55</v>
      </c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8" t="str">
        <f>D21</f>
        <v>Shuhei Nakahodo</v>
      </c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56</v>
      </c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2" t="s">
        <v>57</v>
      </c>
      <c r="C84" s="1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" t="s">
        <v>58</v>
      </c>
      <c r="C86" s="1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59</v>
      </c>
      <c r="C87" s="1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8" t="str">
        <f>D22</f>
        <v>Paulo Goncalves</v>
      </c>
      <c r="C88" s="1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60</v>
      </c>
      <c r="C89" s="1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2"/>
  <sheetViews>
    <sheetView tabSelected="1" zoomScale="125" zoomScaleNormal="125" zoomScalePageLayoutView="125" workbookViewId="0">
      <selection activeCell="C26" sqref="C26"/>
    </sheetView>
  </sheetViews>
  <sheetFormatPr baseColWidth="10" defaultColWidth="17.33203125" defaultRowHeight="15.75" customHeight="1" x14ac:dyDescent="0"/>
  <cols>
    <col min="1" max="1" width="2.6640625" customWidth="1"/>
    <col min="2" max="2" width="37.5" customWidth="1"/>
    <col min="3" max="3" width="141.1640625" customWidth="1"/>
    <col min="4" max="4" width="43.1640625" customWidth="1"/>
    <col min="5" max="5" width="22.3320312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61</v>
      </c>
      <c r="C2" s="2" t="s">
        <v>62</v>
      </c>
      <c r="D2" s="1"/>
      <c r="E2" s="1"/>
      <c r="F2" s="19"/>
      <c r="G2" s="19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44" t="s">
        <v>371</v>
      </c>
      <c r="D3" s="1"/>
      <c r="E3" s="1"/>
      <c r="F3" s="19"/>
      <c r="G3" s="19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" customHeight="1">
      <c r="A4" s="1"/>
      <c r="B4" s="1"/>
      <c r="C4" s="1"/>
      <c r="D4" s="1"/>
      <c r="E4" s="1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21" t="s">
        <v>63</v>
      </c>
      <c r="D5" s="1"/>
      <c r="E5" s="1"/>
      <c r="F5" s="19"/>
      <c r="G5" s="19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21" t="s">
        <v>64</v>
      </c>
      <c r="D6" s="1"/>
      <c r="E6" s="1"/>
      <c r="F6" s="19"/>
      <c r="G6" s="1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21" t="s">
        <v>65</v>
      </c>
      <c r="D7" s="1"/>
      <c r="E7" s="1"/>
      <c r="F7" s="19"/>
      <c r="G7" s="19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>
      <c r="A8" s="1"/>
      <c r="B8" s="1"/>
      <c r="C8" s="1"/>
      <c r="D8" s="1"/>
      <c r="E8" s="1"/>
      <c r="F8" s="19"/>
      <c r="G8" s="19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66</v>
      </c>
      <c r="C9" s="1"/>
      <c r="D9" s="1"/>
      <c r="E9" s="1"/>
      <c r="F9" s="19"/>
      <c r="G9" s="19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thickBot="1">
      <c r="A10" s="1"/>
      <c r="B10" s="1"/>
      <c r="C10" s="1"/>
      <c r="D10" s="1"/>
      <c r="E10" s="1"/>
      <c r="F10" s="19"/>
      <c r="G10" s="19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thickTop="1" thickBot="1">
      <c r="A11" s="1"/>
      <c r="B11" s="22" t="s">
        <v>67</v>
      </c>
      <c r="C11" s="22" t="s">
        <v>68</v>
      </c>
      <c r="D11" s="22" t="s">
        <v>69</v>
      </c>
      <c r="E11" s="22" t="s">
        <v>70</v>
      </c>
      <c r="F11" s="22" t="s">
        <v>71</v>
      </c>
      <c r="G11" s="22" t="s">
        <v>72</v>
      </c>
      <c r="H11" s="1"/>
      <c r="I11" s="48" t="s">
        <v>374</v>
      </c>
      <c r="J11" s="48" t="s">
        <v>375</v>
      </c>
      <c r="K11" s="48" t="s">
        <v>63</v>
      </c>
      <c r="L11" s="1"/>
      <c r="M11" s="1"/>
      <c r="N11" s="1"/>
      <c r="O11" s="1"/>
      <c r="P11" s="1"/>
      <c r="Q11" s="1"/>
    </row>
    <row r="12" spans="1:17" ht="15.75" customHeight="1" thickTop="1">
      <c r="A12" s="1"/>
      <c r="B12" s="7" t="s">
        <v>73</v>
      </c>
      <c r="C12" s="8" t="s">
        <v>74</v>
      </c>
      <c r="D12" s="9" t="str">
        <f>$C$5</f>
        <v>Rudhra</v>
      </c>
      <c r="E12" s="9" t="s">
        <v>75</v>
      </c>
      <c r="F12" s="23" t="s">
        <v>76</v>
      </c>
      <c r="G12" s="24">
        <v>1</v>
      </c>
      <c r="H12" s="1"/>
      <c r="I12" s="23"/>
      <c r="J12" s="24"/>
      <c r="K12" s="23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77</v>
      </c>
      <c r="D13" s="9" t="str">
        <f>$C$5</f>
        <v>Rudhra</v>
      </c>
      <c r="E13" s="9" t="s">
        <v>78</v>
      </c>
      <c r="F13" s="25"/>
      <c r="G13" s="25"/>
      <c r="H13" s="1"/>
      <c r="I13" s="25"/>
      <c r="J13" s="25"/>
      <c r="K13" s="25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79</v>
      </c>
      <c r="D14" s="9" t="str">
        <f>C7</f>
        <v>Paulo Goncalves</v>
      </c>
      <c r="E14" s="9"/>
      <c r="F14" s="25"/>
      <c r="G14" s="25"/>
      <c r="H14" s="1"/>
      <c r="I14" s="25"/>
      <c r="J14" s="25"/>
      <c r="K14" s="25"/>
      <c r="L14" s="1"/>
      <c r="M14" s="1"/>
      <c r="N14" s="1"/>
      <c r="O14" s="1"/>
      <c r="P14" s="1"/>
      <c r="Q14" s="1"/>
    </row>
    <row r="15" spans="1:17" ht="15.75" customHeight="1">
      <c r="A15" s="1"/>
      <c r="B15" s="7"/>
      <c r="C15" s="8" t="s">
        <v>80</v>
      </c>
      <c r="D15" s="12" t="str">
        <f>C5</f>
        <v>Rudhra</v>
      </c>
      <c r="E15" s="8" t="s">
        <v>81</v>
      </c>
      <c r="F15" s="23" t="s">
        <v>82</v>
      </c>
      <c r="G15" s="24">
        <v>1</v>
      </c>
      <c r="H15" s="1"/>
      <c r="I15" s="23"/>
      <c r="J15" s="24"/>
      <c r="K15" s="23"/>
      <c r="L15" s="1"/>
      <c r="M15" s="1"/>
      <c r="N15" s="1"/>
      <c r="O15" s="1"/>
      <c r="P15" s="1"/>
      <c r="Q15" s="1"/>
    </row>
    <row r="16" spans="1:17" ht="18.75" customHeight="1">
      <c r="A16" s="1"/>
      <c r="B16" s="7"/>
      <c r="C16" s="8" t="s">
        <v>83</v>
      </c>
      <c r="D16" s="12" t="str">
        <f>C7</f>
        <v>Paulo Goncalves</v>
      </c>
      <c r="E16" s="8"/>
      <c r="F16" s="25"/>
      <c r="G16" s="25"/>
      <c r="H16" s="1"/>
      <c r="I16" s="25"/>
      <c r="J16" s="25"/>
      <c r="K16" s="25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84</v>
      </c>
      <c r="D17" s="12" t="str">
        <f>C6</f>
        <v>Shuhei Nakahodo</v>
      </c>
      <c r="E17" s="8"/>
      <c r="F17" s="25"/>
      <c r="G17" s="25"/>
      <c r="H17" s="1"/>
      <c r="I17" s="25"/>
      <c r="J17" s="25"/>
      <c r="K17" s="25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85</v>
      </c>
      <c r="D18" s="12" t="s">
        <v>86</v>
      </c>
      <c r="E18" s="8"/>
      <c r="F18" s="25"/>
      <c r="G18" s="25"/>
      <c r="H18" s="1"/>
      <c r="I18" s="25"/>
      <c r="J18" s="25"/>
      <c r="K18" s="25"/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87</v>
      </c>
      <c r="C19" s="8" t="s">
        <v>88</v>
      </c>
      <c r="D19" s="26" t="str">
        <f>C6</f>
        <v>Shuhei Nakahodo</v>
      </c>
      <c r="E19" s="27"/>
      <c r="F19" s="25"/>
      <c r="G19" s="25"/>
      <c r="H19" s="1"/>
      <c r="I19" s="25"/>
      <c r="J19" s="25"/>
      <c r="K19" s="25"/>
      <c r="L19" s="1"/>
      <c r="M19" s="1"/>
      <c r="N19" s="1"/>
      <c r="O19" s="1"/>
      <c r="P19" s="1"/>
      <c r="Q19" s="1"/>
    </row>
    <row r="20" spans="1:17" ht="15" customHeight="1">
      <c r="A20" s="1"/>
      <c r="B20" s="7"/>
      <c r="C20" s="8" t="s">
        <v>89</v>
      </c>
      <c r="D20" s="26" t="str">
        <f>C6</f>
        <v>Shuhei Nakahodo</v>
      </c>
      <c r="E20" s="27"/>
      <c r="F20" s="25"/>
      <c r="G20" s="25"/>
      <c r="H20" s="1"/>
      <c r="I20" s="25"/>
      <c r="J20" s="25"/>
      <c r="K20" s="25"/>
      <c r="L20" s="1"/>
      <c r="M20" s="1"/>
      <c r="N20" s="1"/>
      <c r="O20" s="1"/>
      <c r="P20" s="1"/>
      <c r="Q20" s="1"/>
    </row>
    <row r="21" spans="1:17" ht="15" customHeight="1">
      <c r="A21" s="1"/>
      <c r="B21" s="7" t="s">
        <v>90</v>
      </c>
      <c r="C21" s="28" t="s">
        <v>91</v>
      </c>
      <c r="D21" s="26" t="s">
        <v>92</v>
      </c>
      <c r="E21" s="29"/>
      <c r="F21" s="25"/>
      <c r="G21" s="25"/>
      <c r="H21" s="1"/>
      <c r="I21" s="25"/>
      <c r="J21" s="25"/>
      <c r="K21" s="46" t="s">
        <v>76</v>
      </c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28" t="s">
        <v>93</v>
      </c>
      <c r="D22" s="26" t="s">
        <v>94</v>
      </c>
      <c r="E22" s="29"/>
      <c r="F22" s="25"/>
      <c r="G22" s="25"/>
      <c r="H22" s="1"/>
      <c r="I22" s="25"/>
      <c r="J22" s="25"/>
      <c r="K22" s="46" t="s">
        <v>76</v>
      </c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95</v>
      </c>
      <c r="C23" s="8" t="s">
        <v>96</v>
      </c>
      <c r="D23" s="9" t="str">
        <f>C6</f>
        <v>Shuhei Nakahodo</v>
      </c>
      <c r="E23" s="29" t="s">
        <v>97</v>
      </c>
      <c r="F23" s="25"/>
      <c r="G23" s="25"/>
      <c r="H23" s="1"/>
      <c r="I23" s="25"/>
      <c r="J23" s="25"/>
      <c r="K23" s="25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98</v>
      </c>
      <c r="D24" s="9" t="str">
        <f>C7</f>
        <v>Paulo Goncalves</v>
      </c>
      <c r="E24" s="29" t="s">
        <v>99</v>
      </c>
      <c r="F24" s="46" t="s">
        <v>76</v>
      </c>
      <c r="G24" s="47">
        <v>1</v>
      </c>
      <c r="H24" s="1"/>
      <c r="I24" s="46"/>
      <c r="J24" s="47"/>
      <c r="K24" s="46"/>
      <c r="L24" s="1"/>
      <c r="M24" s="1"/>
      <c r="N24" s="1"/>
      <c r="O24" s="1"/>
      <c r="P24" s="1"/>
      <c r="Q24" s="1"/>
    </row>
    <row r="25" spans="1:17" ht="15" customHeight="1">
      <c r="A25" s="1"/>
      <c r="B25" s="7"/>
      <c r="C25" s="8" t="s">
        <v>100</v>
      </c>
      <c r="D25" s="9" t="str">
        <f>C5</f>
        <v>Rudhra</v>
      </c>
      <c r="E25" s="29" t="s">
        <v>101</v>
      </c>
      <c r="F25" s="46" t="s">
        <v>76</v>
      </c>
      <c r="G25" s="47">
        <v>1</v>
      </c>
      <c r="H25" s="1"/>
      <c r="I25" s="46"/>
      <c r="J25" s="47"/>
      <c r="K25" s="46"/>
      <c r="L25" s="1"/>
      <c r="M25" s="1"/>
      <c r="N25" s="1"/>
      <c r="O25" s="1"/>
      <c r="P25" s="1"/>
      <c r="Q25" s="1"/>
    </row>
    <row r="26" spans="1:17" ht="15" customHeight="1">
      <c r="A26" s="1"/>
      <c r="B26" s="7"/>
      <c r="C26" s="8" t="s">
        <v>102</v>
      </c>
      <c r="D26" s="9" t="str">
        <f>C6</f>
        <v>Shuhei Nakahodo</v>
      </c>
      <c r="E26" s="29" t="s">
        <v>103</v>
      </c>
      <c r="F26" s="46" t="s">
        <v>76</v>
      </c>
      <c r="G26" s="47">
        <v>1</v>
      </c>
      <c r="H26" s="1"/>
      <c r="I26" s="46"/>
      <c r="J26" s="47"/>
      <c r="K26" s="46"/>
      <c r="L26" s="1"/>
      <c r="M26" s="1"/>
      <c r="N26" s="1"/>
      <c r="O26" s="1"/>
      <c r="P26" s="1"/>
      <c r="Q26" s="1"/>
    </row>
    <row r="27" spans="1:17" ht="15" customHeight="1">
      <c r="A27" s="1"/>
      <c r="B27" s="7"/>
      <c r="C27" s="8" t="s">
        <v>104</v>
      </c>
      <c r="D27" s="9" t="s">
        <v>105</v>
      </c>
      <c r="E27" s="29" t="s">
        <v>106</v>
      </c>
      <c r="F27" s="25"/>
      <c r="G27" s="25"/>
      <c r="H27" s="1"/>
      <c r="I27" s="46" t="s">
        <v>376</v>
      </c>
      <c r="J27" s="46" t="s">
        <v>377</v>
      </c>
      <c r="K27" s="46" t="s">
        <v>376</v>
      </c>
      <c r="L27" s="1"/>
      <c r="M27" s="1"/>
      <c r="N27" s="1"/>
      <c r="O27" s="1"/>
      <c r="P27" s="1"/>
      <c r="Q27" s="1"/>
    </row>
    <row r="28" spans="1:17" ht="15" customHeight="1">
      <c r="A28" s="1"/>
      <c r="B28" s="7"/>
      <c r="C28" s="30" t="s">
        <v>107</v>
      </c>
      <c r="D28" s="26" t="str">
        <f>C7</f>
        <v>Paulo Goncalves</v>
      </c>
      <c r="E28" s="29"/>
      <c r="F28" s="25"/>
      <c r="G28" s="25"/>
      <c r="H28" s="1"/>
      <c r="I28" s="25"/>
      <c r="J28" s="25"/>
      <c r="K28" s="25"/>
      <c r="L28" s="1"/>
      <c r="M28" s="1"/>
      <c r="N28" s="1"/>
      <c r="O28" s="1"/>
      <c r="P28" s="1"/>
      <c r="Q28" s="1"/>
    </row>
    <row r="29" spans="1:17" ht="13.5" customHeight="1">
      <c r="A29" s="1"/>
      <c r="B29" s="7"/>
      <c r="C29" s="31" t="s">
        <v>108</v>
      </c>
      <c r="D29" s="12" t="str">
        <f>C7 &amp; " / " &amp;C6</f>
        <v>Paulo Goncalves / Shuhei Nakahodo</v>
      </c>
      <c r="E29" s="8"/>
      <c r="F29" s="25"/>
      <c r="G29" s="25"/>
      <c r="H29" s="1"/>
      <c r="I29" s="25"/>
      <c r="J29" s="25"/>
      <c r="K29" s="25"/>
      <c r="L29" s="1"/>
      <c r="M29" s="1"/>
      <c r="N29" s="1"/>
      <c r="O29" s="1"/>
      <c r="P29" s="1"/>
      <c r="Q29" s="1"/>
    </row>
    <row r="30" spans="1:17" ht="15" customHeight="1">
      <c r="A30" s="1"/>
      <c r="B30" s="7" t="s">
        <v>109</v>
      </c>
      <c r="C30" s="8" t="s">
        <v>373</v>
      </c>
      <c r="D30" s="9" t="str">
        <f>C7</f>
        <v>Paulo Goncalves</v>
      </c>
      <c r="E30" s="29" t="s">
        <v>110</v>
      </c>
      <c r="F30" s="46" t="s">
        <v>76</v>
      </c>
      <c r="G30" s="47">
        <v>1</v>
      </c>
      <c r="H30" s="1"/>
      <c r="I30" s="25"/>
      <c r="J30" s="25"/>
      <c r="K30" s="25"/>
      <c r="L30" s="1"/>
      <c r="M30" s="1"/>
      <c r="N30" s="1"/>
      <c r="O30" s="1"/>
      <c r="P30" s="1"/>
      <c r="Q30" s="1"/>
    </row>
    <row r="31" spans="1:17" ht="15" customHeight="1">
      <c r="A31" s="1"/>
      <c r="B31" s="7"/>
      <c r="C31" s="8" t="s">
        <v>372</v>
      </c>
      <c r="D31" s="9" t="str">
        <f>C6</f>
        <v>Shuhei Nakahodo</v>
      </c>
      <c r="E31" s="29" t="s">
        <v>111</v>
      </c>
      <c r="F31" s="50"/>
      <c r="G31" s="25"/>
      <c r="H31" s="1"/>
      <c r="I31" s="25"/>
      <c r="J31" s="25"/>
      <c r="K31" s="25"/>
      <c r="L31" s="1"/>
      <c r="M31" s="1"/>
      <c r="N31" s="1"/>
      <c r="O31" s="1"/>
      <c r="P31" s="1"/>
      <c r="Q31" s="1"/>
    </row>
    <row r="32" spans="1:17" ht="15" customHeight="1">
      <c r="A32" s="1"/>
      <c r="B32" s="7"/>
      <c r="C32" s="8" t="s">
        <v>112</v>
      </c>
      <c r="D32" s="9" t="str">
        <f>C5</f>
        <v>Rudhra</v>
      </c>
      <c r="E32" s="29" t="s">
        <v>113</v>
      </c>
      <c r="F32" s="46" t="s">
        <v>76</v>
      </c>
      <c r="G32" s="47">
        <v>1</v>
      </c>
      <c r="H32" s="1"/>
      <c r="I32" s="25"/>
      <c r="J32" s="25"/>
      <c r="K32" s="46" t="s">
        <v>76</v>
      </c>
      <c r="L32" s="1"/>
      <c r="M32" s="1"/>
      <c r="N32" s="1"/>
      <c r="O32" s="1"/>
      <c r="P32" s="1"/>
      <c r="Q32" s="1"/>
    </row>
    <row r="33" spans="1:17" ht="15" customHeight="1">
      <c r="A33" s="1"/>
      <c r="B33" s="7"/>
      <c r="C33" s="8" t="s">
        <v>114</v>
      </c>
      <c r="D33" s="12" t="str">
        <f>C5</f>
        <v>Rudhra</v>
      </c>
      <c r="E33" s="29"/>
      <c r="F33" s="46" t="s">
        <v>76</v>
      </c>
      <c r="G33" s="47">
        <v>1</v>
      </c>
      <c r="H33" s="1"/>
      <c r="I33" s="25"/>
      <c r="J33" s="25"/>
      <c r="K33" s="25"/>
      <c r="L33" s="1"/>
      <c r="M33" s="1"/>
      <c r="N33" s="1"/>
      <c r="O33" s="1"/>
      <c r="P33" s="1"/>
      <c r="Q33" s="1"/>
    </row>
    <row r="34" spans="1:17" ht="15" customHeight="1">
      <c r="A34" s="1"/>
      <c r="B34" s="7"/>
      <c r="C34" s="8" t="s">
        <v>115</v>
      </c>
      <c r="D34" s="12" t="str">
        <f>C5</f>
        <v>Rudhra</v>
      </c>
      <c r="E34" s="29"/>
      <c r="F34" s="46" t="s">
        <v>76</v>
      </c>
      <c r="G34" s="47">
        <v>1</v>
      </c>
      <c r="H34" s="1"/>
      <c r="I34" s="25"/>
      <c r="J34" s="25"/>
      <c r="K34" s="25"/>
      <c r="L34" s="1"/>
      <c r="M34" s="1"/>
      <c r="N34" s="1"/>
      <c r="O34" s="1"/>
      <c r="P34" s="1"/>
      <c r="Q34" s="1"/>
    </row>
    <row r="35" spans="1:17" ht="15.75" customHeight="1">
      <c r="A35" s="1"/>
      <c r="B35" s="7"/>
      <c r="C35" s="14"/>
      <c r="D35" s="32"/>
      <c r="E35" s="33"/>
      <c r="F35" s="25"/>
      <c r="G35" s="25"/>
      <c r="H35" s="1"/>
      <c r="I35" s="25"/>
      <c r="J35" s="25"/>
      <c r="K35" s="25"/>
      <c r="L35" s="1"/>
      <c r="M35" s="1"/>
      <c r="N35" s="1"/>
      <c r="O35" s="1"/>
      <c r="P35" s="1"/>
      <c r="Q35" s="1"/>
    </row>
    <row r="36" spans="1:17" ht="13.5" customHeight="1">
      <c r="A36" s="1"/>
      <c r="B36" s="1"/>
      <c r="C36" s="1"/>
      <c r="D36" s="1"/>
      <c r="E36" s="1"/>
      <c r="F36" s="19"/>
      <c r="G36" s="19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>
      <c r="A37" s="1"/>
      <c r="B37" s="1"/>
      <c r="C37" s="1"/>
      <c r="D37" s="1"/>
      <c r="E37" s="1"/>
      <c r="F37" s="19"/>
      <c r="G37" s="19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>
      <c r="A38" s="1"/>
      <c r="B38" s="2" t="s">
        <v>116</v>
      </c>
      <c r="C38" s="10" t="s">
        <v>117</v>
      </c>
      <c r="D38" s="1"/>
      <c r="E38" s="1"/>
      <c r="F38" s="19"/>
      <c r="G38" s="19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0" t="s">
        <v>118</v>
      </c>
      <c r="D39" s="1"/>
      <c r="E39" s="1"/>
      <c r="F39" s="19"/>
      <c r="G39" s="19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 t="s">
        <v>119</v>
      </c>
      <c r="C40" s="10" t="s">
        <v>120</v>
      </c>
      <c r="D40" s="1"/>
      <c r="E40" s="1"/>
      <c r="F40" s="19"/>
      <c r="G40" s="19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 t="s">
        <v>121</v>
      </c>
      <c r="C41" s="10" t="s">
        <v>122</v>
      </c>
      <c r="D41" s="1"/>
      <c r="E41" s="1"/>
      <c r="F41" s="19"/>
      <c r="G41" s="19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8" t="str">
        <f>D19</f>
        <v>Shuhei Nakahodo</v>
      </c>
      <c r="C42" s="10" t="s">
        <v>123</v>
      </c>
      <c r="D42" s="1"/>
      <c r="E42" s="1"/>
      <c r="F42" s="19"/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124</v>
      </c>
      <c r="C43" s="34" t="s">
        <v>125</v>
      </c>
      <c r="D43" s="1"/>
      <c r="E43" s="1"/>
      <c r="F43" s="19"/>
      <c r="G43" s="19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/>
      <c r="C44" s="10" t="s">
        <v>126</v>
      </c>
      <c r="D44" s="1"/>
      <c r="E44" s="1"/>
      <c r="F44" s="19"/>
      <c r="G44" s="19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/>
      <c r="C45" s="10" t="s">
        <v>127</v>
      </c>
      <c r="D45" s="1"/>
      <c r="E45" s="1"/>
      <c r="F45" s="19"/>
      <c r="G45" s="19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19"/>
      <c r="G46" s="19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19"/>
      <c r="G47" s="19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9"/>
      <c r="G48" s="19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9"/>
      <c r="G49" s="19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9"/>
      <c r="G50" s="19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19"/>
      <c r="G51" s="19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19"/>
      <c r="G52" s="19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9"/>
      <c r="G53" s="19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19"/>
      <c r="G54" s="19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19"/>
      <c r="G55" s="19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19"/>
      <c r="G56" s="19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"/>
      <c r="D57" s="1"/>
      <c r="E57" s="1"/>
      <c r="F57" s="19"/>
      <c r="G57" s="19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 t="s">
        <v>128</v>
      </c>
      <c r="B58" s="18" t="s">
        <v>129</v>
      </c>
      <c r="C58" s="35" t="s">
        <v>130</v>
      </c>
      <c r="D58" s="36" t="s">
        <v>131</v>
      </c>
      <c r="E58" s="36" t="s">
        <v>132</v>
      </c>
      <c r="F58" s="19"/>
      <c r="G58" s="19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25"/>
      <c r="E59" s="25"/>
      <c r="F59" s="19"/>
      <c r="G59" s="19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 t="s">
        <v>133</v>
      </c>
      <c r="C60" s="10" t="s">
        <v>134</v>
      </c>
      <c r="D60" s="23">
        <v>1</v>
      </c>
      <c r="E60" s="23">
        <v>1</v>
      </c>
      <c r="F60" s="19"/>
      <c r="G60" s="19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 t="s">
        <v>135</v>
      </c>
      <c r="C61" s="10" t="s">
        <v>136</v>
      </c>
      <c r="D61" s="23">
        <v>1</v>
      </c>
      <c r="E61" s="23">
        <v>1</v>
      </c>
      <c r="F61" s="19"/>
      <c r="G61" s="19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8" t="str">
        <f>D24</f>
        <v>Paulo Goncalves</v>
      </c>
      <c r="C62" s="10" t="s">
        <v>137</v>
      </c>
      <c r="D62" s="23">
        <v>1</v>
      </c>
      <c r="E62" s="23">
        <v>1</v>
      </c>
      <c r="F62" s="19"/>
      <c r="G62" s="19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138</v>
      </c>
      <c r="C63" s="10" t="s">
        <v>139</v>
      </c>
      <c r="D63" s="23">
        <v>1</v>
      </c>
      <c r="E63" s="23">
        <v>1</v>
      </c>
      <c r="F63" s="19"/>
      <c r="G63" s="19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 t="s">
        <v>140</v>
      </c>
      <c r="D64" s="23">
        <v>1</v>
      </c>
      <c r="E64" s="23">
        <v>1</v>
      </c>
      <c r="F64" s="19"/>
      <c r="G64" s="19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 t="s">
        <v>141</v>
      </c>
      <c r="D65" s="23">
        <v>1</v>
      </c>
      <c r="E65" s="23">
        <v>1</v>
      </c>
      <c r="F65" s="19"/>
      <c r="G65" s="19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 t="s">
        <v>142</v>
      </c>
      <c r="D66" s="23">
        <v>1</v>
      </c>
      <c r="E66" s="23">
        <v>1</v>
      </c>
      <c r="F66" s="19"/>
      <c r="G66" s="19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25"/>
      <c r="E67" s="25"/>
      <c r="F67" s="19"/>
      <c r="G67" s="19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36" t="s">
        <v>143</v>
      </c>
      <c r="E68" s="25">
        <f>SUM(E60:E67)</f>
        <v>7</v>
      </c>
      <c r="F68" s="19"/>
      <c r="G68" s="19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"/>
      <c r="D69" s="19"/>
      <c r="E69" s="19"/>
      <c r="F69" s="19"/>
      <c r="G69" s="19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8" t="s">
        <v>144</v>
      </c>
      <c r="C70" s="35" t="s">
        <v>145</v>
      </c>
      <c r="D70" s="36" t="s">
        <v>146</v>
      </c>
      <c r="E70" s="36" t="s">
        <v>147</v>
      </c>
      <c r="F70" s="19"/>
      <c r="G70" s="19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0"/>
      <c r="D71" s="25"/>
      <c r="E71" s="25"/>
      <c r="F71" s="19"/>
      <c r="G71" s="19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 t="s">
        <v>148</v>
      </c>
      <c r="C72" s="10" t="s">
        <v>149</v>
      </c>
      <c r="D72" s="25">
        <v>4</v>
      </c>
      <c r="E72" s="23">
        <v>3</v>
      </c>
      <c r="F72" s="19"/>
      <c r="G72" s="19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 t="s">
        <v>150</v>
      </c>
      <c r="C73" s="10" t="s">
        <v>151</v>
      </c>
      <c r="D73" s="25">
        <v>2</v>
      </c>
      <c r="E73" s="25">
        <v>2</v>
      </c>
      <c r="F73" s="19"/>
      <c r="G73" s="19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8" t="str">
        <f>D25</f>
        <v>Rudhra</v>
      </c>
      <c r="C74" s="10" t="s">
        <v>152</v>
      </c>
      <c r="D74" s="25">
        <v>1</v>
      </c>
      <c r="E74" s="25">
        <v>1</v>
      </c>
      <c r="F74" s="19"/>
      <c r="G74" s="19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153</v>
      </c>
      <c r="C75" s="34" t="s">
        <v>154</v>
      </c>
      <c r="D75" s="23">
        <v>2</v>
      </c>
      <c r="E75" s="23">
        <v>1.5</v>
      </c>
      <c r="F75" s="19"/>
      <c r="G75" s="19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"/>
      <c r="C76" s="10"/>
      <c r="D76" s="25"/>
      <c r="E76" s="25"/>
      <c r="F76" s="19"/>
      <c r="G76" s="19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25"/>
      <c r="E77" s="25"/>
      <c r="F77" s="19"/>
      <c r="G77" s="19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0"/>
      <c r="D78" s="25"/>
      <c r="E78" s="25"/>
      <c r="F78" s="19"/>
      <c r="G78" s="19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25"/>
      <c r="E79" s="25"/>
      <c r="F79" s="19"/>
      <c r="G79" s="19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36" t="s">
        <v>155</v>
      </c>
      <c r="E80" s="25">
        <f>SUM(E72:E79)</f>
        <v>7.5</v>
      </c>
      <c r="F80" s="19"/>
      <c r="G80" s="19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"/>
      <c r="D81" s="19"/>
      <c r="E81" s="19"/>
      <c r="F81" s="19"/>
      <c r="G81" s="19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8" t="s">
        <v>156</v>
      </c>
      <c r="C82" s="35" t="s">
        <v>157</v>
      </c>
      <c r="D82" s="36" t="s">
        <v>158</v>
      </c>
      <c r="E82" s="36" t="s">
        <v>159</v>
      </c>
      <c r="F82" s="19"/>
      <c r="G82" s="19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0" t="s">
        <v>160</v>
      </c>
      <c r="D83" s="25">
        <v>1</v>
      </c>
      <c r="E83" s="23">
        <v>1.5</v>
      </c>
      <c r="F83" s="19"/>
      <c r="G83" s="19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1" t="s">
        <v>161</v>
      </c>
      <c r="C84" s="10" t="s">
        <v>162</v>
      </c>
      <c r="D84" s="25">
        <v>1</v>
      </c>
      <c r="E84" s="23">
        <v>2</v>
      </c>
      <c r="F84" s="19"/>
      <c r="G84" s="19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 t="s">
        <v>163</v>
      </c>
      <c r="C85" s="10" t="s">
        <v>164</v>
      </c>
      <c r="D85" s="25">
        <v>1</v>
      </c>
      <c r="E85" s="23">
        <v>1.5</v>
      </c>
      <c r="F85" s="19"/>
      <c r="G85" s="19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8" t="str">
        <f>D26</f>
        <v>Shuhei Nakahodo</v>
      </c>
      <c r="C86" s="10" t="s">
        <v>165</v>
      </c>
      <c r="D86" s="25">
        <v>1</v>
      </c>
      <c r="E86" s="25">
        <v>1</v>
      </c>
      <c r="F86" s="19"/>
      <c r="G86" s="19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166</v>
      </c>
      <c r="C87" s="34" t="s">
        <v>167</v>
      </c>
      <c r="D87" s="23">
        <v>3</v>
      </c>
      <c r="E87" s="23">
        <v>1.5</v>
      </c>
      <c r="F87" s="19"/>
      <c r="G87" s="19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"/>
      <c r="C88" s="10"/>
      <c r="D88" s="25"/>
      <c r="E88" s="25"/>
      <c r="F88" s="19"/>
      <c r="G88" s="19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/>
      <c r="C89" s="10"/>
      <c r="D89" s="25"/>
      <c r="E89" s="25"/>
      <c r="F89" s="19"/>
      <c r="G89" s="19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/>
      <c r="D90" s="25"/>
      <c r="E90" s="25"/>
      <c r="F90" s="19"/>
      <c r="G90" s="19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0"/>
      <c r="D91" s="25"/>
      <c r="E91" s="25"/>
      <c r="F91" s="19"/>
      <c r="G91" s="19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0"/>
      <c r="D92" s="36" t="s">
        <v>168</v>
      </c>
      <c r="E92" s="25">
        <f>SUM(E83:E91)</f>
        <v>7.5</v>
      </c>
      <c r="F92" s="19"/>
      <c r="G92" s="19"/>
      <c r="H92" s="1"/>
      <c r="I92" s="1"/>
      <c r="J92" s="1"/>
      <c r="K92" s="1"/>
      <c r="L92" s="1"/>
      <c r="M92" s="1"/>
      <c r="N92" s="1"/>
      <c r="O92" s="1"/>
      <c r="P92" s="1"/>
      <c r="Q92" s="1"/>
    </row>
  </sheetData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4"/>
  <sheetViews>
    <sheetView topLeftCell="A65" workbookViewId="0">
      <selection activeCell="C21" sqref="C21"/>
    </sheetView>
  </sheetViews>
  <sheetFormatPr baseColWidth="10" defaultColWidth="17.33203125" defaultRowHeight="15.75" customHeight="1" x14ac:dyDescent="0"/>
  <cols>
    <col min="1" max="1" width="2.6640625" customWidth="1"/>
    <col min="2" max="2" width="37.1640625" customWidth="1"/>
    <col min="3" max="3" width="141.1640625" customWidth="1"/>
    <col min="4" max="4" width="43.1640625" customWidth="1"/>
    <col min="5" max="5" width="22.3320312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169</v>
      </c>
      <c r="C2" s="2" t="s">
        <v>170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171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22" t="s">
        <v>172</v>
      </c>
      <c r="C11" s="22" t="s">
        <v>173</v>
      </c>
      <c r="D11" s="22" t="s">
        <v>174</v>
      </c>
      <c r="E11" s="22" t="s">
        <v>175</v>
      </c>
      <c r="F11" s="22" t="s">
        <v>176</v>
      </c>
      <c r="G11" s="22" t="s">
        <v>177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7" t="s">
        <v>178</v>
      </c>
      <c r="C12" s="8" t="s">
        <v>179</v>
      </c>
      <c r="D12" s="9" t="str">
        <f>$C$5</f>
        <v>Rudhra</v>
      </c>
      <c r="E12" s="9" t="s">
        <v>180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181</v>
      </c>
      <c r="D13" s="9" t="str">
        <f>$C$5</f>
        <v>Rudhra</v>
      </c>
      <c r="E13" s="9" t="s">
        <v>182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183</v>
      </c>
      <c r="D14" s="9" t="str">
        <f>C7</f>
        <v>Paulo Goncalves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>
      <c r="A15" s="1"/>
      <c r="B15" s="7"/>
      <c r="C15" s="8" t="s">
        <v>184</v>
      </c>
      <c r="D15" s="12" t="str">
        <f>C5</f>
        <v>Rudhra</v>
      </c>
      <c r="E15" s="8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.75" customHeight="1">
      <c r="A16" s="1"/>
      <c r="B16" s="7"/>
      <c r="C16" s="8" t="s">
        <v>185</v>
      </c>
      <c r="D16" s="12" t="str">
        <f>C6</f>
        <v>Shuhei Nakahodo</v>
      </c>
      <c r="E16" s="8" t="s">
        <v>186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187</v>
      </c>
      <c r="D17" s="12" t="str">
        <f>C7</f>
        <v>Paulo Goncalves</v>
      </c>
      <c r="E17" s="8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7"/>
      <c r="C18" s="8" t="s">
        <v>188</v>
      </c>
      <c r="D18" s="12" t="s">
        <v>189</v>
      </c>
      <c r="E18" s="8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7" t="s">
        <v>190</v>
      </c>
      <c r="C19" s="8" t="s">
        <v>191</v>
      </c>
      <c r="D19" s="26" t="str">
        <f>C5</f>
        <v>Rudhra</v>
      </c>
      <c r="E19" s="27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7"/>
      <c r="C20" s="8" t="s">
        <v>192</v>
      </c>
      <c r="D20" s="26" t="str">
        <f>C6</f>
        <v>Shuhei Nakahodo</v>
      </c>
      <c r="E20" s="27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7" t="s">
        <v>193</v>
      </c>
      <c r="C21" s="28" t="s">
        <v>194</v>
      </c>
      <c r="D21" s="26" t="s">
        <v>195</v>
      </c>
      <c r="E21" s="29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7"/>
      <c r="C22" s="28" t="s">
        <v>196</v>
      </c>
      <c r="D22" s="26" t="s">
        <v>197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7" t="s">
        <v>198</v>
      </c>
      <c r="C23" s="8" t="s">
        <v>199</v>
      </c>
      <c r="D23" s="9" t="str">
        <f>C6</f>
        <v>Shuhei Nakahodo</v>
      </c>
      <c r="E23" s="29" t="s">
        <v>200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7"/>
      <c r="C24" s="8" t="s">
        <v>201</v>
      </c>
      <c r="D24" s="9" t="s">
        <v>202</v>
      </c>
      <c r="E24" s="29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7"/>
      <c r="C25" s="8" t="s">
        <v>203</v>
      </c>
      <c r="D25" s="9" t="str">
        <f>C7</f>
        <v>Paulo Goncalves</v>
      </c>
      <c r="E25" s="29" t="s">
        <v>204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7"/>
      <c r="C26" s="8" t="s">
        <v>205</v>
      </c>
      <c r="D26" s="9" t="str">
        <f>C5</f>
        <v>Rudhra</v>
      </c>
      <c r="E26" s="29" t="s">
        <v>206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 customHeight="1">
      <c r="A27" s="1"/>
      <c r="B27" s="7"/>
      <c r="C27" s="8" t="s">
        <v>207</v>
      </c>
      <c r="D27" s="9" t="str">
        <f>C6</f>
        <v>Shuhei Nakahodo</v>
      </c>
      <c r="E27" s="29" t="s">
        <v>208</v>
      </c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 customHeight="1">
      <c r="A28" s="1"/>
      <c r="B28" s="7"/>
      <c r="C28" s="8" t="s">
        <v>209</v>
      </c>
      <c r="D28" s="9" t="s">
        <v>210</v>
      </c>
      <c r="E28" s="29" t="s">
        <v>211</v>
      </c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" customHeight="1">
      <c r="A29" s="1"/>
      <c r="B29" s="7"/>
      <c r="C29" s="30" t="s">
        <v>212</v>
      </c>
      <c r="D29" s="26" t="str">
        <f>C7</f>
        <v>Paulo Goncalves</v>
      </c>
      <c r="E29" s="29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5" customHeight="1">
      <c r="A30" s="1"/>
      <c r="B30" s="7"/>
      <c r="C30" s="31" t="s">
        <v>213</v>
      </c>
      <c r="D30" s="12" t="str">
        <f>C7 &amp; " / " &amp;C6</f>
        <v>Paulo Goncalves / Shuhei Nakahodo</v>
      </c>
      <c r="E30" s="8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>
      <c r="A31" s="1"/>
      <c r="B31" s="7" t="s">
        <v>214</v>
      </c>
      <c r="C31" s="8" t="s">
        <v>215</v>
      </c>
      <c r="D31" s="9" t="str">
        <f>C7</f>
        <v>Paulo Goncalves</v>
      </c>
      <c r="E31" s="29" t="s">
        <v>216</v>
      </c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" customHeight="1">
      <c r="A32" s="1"/>
      <c r="B32" s="7"/>
      <c r="C32" s="8" t="s">
        <v>217</v>
      </c>
      <c r="D32" s="9" t="str">
        <f>C6</f>
        <v>Shuhei Nakahodo</v>
      </c>
      <c r="E32" s="29" t="s">
        <v>218</v>
      </c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7"/>
      <c r="C33" s="8" t="s">
        <v>219</v>
      </c>
      <c r="D33" s="9" t="str">
        <f>C5</f>
        <v>Rudhra</v>
      </c>
      <c r="E33" s="29" t="s">
        <v>220</v>
      </c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7"/>
      <c r="C34" s="8" t="s">
        <v>221</v>
      </c>
      <c r="D34" s="9" t="s">
        <v>222</v>
      </c>
      <c r="E34" s="29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7"/>
      <c r="C35" s="8" t="s">
        <v>223</v>
      </c>
      <c r="D35" s="12" t="str">
        <f>C5</f>
        <v>Rudhra</v>
      </c>
      <c r="E35" s="29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7"/>
      <c r="C36" s="8" t="s">
        <v>224</v>
      </c>
      <c r="D36" s="12" t="str">
        <f>C6</f>
        <v>Shuhei Nakahodo</v>
      </c>
      <c r="E36" s="29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>
      <c r="A37" s="1"/>
      <c r="B37" s="7"/>
      <c r="C37" s="14"/>
      <c r="D37" s="32"/>
      <c r="E37" s="33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2" t="s">
        <v>225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1" t="s">
        <v>226</v>
      </c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 t="s">
        <v>227</v>
      </c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8" t="str">
        <f>D19</f>
        <v>Rudhra</v>
      </c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228</v>
      </c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 t="s">
        <v>229</v>
      </c>
      <c r="B60" s="18" t="s">
        <v>230</v>
      </c>
      <c r="C60" s="35" t="s">
        <v>231</v>
      </c>
      <c r="D60" s="36" t="s">
        <v>232</v>
      </c>
      <c r="E60" s="37" t="s">
        <v>233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0"/>
      <c r="D61" s="25"/>
      <c r="E61" s="3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 t="s">
        <v>234</v>
      </c>
      <c r="C62" s="10" t="s">
        <v>235</v>
      </c>
      <c r="D62" s="25">
        <v>1</v>
      </c>
      <c r="E62" s="38">
        <v>1</v>
      </c>
      <c r="F62" s="1" t="s">
        <v>236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 t="s">
        <v>237</v>
      </c>
      <c r="C63" s="10" t="s">
        <v>238</v>
      </c>
      <c r="D63" s="25">
        <v>2</v>
      </c>
      <c r="E63" s="38">
        <v>1.5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8" t="str">
        <f>D25</f>
        <v>Paulo Goncalves</v>
      </c>
      <c r="C64" s="10" t="s">
        <v>239</v>
      </c>
      <c r="D64" s="25">
        <v>3</v>
      </c>
      <c r="E64" s="38">
        <v>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 t="s">
        <v>240</v>
      </c>
      <c r="C65" s="10" t="s">
        <v>241</v>
      </c>
      <c r="D65" s="25">
        <v>1</v>
      </c>
      <c r="E65" s="38">
        <v>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/>
      <c r="D66" s="25"/>
      <c r="E66" s="3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25"/>
      <c r="E67" s="3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25"/>
      <c r="E68" s="3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25"/>
      <c r="E69" s="3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0"/>
      <c r="D70" s="36" t="s">
        <v>242</v>
      </c>
      <c r="E70" s="38">
        <f>SUM(E62:E69)</f>
        <v>5.5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8" t="s">
        <v>243</v>
      </c>
      <c r="C72" s="35" t="s">
        <v>244</v>
      </c>
      <c r="D72" s="36" t="s">
        <v>245</v>
      </c>
      <c r="E72" s="37" t="s">
        <v>246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0"/>
      <c r="D73" s="25"/>
      <c r="E73" s="3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 t="s">
        <v>247</v>
      </c>
      <c r="C74" s="10"/>
      <c r="D74" s="25"/>
      <c r="E74" s="3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 t="s">
        <v>248</v>
      </c>
      <c r="C75" s="10"/>
      <c r="D75" s="25"/>
      <c r="E75" s="3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18" t="str">
        <f>D26</f>
        <v>Rudhra</v>
      </c>
      <c r="C76" s="10"/>
      <c r="D76" s="25"/>
      <c r="E76" s="3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 t="s">
        <v>249</v>
      </c>
      <c r="C77" s="10"/>
      <c r="D77" s="25"/>
      <c r="E77" s="3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/>
      <c r="C78" s="10"/>
      <c r="D78" s="25"/>
      <c r="E78" s="3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/>
      <c r="C79" s="10"/>
      <c r="D79" s="25"/>
      <c r="E79" s="3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"/>
      <c r="C80" s="10"/>
      <c r="D80" s="25"/>
      <c r="E80" s="3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/>
      <c r="C81" s="10"/>
      <c r="D81" s="25"/>
      <c r="E81" s="3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36" t="s">
        <v>250</v>
      </c>
      <c r="E82" s="38">
        <f>SUM(E74:E81)</f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>
      <c r="A84" s="1"/>
      <c r="B84" s="18" t="s">
        <v>251</v>
      </c>
      <c r="C84" s="35" t="s">
        <v>252</v>
      </c>
      <c r="D84" s="36" t="s">
        <v>253</v>
      </c>
      <c r="E84" s="37" t="s">
        <v>254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>
      <c r="A85" s="1"/>
      <c r="B85" s="1"/>
      <c r="C85" s="10"/>
      <c r="D85" s="25"/>
      <c r="E85" s="3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>
      <c r="A86" s="1"/>
      <c r="B86" s="1" t="s">
        <v>255</v>
      </c>
      <c r="C86" s="10"/>
      <c r="D86" s="25"/>
      <c r="E86" s="3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>
      <c r="A87" s="1"/>
      <c r="B87" s="1" t="s">
        <v>256</v>
      </c>
      <c r="C87" s="10"/>
      <c r="D87" s="25"/>
      <c r="E87" s="3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>
      <c r="A88" s="1"/>
      <c r="B88" s="18" t="str">
        <f>D27</f>
        <v>Shuhei Nakahodo</v>
      </c>
      <c r="C88" s="10"/>
      <c r="D88" s="25"/>
      <c r="E88" s="3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>
      <c r="A89" s="1"/>
      <c r="B89" s="1" t="s">
        <v>257</v>
      </c>
      <c r="C89" s="10"/>
      <c r="D89" s="25"/>
      <c r="E89" s="3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>
      <c r="A90" s="1"/>
      <c r="B90" s="1"/>
      <c r="C90" s="10"/>
      <c r="D90" s="25"/>
      <c r="E90" s="3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>
      <c r="A91" s="1"/>
      <c r="B91" s="1"/>
      <c r="C91" s="10"/>
      <c r="D91" s="25"/>
      <c r="E91" s="3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>
      <c r="A92" s="1"/>
      <c r="B92" s="1"/>
      <c r="C92" s="10"/>
      <c r="D92" s="25"/>
      <c r="E92" s="3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.75" customHeight="1">
      <c r="A93" s="1"/>
      <c r="B93" s="1"/>
      <c r="C93" s="10"/>
      <c r="D93" s="25"/>
      <c r="E93" s="3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.75" customHeight="1">
      <c r="A94" s="1"/>
      <c r="B94" s="1"/>
      <c r="C94" s="10"/>
      <c r="D94" s="36" t="s">
        <v>258</v>
      </c>
      <c r="E94" s="38">
        <f>SUM(E86:E93)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2"/>
  <sheetViews>
    <sheetView topLeftCell="A53" workbookViewId="0">
      <selection activeCell="D78" sqref="D78"/>
    </sheetView>
  </sheetViews>
  <sheetFormatPr baseColWidth="10" defaultColWidth="17.33203125" defaultRowHeight="15.75" customHeight="1" x14ac:dyDescent="0"/>
  <cols>
    <col min="1" max="1" width="2.6640625" customWidth="1"/>
    <col min="2" max="2" width="38.1640625" customWidth="1"/>
    <col min="3" max="3" width="95.83203125" customWidth="1"/>
    <col min="4" max="4" width="43.5" customWidth="1"/>
    <col min="5" max="5" width="31.664062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259</v>
      </c>
      <c r="C2" s="2" t="s">
        <v>260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>
      <c r="A9" s="1"/>
      <c r="B9" s="5" t="s">
        <v>261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>
      <c r="A11" s="1"/>
      <c r="B11" s="39" t="s">
        <v>262</v>
      </c>
      <c r="C11" s="39" t="s">
        <v>263</v>
      </c>
      <c r="D11" s="39" t="s">
        <v>264</v>
      </c>
      <c r="E11" s="39" t="s">
        <v>265</v>
      </c>
      <c r="F11" s="39" t="s">
        <v>266</v>
      </c>
      <c r="G11" s="39" t="s">
        <v>267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>
      <c r="A12" s="1"/>
      <c r="B12" s="7" t="s">
        <v>268</v>
      </c>
      <c r="C12" s="8" t="s">
        <v>269</v>
      </c>
      <c r="D12" s="9" t="str">
        <f>$C$5</f>
        <v>Rudhra</v>
      </c>
      <c r="E12" s="9" t="s">
        <v>270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>
      <c r="A13" s="1"/>
      <c r="B13" s="7"/>
      <c r="C13" s="8" t="s">
        <v>271</v>
      </c>
      <c r="D13" s="9" t="str">
        <f>$C$5</f>
        <v>Rudhra</v>
      </c>
      <c r="E13" s="9" t="s">
        <v>272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>
      <c r="A14" s="1"/>
      <c r="B14" s="7"/>
      <c r="C14" s="8" t="s">
        <v>273</v>
      </c>
      <c r="D14" s="9" t="str">
        <f>C6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7"/>
      <c r="C15" s="8" t="s">
        <v>274</v>
      </c>
      <c r="D15" s="12" t="str">
        <f>C5</f>
        <v>Rudhra</v>
      </c>
      <c r="E15" s="8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/>
      <c r="C16" s="8" t="s">
        <v>275</v>
      </c>
      <c r="D16" s="12" t="str">
        <f>C5</f>
        <v>Rudhra</v>
      </c>
      <c r="E16" s="8" t="s">
        <v>276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7"/>
      <c r="C17" s="8" t="s">
        <v>277</v>
      </c>
      <c r="D17" s="12" t="str">
        <f>C6</f>
        <v>Shuhei Nakahodo</v>
      </c>
      <c r="E17" s="8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0" t="s">
        <v>278</v>
      </c>
      <c r="C18" s="8" t="s">
        <v>279</v>
      </c>
      <c r="D18" s="29" t="s">
        <v>280</v>
      </c>
      <c r="E18" s="29" t="s">
        <v>281</v>
      </c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0"/>
      <c r="C19" s="8" t="s">
        <v>282</v>
      </c>
      <c r="D19" s="29" t="str">
        <f>C7</f>
        <v>Paulo Goncalves</v>
      </c>
      <c r="E19" s="29" t="s">
        <v>283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0"/>
      <c r="C20" s="8" t="s">
        <v>284</v>
      </c>
      <c r="D20" s="29" t="str">
        <f>C6</f>
        <v>Shuhei Nakahodo</v>
      </c>
      <c r="E20" s="29" t="s">
        <v>285</v>
      </c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0"/>
      <c r="C21" s="8" t="s">
        <v>286</v>
      </c>
      <c r="D21" s="29" t="str">
        <f>C5</f>
        <v>Rudhra</v>
      </c>
      <c r="E21" s="29" t="s">
        <v>287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0"/>
      <c r="C22" s="30" t="s">
        <v>288</v>
      </c>
      <c r="D22" s="29" t="str">
        <f>C7</f>
        <v>Paulo Goncalves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0"/>
      <c r="C23" s="30" t="s">
        <v>289</v>
      </c>
      <c r="D23" s="29" t="str">
        <f>C5</f>
        <v>Rudhra</v>
      </c>
      <c r="E23" s="29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>
      <c r="A24" s="1"/>
      <c r="B24" s="40"/>
      <c r="C24" s="30" t="s">
        <v>290</v>
      </c>
      <c r="D24" s="29" t="s">
        <v>291</v>
      </c>
      <c r="E24" s="29" t="s">
        <v>292</v>
      </c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>
      <c r="A25" s="1"/>
      <c r="B25" s="40" t="s">
        <v>293</v>
      </c>
      <c r="C25" s="30" t="s">
        <v>294</v>
      </c>
      <c r="D25" s="29" t="str">
        <f>C7</f>
        <v>Paulo Goncalves</v>
      </c>
      <c r="E25" s="29" t="s">
        <v>295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>
      <c r="A26" s="1"/>
      <c r="B26" s="40"/>
      <c r="C26" s="30" t="s">
        <v>296</v>
      </c>
      <c r="D26" s="29" t="str">
        <f>C5</f>
        <v>Rudhra</v>
      </c>
      <c r="E26" s="29" t="s">
        <v>297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2.75" customHeight="1">
      <c r="A27" s="1"/>
      <c r="B27" s="41" t="s">
        <v>298</v>
      </c>
      <c r="C27" s="31" t="s">
        <v>299</v>
      </c>
      <c r="D27" s="12" t="s">
        <v>300</v>
      </c>
      <c r="E27" s="8" t="s">
        <v>301</v>
      </c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2.75" customHeight="1">
      <c r="A28" s="1"/>
      <c r="B28" s="7"/>
      <c r="C28" s="31" t="s">
        <v>302</v>
      </c>
      <c r="D28" s="12" t="str">
        <f>C7 &amp; " / " &amp;C6</f>
        <v>Paulo Goncalves / Shuhei Nakahodo</v>
      </c>
      <c r="E28" s="8" t="s">
        <v>303</v>
      </c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2.75" customHeight="1">
      <c r="A29" s="1"/>
      <c r="B29" s="7"/>
      <c r="C29" s="31" t="s">
        <v>304</v>
      </c>
      <c r="D29" s="12" t="str">
        <f>C7&amp; " / " &amp;C6</f>
        <v>Paulo Goncalves / Shuhei Nakahodo</v>
      </c>
      <c r="E29" s="8" t="s">
        <v>305</v>
      </c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2.75" customHeight="1">
      <c r="A30" s="1"/>
      <c r="B30" s="7"/>
      <c r="C30" s="31" t="s">
        <v>306</v>
      </c>
      <c r="D30" s="12" t="str">
        <f>C7&amp; " / " &amp;C6</f>
        <v>Paulo Goncalves / Shuhei Nakahodo</v>
      </c>
      <c r="E30" s="8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3.5" customHeight="1">
      <c r="A31" s="1"/>
      <c r="B31" s="7"/>
      <c r="C31" s="31" t="s">
        <v>307</v>
      </c>
      <c r="D31" s="12" t="str">
        <f>C7 &amp; " / " &amp;C6</f>
        <v>Paulo Goncalves / Shuhei Nakahodo</v>
      </c>
      <c r="E31" s="8" t="s">
        <v>308</v>
      </c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5" customHeight="1">
      <c r="A32" s="1"/>
      <c r="B32" s="7"/>
      <c r="C32" s="31" t="s">
        <v>309</v>
      </c>
      <c r="D32" s="12" t="str">
        <f>C7 &amp; " / " &amp;C6</f>
        <v>Paulo Goncalves / Shuhei Nakahodo</v>
      </c>
      <c r="E32" s="8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>
      <c r="A33" s="1"/>
      <c r="B33" s="40" t="s">
        <v>310</v>
      </c>
      <c r="C33" s="8" t="s">
        <v>311</v>
      </c>
      <c r="D33" s="9" t="s">
        <v>312</v>
      </c>
      <c r="E33" s="29" t="s">
        <v>313</v>
      </c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>
      <c r="A34" s="1"/>
      <c r="B34" s="40" t="s">
        <v>314</v>
      </c>
      <c r="C34" s="30" t="s">
        <v>315</v>
      </c>
      <c r="D34" s="29" t="str">
        <f>C6</f>
        <v>Shuhei Nakahodo</v>
      </c>
      <c r="E34" s="29" t="s">
        <v>316</v>
      </c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>
      <c r="A35" s="1"/>
      <c r="B35" s="40"/>
      <c r="C35" s="30" t="s">
        <v>317</v>
      </c>
      <c r="D35" s="29" t="str">
        <f>C5</f>
        <v>Rudhra</v>
      </c>
      <c r="E35" s="29" t="s">
        <v>318</v>
      </c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>
      <c r="A36" s="1"/>
      <c r="B36" s="40"/>
      <c r="C36" s="8" t="s">
        <v>319</v>
      </c>
      <c r="D36" s="29" t="str">
        <f>C5</f>
        <v>Rudhra</v>
      </c>
      <c r="E36" s="29" t="s">
        <v>320</v>
      </c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" customHeight="1">
      <c r="A37" s="1"/>
      <c r="B37" s="40"/>
      <c r="C37" s="8" t="s">
        <v>321</v>
      </c>
      <c r="D37" s="29" t="str">
        <f>C5</f>
        <v>Rudhra</v>
      </c>
      <c r="E37" s="29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>
      <c r="A38" s="1"/>
      <c r="B38" s="42" t="s">
        <v>322</v>
      </c>
      <c r="C38" s="43" t="s">
        <v>323</v>
      </c>
      <c r="D38" s="33" t="s">
        <v>324</v>
      </c>
      <c r="E38" s="33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>
      <c r="A42" s="1"/>
      <c r="B42" s="2" t="s">
        <v>325</v>
      </c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>
      <c r="A44" s="1"/>
      <c r="B44" s="1" t="s">
        <v>326</v>
      </c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>
      <c r="A45" s="1"/>
      <c r="B45" s="1" t="s">
        <v>327</v>
      </c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>
      <c r="A46" s="1"/>
      <c r="B46" s="18" t="str">
        <f>D34</f>
        <v>Shuhei Nakahodo</v>
      </c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>
      <c r="A47" s="1"/>
      <c r="B47" s="1" t="s">
        <v>328</v>
      </c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>
      <c r="A51" s="1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>
      <c r="A52" s="1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>
      <c r="A54" s="1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>
      <c r="A55" s="1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>
      <c r="A56" s="1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>
      <c r="A57" s="1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>
      <c r="A67" s="1"/>
      <c r="B67" s="1"/>
      <c r="C67" s="1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>
      <c r="A68" s="1"/>
      <c r="B68" s="1"/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>
      <c r="A70" s="1"/>
      <c r="B70" s="1"/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>
      <c r="A71" s="1"/>
      <c r="B71" s="1"/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>
      <c r="A72" s="1"/>
      <c r="B72" s="1"/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>
      <c r="A73" s="1"/>
      <c r="B73" s="1"/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>
      <c r="A76" s="1"/>
      <c r="B76" s="2" t="s">
        <v>329</v>
      </c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>
      <c r="A78" s="1"/>
      <c r="B78" s="1" t="s">
        <v>330</v>
      </c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>
      <c r="A79" s="1"/>
      <c r="B79" s="1" t="s">
        <v>331</v>
      </c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>
      <c r="A80" s="1"/>
      <c r="B80" s="18" t="str">
        <f>D35</f>
        <v>Rudhra</v>
      </c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>
      <c r="A81" s="1"/>
      <c r="B81" s="1" t="s">
        <v>332</v>
      </c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topLeftCell="B12" workbookViewId="0">
      <selection activeCell="C19" sqref="C19"/>
    </sheetView>
  </sheetViews>
  <sheetFormatPr baseColWidth="10" defaultColWidth="17.33203125" defaultRowHeight="15.75" customHeight="1" x14ac:dyDescent="0"/>
  <cols>
    <col min="1" max="1" width="2.6640625" customWidth="1"/>
    <col min="2" max="2" width="38.1640625" customWidth="1"/>
    <col min="3" max="3" width="95.83203125" customWidth="1"/>
    <col min="4" max="4" width="43.5" customWidth="1"/>
    <col min="5" max="5" width="32.5" customWidth="1"/>
    <col min="6" max="6" width="13.5" customWidth="1"/>
    <col min="7" max="7" width="31.83203125" customWidth="1"/>
    <col min="8" max="8" width="9.5" customWidth="1"/>
    <col min="9" max="16" width="20.6640625" customWidth="1"/>
    <col min="17" max="17" width="9.1640625" customWidth="1"/>
  </cols>
  <sheetData>
    <row r="1" spans="1:17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>
      <c r="A2" s="1"/>
      <c r="B2" s="2" t="s">
        <v>333</v>
      </c>
      <c r="C2" s="2" t="s">
        <v>334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3.25" customHeight="1">
      <c r="A4" s="1"/>
      <c r="B4" s="2" t="str">
        <f>'Iteration 1'!B5</f>
        <v>Project Manager/Test Manager</v>
      </c>
      <c r="C4" s="1" t="str">
        <f>'Iteration 1'!C5</f>
        <v>Rudhra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>
      <c r="A5" s="1"/>
      <c r="B5" s="2" t="str">
        <f>'Iteration 1'!B6</f>
        <v>Systems Analyst</v>
      </c>
      <c r="C5" s="1" t="str">
        <f>'Iteration 1'!C6</f>
        <v>Shuhei Nakahodo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>
      <c r="A6" s="1"/>
      <c r="B6" s="2" t="str">
        <f>'Iteration 1'!B7</f>
        <v>Architect</v>
      </c>
      <c r="C6" s="1" t="str">
        <f>'Iteration 1'!C7</f>
        <v>Paulo Goncalves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>
      <c r="A8" s="1"/>
      <c r="B8" s="5" t="s">
        <v>335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.5" customHeight="1">
      <c r="A10" s="1"/>
      <c r="B10" s="39" t="s">
        <v>336</v>
      </c>
      <c r="C10" s="39" t="s">
        <v>337</v>
      </c>
      <c r="D10" s="39" t="s">
        <v>338</v>
      </c>
      <c r="E10" s="39" t="s">
        <v>339</v>
      </c>
      <c r="F10" s="39" t="s">
        <v>340</v>
      </c>
      <c r="G10" s="39" t="s">
        <v>341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customHeight="1">
      <c r="A11" s="1"/>
      <c r="B11" s="7" t="s">
        <v>342</v>
      </c>
      <c r="C11" s="8" t="s">
        <v>343</v>
      </c>
      <c r="D11" s="9" t="str">
        <f>$C$4</f>
        <v>Rudhra</v>
      </c>
      <c r="E11" s="9" t="s">
        <v>344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 customHeight="1">
      <c r="A12" s="1"/>
      <c r="B12" s="7"/>
      <c r="C12" s="8" t="s">
        <v>345</v>
      </c>
      <c r="D12" s="9" t="str">
        <f>$C$4</f>
        <v>Rudhra</v>
      </c>
      <c r="E12" s="9" t="s">
        <v>346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7.25" customHeight="1">
      <c r="A13" s="1"/>
      <c r="B13" s="7"/>
      <c r="C13" s="8" t="s">
        <v>347</v>
      </c>
      <c r="D13" s="9" t="str">
        <f>C4</f>
        <v>Rudhra</v>
      </c>
      <c r="E13" s="9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>
      <c r="A14" s="1"/>
      <c r="B14" s="7"/>
      <c r="C14" s="8" t="s">
        <v>348</v>
      </c>
      <c r="D14" s="9" t="str">
        <f>C5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>
      <c r="A15" s="1"/>
      <c r="B15" s="7"/>
      <c r="C15" s="8" t="s">
        <v>349</v>
      </c>
      <c r="D15" s="12" t="str">
        <f>C4</f>
        <v>Rudhra</v>
      </c>
      <c r="E15" s="8" t="s">
        <v>350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>
      <c r="A16" s="1"/>
      <c r="B16" s="7"/>
      <c r="C16" s="8" t="s">
        <v>351</v>
      </c>
      <c r="D16" s="12" t="str">
        <f>C4</f>
        <v>Rudhra</v>
      </c>
      <c r="E16" s="8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40" t="s">
        <v>352</v>
      </c>
      <c r="C17" s="8" t="s">
        <v>353</v>
      </c>
      <c r="D17" s="12" t="str">
        <f>C6 &amp; " / " &amp;C5</f>
        <v>Paulo Goncalves / Shuhei Nakahodo</v>
      </c>
      <c r="E17" s="29" t="s">
        <v>354</v>
      </c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>
      <c r="A18" s="1"/>
      <c r="B18" s="40"/>
      <c r="C18" s="8" t="s">
        <v>355</v>
      </c>
      <c r="D18" s="12" t="str">
        <f>C6 &amp; " / " &amp;C5</f>
        <v>Paulo Goncalves / Shuhei Nakahodo</v>
      </c>
      <c r="E18" s="29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>
      <c r="A19" s="1"/>
      <c r="B19" s="40"/>
      <c r="C19" s="8" t="s">
        <v>356</v>
      </c>
      <c r="D19" s="9" t="s">
        <v>357</v>
      </c>
      <c r="E19" s="29" t="s">
        <v>358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>
      <c r="A20" s="1"/>
      <c r="B20" s="40"/>
      <c r="C20" s="30" t="s">
        <v>359</v>
      </c>
      <c r="D20" s="29" t="str">
        <f>C4</f>
        <v>Rudhra</v>
      </c>
      <c r="E20" s="29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>
      <c r="A21" s="1"/>
      <c r="B21" s="40" t="s">
        <v>360</v>
      </c>
      <c r="C21" s="30" t="s">
        <v>361</v>
      </c>
      <c r="D21" s="29" t="str">
        <f>C5</f>
        <v>Shuhei Nakahodo</v>
      </c>
      <c r="E21" s="29" t="s">
        <v>362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>
      <c r="A22" s="1"/>
      <c r="B22" s="40"/>
      <c r="C22" s="30" t="s">
        <v>363</v>
      </c>
      <c r="D22" s="29" t="str">
        <f>C4</f>
        <v>Rudhra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>
      <c r="A23" s="1"/>
      <c r="B23" s="40" t="s">
        <v>364</v>
      </c>
      <c r="C23" s="30" t="s">
        <v>365</v>
      </c>
      <c r="D23" s="29" t="s">
        <v>366</v>
      </c>
      <c r="E23" s="29" t="s">
        <v>367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>
      <c r="A24" s="1"/>
      <c r="B24" s="42" t="s">
        <v>368</v>
      </c>
      <c r="C24" s="43" t="s">
        <v>369</v>
      </c>
      <c r="D24" s="33" t="s">
        <v>370</v>
      </c>
      <c r="E24" s="33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Goncalves</cp:lastModifiedBy>
  <dcterms:modified xsi:type="dcterms:W3CDTF">2014-09-01T01:33:15Z</dcterms:modified>
</cp:coreProperties>
</file>