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Education\KSU\Data Visualization\Class 3\"/>
    </mc:Choice>
  </mc:AlternateContent>
  <xr:revisionPtr revIDLastSave="0" documentId="13_ncr:1_{33AA860C-CD57-48C1-BAAA-392D10C192B3}" xr6:coauthVersionLast="47" xr6:coauthVersionMax="47" xr10:uidLastSave="{00000000-0000-0000-0000-000000000000}"/>
  <bookViews>
    <workbookView xWindow="240" yWindow="380" windowWidth="18930" windowHeight="9810" activeTab="1" xr2:uid="{EC29A67A-D1BE-455F-9131-1A83CC38752C}"/>
  </bookViews>
  <sheets>
    <sheet name="Dashboard" sheetId="3" r:id="rId1"/>
    <sheet name="Sheet6" sheetId="6" r:id="rId2"/>
    <sheet name="Sheet1" sheetId="1" r:id="rId3"/>
  </sheets>
  <calcPr calcId="191029"/>
  <pivotCaches>
    <pivotCache cacheId="6"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6" i="1"/>
  <c r="B3" i="1"/>
  <c r="B5" i="1"/>
  <c r="B2" i="1"/>
  <c r="C1" i="1"/>
  <c r="D1" i="1"/>
  <c r="E3" i="1" a="1"/>
  <c r="E3" i="1" s="1"/>
  <c r="E4" i="1" a="1"/>
  <c r="E4" i="1" s="1"/>
  <c r="E5" i="1" a="1"/>
  <c r="E5" i="1" s="1"/>
  <c r="E6" i="1" a="1"/>
  <c r="E6" i="1" s="1"/>
  <c r="E2" i="1" a="1"/>
  <c r="E2" i="1" s="1"/>
  <c r="D6" i="1"/>
  <c r="D4" i="1"/>
  <c r="D3" i="1"/>
  <c r="D5" i="1"/>
  <c r="D2" i="1"/>
  <c r="C4" i="1"/>
  <c r="C6" i="1"/>
  <c r="C3" i="1"/>
  <c r="C5" i="1"/>
  <c r="C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6"/>
        </ext>
      </extLst>
    </bk>
    <bk>
      <extLst>
        <ext uri="{3e2802c4-a4d2-4d8b-9148-e3be6c30e623}">
          <xlrd:rvb i="18"/>
        </ext>
      </extLst>
    </bk>
    <bk>
      <extLst>
        <ext uri="{3e2802c4-a4d2-4d8b-9148-e3be6c30e623}">
          <xlrd:rvb i="20"/>
        </ext>
      </extLst>
    </bk>
    <bk>
      <extLst>
        <ext uri="{3e2802c4-a4d2-4d8b-9148-e3be6c30e623}">
          <xlrd:rvb i="22"/>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<sst xmlns="http://schemas.openxmlformats.org/spreadsheetml/2006/main" count="10" uniqueCount="8">
  <si>
    <t>Stocks</t>
  </si>
  <si>
    <t>Row Labels</t>
  </si>
  <si>
    <t>Grand Total</t>
  </si>
  <si>
    <t>Average of 2/11/2025</t>
  </si>
  <si>
    <t>Product of 11/29/2024</t>
  </si>
  <si>
    <t>Product of 12/31/2024</t>
  </si>
  <si>
    <t>Product of 1/31/2025</t>
  </si>
  <si>
    <t>Product of 2/11/2025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</si>
</sst>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Aptos Narrow"/>
      <family val="2"/>
      <scheme val="minor"/>
    </font>
  </fonts>
  <fills count="3">
    <fill>
      <patternFill patternType="none"/>
    </fill>
    <fill>
      <patternFill patternType="gray125"/>
    </fill>
    <fill>
      <patternFill patternType="solid">
        <fgColor theme="3" tint="0.899960325937681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64"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64" fontId="0" fillId="0" borderId="1" xfId="0" applyNumberFormat="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pivotCacheDefinition" Target="pivotCache/pivotCacheDefinition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w graphs.xlsx]Dashboard!PivotTable1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03587051618547"/>
          <c:y val="0.11406484204534673"/>
          <c:w val="0.69748709536307962"/>
          <c:h val="0.44632198083673275"/>
        </c:manualLayout>
      </c:layout>
      <c:barChart>
        <c:barDir val="col"/>
        <c:grouping val="clustered"/>
        <c:varyColors val="0"/>
        <c:ser>
          <c:idx val="0"/>
          <c:order val="0"/>
          <c:tx>
            <c:strRef>
              <c:f>Dashboard!$C$3</c:f>
              <c:strCache>
                <c:ptCount val="1"/>
                <c:pt idx="0">
                  <c:v>Total</c:v>
                </c:pt>
              </c:strCache>
            </c:strRef>
          </c:tx>
          <c:spPr>
            <a:solidFill>
              <a:schemeClr val="accent1"/>
            </a:solidFill>
            <a:ln>
              <a:noFill/>
            </a:ln>
            <a:effectLst/>
          </c:spPr>
          <c:invertIfNegative val="0"/>
          <c:cat>
            <c:strRef>
              <c:f>Dashboard!$B$4:$B$9</c:f>
              <c:strCache>
                <c:ptCount val="5"/>
                <c:pt idx="0">
                  <c:v>ALPHABET INC. (XNAS:GOOG)</c:v>
                </c:pt>
                <c:pt idx="1">
                  <c:v>AMAZON.COM, INC. (XNAS:AMZN)</c:v>
                </c:pt>
                <c:pt idx="2">
                  <c:v>APPLE INC. (XNAS:AAPL)</c:v>
                </c:pt>
                <c:pt idx="3">
                  <c:v>Meta Platforms, Inc. (XNAS:META)</c:v>
                </c:pt>
                <c:pt idx="4">
                  <c:v>NETFLIX, INC. (XNAS:NFLX)</c:v>
                </c:pt>
              </c:strCache>
            </c:strRef>
          </c:cat>
          <c:val>
            <c:numRef>
              <c:f>Dashboard!$C$4:$C$9</c:f>
              <c:numCache>
                <c:formatCode>General</c:formatCode>
                <c:ptCount val="5"/>
                <c:pt idx="0">
                  <c:v>187.05500000000001</c:v>
                </c:pt>
                <c:pt idx="1">
                  <c:v>232.43</c:v>
                </c:pt>
                <c:pt idx="2">
                  <c:v>232.9829</c:v>
                </c:pt>
                <c:pt idx="3">
                  <c:v>720.97</c:v>
                </c:pt>
                <c:pt idx="4">
                  <c:v>1008.9</c:v>
                </c:pt>
              </c:numCache>
            </c:numRef>
          </c:val>
          <c:extLst>
            <c:ext xmlns:c16="http://schemas.microsoft.com/office/drawing/2014/chart" uri="{C3380CC4-5D6E-409C-BE32-E72D297353CC}">
              <c16:uniqueId val="{00000000-1A44-4718-B230-ADB4C9B57835}"/>
            </c:ext>
          </c:extLst>
        </c:ser>
        <c:dLbls>
          <c:showLegendKey val="0"/>
          <c:showVal val="0"/>
          <c:showCatName val="0"/>
          <c:showSerName val="0"/>
          <c:showPercent val="0"/>
          <c:showBubbleSize val="0"/>
        </c:dLbls>
        <c:gapWidth val="219"/>
        <c:overlap val="-27"/>
        <c:axId val="560893504"/>
        <c:axId val="560889184"/>
      </c:barChart>
      <c:catAx>
        <c:axId val="56089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89184"/>
        <c:crosses val="autoZero"/>
        <c:auto val="1"/>
        <c:lblAlgn val="ctr"/>
        <c:lblOffset val="100"/>
        <c:noMultiLvlLbl val="0"/>
      </c:catAx>
      <c:valAx>
        <c:axId val="560889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93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w graphs.xlsx]Sheet6!PivotTable4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Sheet6!$B$1</c:f>
              <c:strCache>
                <c:ptCount val="1"/>
                <c:pt idx="0">
                  <c:v>Product of 11/29/2024</c:v>
                </c:pt>
              </c:strCache>
            </c:strRef>
          </c:tx>
          <c:spPr>
            <a:solidFill>
              <a:schemeClr val="accent1"/>
            </a:solidFill>
            <a:ln>
              <a:noFill/>
            </a:ln>
            <a:effectLst/>
          </c:spPr>
          <c:invertIfNegative val="0"/>
          <c:cat>
            <c:strRef>
              <c:f>Sheet6!$A$2:$A$7</c:f>
              <c:strCache>
                <c:ptCount val="5"/>
                <c:pt idx="0">
                  <c:v>ALPHABET INC. (XNAS:GOOG)</c:v>
                </c:pt>
                <c:pt idx="1">
                  <c:v>AMAZON.COM, INC. (XNAS:AMZN)</c:v>
                </c:pt>
                <c:pt idx="2">
                  <c:v>APPLE INC. (XNAS:AAPL)</c:v>
                </c:pt>
                <c:pt idx="3">
                  <c:v>Meta Platforms, Inc. (XNAS:META)</c:v>
                </c:pt>
                <c:pt idx="4">
                  <c:v>NETFLIX, INC. (XNAS:NFLX)</c:v>
                </c:pt>
              </c:strCache>
            </c:strRef>
          </c:cat>
          <c:val>
            <c:numRef>
              <c:f>Sheet6!$B$2:$B$7</c:f>
              <c:numCache>
                <c:formatCode>_([$$-409]* #,##0.00_);_([$$-409]* \(#,##0.00\);_([$$-409]* "-"??_);_(@_)</c:formatCode>
                <c:ptCount val="5"/>
                <c:pt idx="0">
                  <c:v>170.49</c:v>
                </c:pt>
                <c:pt idx="1">
                  <c:v>207.89</c:v>
                </c:pt>
                <c:pt idx="2">
                  <c:v>237.33</c:v>
                </c:pt>
                <c:pt idx="3">
                  <c:v>574.32000000000005</c:v>
                </c:pt>
                <c:pt idx="4">
                  <c:v>886.81</c:v>
                </c:pt>
              </c:numCache>
            </c:numRef>
          </c:val>
          <c:extLst>
            <c:ext xmlns:c16="http://schemas.microsoft.com/office/drawing/2014/chart" uri="{C3380CC4-5D6E-409C-BE32-E72D297353CC}">
              <c16:uniqueId val="{00000000-94B4-4FD2-8823-3F200E0261CD}"/>
            </c:ext>
          </c:extLst>
        </c:ser>
        <c:ser>
          <c:idx val="1"/>
          <c:order val="1"/>
          <c:tx>
            <c:strRef>
              <c:f>Sheet6!$C$1</c:f>
              <c:strCache>
                <c:ptCount val="1"/>
                <c:pt idx="0">
                  <c:v>Product of 12/31/2024</c:v>
                </c:pt>
              </c:strCache>
            </c:strRef>
          </c:tx>
          <c:spPr>
            <a:solidFill>
              <a:schemeClr val="accent2"/>
            </a:solidFill>
            <a:ln>
              <a:noFill/>
            </a:ln>
            <a:effectLst/>
          </c:spPr>
          <c:invertIfNegative val="0"/>
          <c:cat>
            <c:strRef>
              <c:f>Sheet6!$A$2:$A$7</c:f>
              <c:strCache>
                <c:ptCount val="5"/>
                <c:pt idx="0">
                  <c:v>ALPHABET INC. (XNAS:GOOG)</c:v>
                </c:pt>
                <c:pt idx="1">
                  <c:v>AMAZON.COM, INC. (XNAS:AMZN)</c:v>
                </c:pt>
                <c:pt idx="2">
                  <c:v>APPLE INC. (XNAS:AAPL)</c:v>
                </c:pt>
                <c:pt idx="3">
                  <c:v>Meta Platforms, Inc. (XNAS:META)</c:v>
                </c:pt>
                <c:pt idx="4">
                  <c:v>NETFLIX, INC. (XNAS:NFLX)</c:v>
                </c:pt>
              </c:strCache>
            </c:strRef>
          </c:cat>
          <c:val>
            <c:numRef>
              <c:f>Sheet6!$C$2:$C$7</c:f>
              <c:numCache>
                <c:formatCode>_([$$-409]* #,##0.00_);_([$$-409]* \(#,##0.00\);_([$$-409]* "-"??_);_(@_)</c:formatCode>
                <c:ptCount val="5"/>
                <c:pt idx="0">
                  <c:v>190.44</c:v>
                </c:pt>
                <c:pt idx="1">
                  <c:v>219.39</c:v>
                </c:pt>
                <c:pt idx="2">
                  <c:v>250.42</c:v>
                </c:pt>
                <c:pt idx="3">
                  <c:v>585.51</c:v>
                </c:pt>
                <c:pt idx="4">
                  <c:v>891.32</c:v>
                </c:pt>
              </c:numCache>
            </c:numRef>
          </c:val>
          <c:extLst>
            <c:ext xmlns:c16="http://schemas.microsoft.com/office/drawing/2014/chart" uri="{C3380CC4-5D6E-409C-BE32-E72D297353CC}">
              <c16:uniqueId val="{00000002-94B4-4FD2-8823-3F200E0261CD}"/>
            </c:ext>
          </c:extLst>
        </c:ser>
        <c:ser>
          <c:idx val="2"/>
          <c:order val="2"/>
          <c:tx>
            <c:strRef>
              <c:f>Sheet6!$D$1</c:f>
              <c:strCache>
                <c:ptCount val="1"/>
                <c:pt idx="0">
                  <c:v>Product of 1/31/2025</c:v>
                </c:pt>
              </c:strCache>
            </c:strRef>
          </c:tx>
          <c:spPr>
            <a:solidFill>
              <a:schemeClr val="accent3"/>
            </a:solidFill>
            <a:ln>
              <a:noFill/>
            </a:ln>
            <a:effectLst/>
          </c:spPr>
          <c:invertIfNegative val="0"/>
          <c:cat>
            <c:strRef>
              <c:f>Sheet6!$A$2:$A$7</c:f>
              <c:strCache>
                <c:ptCount val="5"/>
                <c:pt idx="0">
                  <c:v>ALPHABET INC. (XNAS:GOOG)</c:v>
                </c:pt>
                <c:pt idx="1">
                  <c:v>AMAZON.COM, INC. (XNAS:AMZN)</c:v>
                </c:pt>
                <c:pt idx="2">
                  <c:v>APPLE INC. (XNAS:AAPL)</c:v>
                </c:pt>
                <c:pt idx="3">
                  <c:v>Meta Platforms, Inc. (XNAS:META)</c:v>
                </c:pt>
                <c:pt idx="4">
                  <c:v>NETFLIX, INC. (XNAS:NFLX)</c:v>
                </c:pt>
              </c:strCache>
            </c:strRef>
          </c:cat>
          <c:val>
            <c:numRef>
              <c:f>Sheet6!$D$2:$D$7</c:f>
              <c:numCache>
                <c:formatCode>_([$$-409]* #,##0.00_);_([$$-409]* \(#,##0.00\);_([$$-409]* "-"??_);_(@_)</c:formatCode>
                <c:ptCount val="5"/>
                <c:pt idx="0">
                  <c:v>205.6</c:v>
                </c:pt>
                <c:pt idx="1">
                  <c:v>237.68</c:v>
                </c:pt>
                <c:pt idx="2">
                  <c:v>236</c:v>
                </c:pt>
                <c:pt idx="3">
                  <c:v>689.18</c:v>
                </c:pt>
                <c:pt idx="4">
                  <c:v>976.76</c:v>
                </c:pt>
              </c:numCache>
            </c:numRef>
          </c:val>
          <c:extLst>
            <c:ext xmlns:c16="http://schemas.microsoft.com/office/drawing/2014/chart" uri="{C3380CC4-5D6E-409C-BE32-E72D297353CC}">
              <c16:uniqueId val="{00000003-94B4-4FD2-8823-3F200E0261CD}"/>
            </c:ext>
          </c:extLst>
        </c:ser>
        <c:ser>
          <c:idx val="3"/>
          <c:order val="3"/>
          <c:tx>
            <c:strRef>
              <c:f>Sheet6!$E$1</c:f>
              <c:strCache>
                <c:ptCount val="1"/>
                <c:pt idx="0">
                  <c:v>Product of 2/11/2025</c:v>
                </c:pt>
              </c:strCache>
            </c:strRef>
          </c:tx>
          <c:spPr>
            <a:solidFill>
              <a:schemeClr val="accent4"/>
            </a:solidFill>
            <a:ln>
              <a:noFill/>
            </a:ln>
            <a:effectLst/>
          </c:spPr>
          <c:invertIfNegative val="0"/>
          <c:cat>
            <c:strRef>
              <c:f>Sheet6!$A$2:$A$7</c:f>
              <c:strCache>
                <c:ptCount val="5"/>
                <c:pt idx="0">
                  <c:v>ALPHABET INC. (XNAS:GOOG)</c:v>
                </c:pt>
                <c:pt idx="1">
                  <c:v>AMAZON.COM, INC. (XNAS:AMZN)</c:v>
                </c:pt>
                <c:pt idx="2">
                  <c:v>APPLE INC. (XNAS:AAPL)</c:v>
                </c:pt>
                <c:pt idx="3">
                  <c:v>Meta Platforms, Inc. (XNAS:META)</c:v>
                </c:pt>
                <c:pt idx="4">
                  <c:v>NETFLIX, INC. (XNAS:NFLX)</c:v>
                </c:pt>
              </c:strCache>
            </c:strRef>
          </c:cat>
          <c:val>
            <c:numRef>
              <c:f>Sheet6!$E$2:$E$7</c:f>
              <c:numCache>
                <c:formatCode>General</c:formatCode>
                <c:ptCount val="5"/>
                <c:pt idx="0">
                  <c:v>187.05500000000001</c:v>
                </c:pt>
                <c:pt idx="1">
                  <c:v>232.43</c:v>
                </c:pt>
                <c:pt idx="2">
                  <c:v>232.9829</c:v>
                </c:pt>
                <c:pt idx="3">
                  <c:v>720.97</c:v>
                </c:pt>
                <c:pt idx="4">
                  <c:v>1008.9</c:v>
                </c:pt>
              </c:numCache>
            </c:numRef>
          </c:val>
          <c:extLst>
            <c:ext xmlns:c16="http://schemas.microsoft.com/office/drawing/2014/chart" uri="{C3380CC4-5D6E-409C-BE32-E72D297353CC}">
              <c16:uniqueId val="{00000004-94B4-4FD2-8823-3F200E0261CD}"/>
            </c:ext>
          </c:extLst>
        </c:ser>
        <c:dLbls>
          <c:showLegendKey val="0"/>
          <c:showVal val="0"/>
          <c:showCatName val="0"/>
          <c:showSerName val="0"/>
          <c:showPercent val="0"/>
          <c:showBubbleSize val="0"/>
        </c:dLbls>
        <c:gapWidth val="219"/>
        <c:overlap val="-27"/>
        <c:axId val="713001920"/>
        <c:axId val="713003840"/>
      </c:barChart>
      <c:catAx>
        <c:axId val="71300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03840"/>
        <c:crosses val="autoZero"/>
        <c:auto val="1"/>
        <c:lblAlgn val="ctr"/>
        <c:lblOffset val="100"/>
        <c:noMultiLvlLbl val="0"/>
      </c:catAx>
      <c:valAx>
        <c:axId val="71300384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00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107950</xdr:rowOff>
    </xdr:from>
    <xdr:to>
      <xdr:col>3</xdr:col>
      <xdr:colOff>450850</xdr:colOff>
      <xdr:row>23</xdr:row>
      <xdr:rowOff>88900</xdr:rowOff>
    </xdr:to>
    <xdr:graphicFrame macro="">
      <xdr:nvGraphicFramePr>
        <xdr:cNvPr id="2" name="Chart 1">
          <a:extLst>
            <a:ext uri="{FF2B5EF4-FFF2-40B4-BE49-F238E27FC236}">
              <a16:creationId xmlns:a16="http://schemas.microsoft.com/office/drawing/2014/main" id="{3AF67A3B-48C2-C536-E689-3E795839F6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1612900</xdr:colOff>
      <xdr:row>4</xdr:row>
      <xdr:rowOff>120650</xdr:rowOff>
    </xdr:from>
    <xdr:to>
      <xdr:col>4</xdr:col>
      <xdr:colOff>641350</xdr:colOff>
      <xdr:row>19</xdr:row>
      <xdr:rowOff>101600</xdr:rowOff>
    </xdr:to>
    <xdr:graphicFrame macro="">
      <xdr:nvGraphicFramePr>
        <xdr:cNvPr id="2" name="Chart 1">
          <a:extLst>
            <a:ext uri="{FF2B5EF4-FFF2-40B4-BE49-F238E27FC236}">
              <a16:creationId xmlns:a16="http://schemas.microsoft.com/office/drawing/2014/main" id="{17747AB0-7E4E-E713-FA05-CDD79E6BC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invalid="1" refreshedBy="Stingley, Patrick T" refreshedDate="45699.660281828707" createdVersion="8" refreshedVersion="8" minRefreshableVersion="8" recordCount="5" xr:uid="{675BA8D4-9935-4DF3-95A1-0F08265B583D}">
  <cacheSource type="worksheet">
    <worksheetSource ref="A1:E6" sheet="Sheet1"/>
  </cacheSource>
  <cacheFields count="5">
    <cacheField name="Stocks" numFmtId="0">
      <sharedItems count="5">
        <s v="APPLE INC. (XNAS:AAPL)"/>
        <s v="AMAZON.COM, INC. (XNAS:AMZN)"/>
        <s v="Meta Platforms, Inc. (XNAS:META)"/>
        <s v="NETFLIX, INC. (XNAS:NFLX)"/>
        <s v="ALPHABET INC. (XNAS:GOOG)"/>
      </sharedItems>
    </cacheField>
    <cacheField name="11/29/2024" numFmtId="164">
      <sharedItems containsSemiMixedTypes="0" containsString="0" containsNumber="1" minValue="170.49" maxValue="886.81"/>
    </cacheField>
    <cacheField name="12/31/2024" numFmtId="164">
      <sharedItems containsSemiMixedTypes="0" containsString="0" containsNumber="1" minValue="190.44" maxValue="891.32"/>
    </cacheField>
    <cacheField name="1/31/2025" numFmtId="164">
      <sharedItems containsSemiMixedTypes="0" containsString="0" containsNumber="1" minValue="205.6" maxValue="976.76"/>
    </cacheField>
    <cacheField name="2/11/2025" numFmtId="164">
      <sharedItems containsSemiMixedTypes="0" containsString="0" containsNumber="1" minValue="187.05500000000001" maxValue="1008.9"/>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675BA8D4-9935-4DF3-95A1-0F08265B583D}" pivotIgnoreInvalidCache="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237.33"/>
    <n v="250.42"/>
    <n v="236"/>
    <n v="232.9829"/>
  </r>
  <r>
    <x v="1"/>
    <n v="207.89"/>
    <n v="219.39"/>
    <n v="237.68"/>
    <n v="232.43"/>
  </r>
  <r>
    <x v="2"/>
    <n v="574.32000000000005"/>
    <n v="585.51"/>
    <n v="689.18"/>
    <n v="720.97"/>
  </r>
  <r>
    <x v="3"/>
    <n v="886.81"/>
    <n v="891.32"/>
    <n v="976.76"/>
    <n v="1008.9"/>
  </r>
  <r>
    <x v="4"/>
    <n v="170.49"/>
    <n v="190.44"/>
    <n v="205.6"/>
    <n v="187.05500000000001"/>
  </r>
</pivotCacheRecords>
</file>

<file path=xl/pivotTables/_rels/pivotTable1.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52C7FC-A4D4-45C9-ABC0-D1E417BC5F55}" name="PivotTable1" cacheId="6" applyNumberFormats="0" applyBorderFormats="0" applyFontFormats="0" applyPatternFormats="0" applyAlignmentFormats="0" applyWidthHeightFormats="1" dataCaption="Values" updatedVersion="8" minRefreshableVersion="8" useAutoFormatting="1" itemPrintTitles="1" createdVersion="8" indent="0" outline="1" outlineData="1" multipleFieldFilters="0" chartFormat="1">
  <location ref="B3:C9" firstHeaderRow="1" firstDataRow="1" firstDataCol="1"/>
  <pivotFields count="5">
    <pivotField axis="axisRow" showAll="0">
      <items count="6">
        <item x="4"/>
        <item x="1"/>
        <item x="0"/>
        <item x="2"/>
        <item x="3"/>
        <item t="default"/>
      </items>
    </pivotField>
    <pivotField numFmtId="164" showAll="0"/>
    <pivotField numFmtId="164" showAll="0"/>
    <pivotField numFmtId="164" showAll="0"/>
    <pivotField dataField="1" numFmtId="164" showAll="0"/>
  </pivotFields>
  <rowFields count="1">
    <field x="0"/>
  </rowFields>
  <rowItems count="6">
    <i>
      <x/>
    </i>
    <i>
      <x v="1"/>
    </i>
    <i>
      <x v="2"/>
    </i>
    <i>
      <x v="3"/>
    </i>
    <i>
      <x v="4"/>
    </i>
    <i t="grand">
      <x/>
    </i>
  </rowItems>
  <colItems count="1">
    <i/>
  </colItems>
  <dataFields count="1">
    <dataField name="Average of 2/11/2025" fld="4"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424AFB-4708-4D84-A051-5431ADA3B733}" name="PivotTable4" cacheId="6" applyNumberFormats="0" applyBorderFormats="0" applyFontFormats="0" applyPatternFormats="0" applyAlignmentFormats="0" applyWidthHeightFormats="1" dataCaption="Values" updatedVersion="8" minRefreshableVersion="8" useAutoFormatting="1" itemPrintTitles="1" createdVersion="8" indent="0" outline="1" outlineData="1" multipleFieldFilters="0" chartFormat="1">
  <location ref="A1:E7" firstHeaderRow="0" firstDataRow="1" firstDataCol="1"/>
  <pivotFields count="5">
    <pivotField axis="axisRow" showAll="0">
      <items count="6">
        <item x="4"/>
        <item x="1"/>
        <item x="0"/>
        <item x="2"/>
        <item x="3"/>
        <item t="default"/>
      </items>
    </pivotField>
    <pivotField dataField="1" numFmtId="164" showAll="0"/>
    <pivotField dataField="1" numFmtId="164" showAll="0"/>
    <pivotField dataField="1" numFmtId="164" showAll="0"/>
    <pivotField dataField="1" numFmtId="164" showAll="0"/>
  </pivotFields>
  <rowFields count="1">
    <field x="0"/>
  </rowFields>
  <rowItems count="6">
    <i>
      <x/>
    </i>
    <i>
      <x v="1"/>
    </i>
    <i>
      <x v="2"/>
    </i>
    <i>
      <x v="3"/>
    </i>
    <i>
      <x v="4"/>
    </i>
    <i t="grand">
      <x/>
    </i>
  </rowItems>
  <colFields count="1">
    <field x="-2"/>
  </colFields>
  <colItems count="4">
    <i>
      <x/>
    </i>
    <i i="1">
      <x v="1"/>
    </i>
    <i i="2">
      <x v="2"/>
    </i>
    <i i="3">
      <x v="3"/>
    </i>
  </colItems>
  <dataFields count="4">
    <dataField name="Product of 11/29/2024" fld="1" subtotal="product" baseField="0" baseItem="0" numFmtId="164"/>
    <dataField name="Product of 12/31/2024" fld="2" subtotal="product" baseField="0" baseItem="0" numFmtId="164"/>
    <dataField name="Product of 1/31/2025" fld="3" subtotal="product" baseField="0" baseItem="0" numFmtId="164"/>
    <dataField name="Product of 2/11/2025" fld="4" subtotal="produc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v t="i">0</v>
  </a>
  <a r="1">
    <v>207.89</v>
  </a>
  <a r="1">
    <v>237.68</v>
  </a>
  <a r="1">
    <v>219.39</v>
  </a>
  <a r="1">
    <v>237.33</v>
  </a>
  <a r="1">
    <v>236</v>
  </a>
  <a r="1">
    <v>250.42</v>
  </a>
  <a r="1">
    <v>574.32000000000005</v>
  </a>
  <a r="1">
    <v>689.18</v>
  </a>
  <a r="1">
    <v>585.51</v>
  </a>
  <a r="1">
    <v>170.49</v>
  </a>
  <a r="1">
    <v>205.6</v>
  </a>
  <a r="1">
    <v>190.44</v>
  </a>
  <a r="1">
    <v>886.81</v>
  </a>
  <a r="1">
    <v>976.76</v>
  </a>
  <a r="1">
    <v>891.32</v>
  </a>
  <a r="6">
    <v t="r">27</v>
    <v t="r">30</v>
    <v t="r">33</v>
    <v t="r">36</v>
    <v t="r">39</v>
    <v t="i">2</v>
  </a>
  <a r="6">
    <v t="r">25</v>
    <v t="r">28</v>
    <v t="r">31</v>
    <v t="r">34</v>
    <v t="r">37</v>
    <v t="i">2</v>
  </a>
  <a r="6">
    <v t="r">26</v>
    <v t="r">29</v>
    <v t="r">32</v>
    <v t="r">35</v>
    <v t="r">38</v>
    <v t="i">2</v>
  </a>
  <a r="6">
    <v t="r">20</v>
    <v t="r">18</v>
    <v t="r">22</v>
    <v t="r">24</v>
    <v t="r">16</v>
    <v t="i">1</v>
  </a>
</arrayData>
</file>

<file path=xl/richData/rdrichvalue.xml><?xml version="1.0" encoding="utf-8"?>
<rvData xmlns="http://schemas.microsoft.com/office/spreadsheetml/2017/richdata" count="60">
  <rv s="0">
    <v>https://www.bing.com/financeapi/forcetrigger?t=a1u3p2&amp;q=XNAS%3aGOOG&amp;form=skydnc</v>
    <v>Learn more on Bing</v>
  </rv>
  <rv s="1">
    <v>en-US</v>
    <v>a1u3p2</v>
    <v>268435456</v>
    <v>1</v>
    <v>Powered by Refinitiv</v>
    <v>0</v>
    <v>ALPHABET INC. (XNAS:GOOG)</v>
    <v>2</v>
    <v>3</v>
    <v>Finance</v>
    <v>4</v>
    <v>208.7</v>
    <v>131.55000000000001</v>
    <v>1.0027999999999999</v>
    <v>-1.1299999999999999</v>
    <v>9.0879999999999997E-4</v>
    <v>-6.0040000000000007E-3</v>
    <v>0.17</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183323</v>
    <v>Nasdaq Stock Market</v>
    <v>XNAS</v>
    <v>XNAS</v>
    <v>1600 Amphitheatre Parkway, MOUNTAIN VIEW, CA, 94043 US</v>
    <v>188.8</v>
    <v>Software &amp; IT Services</v>
    <v>Stock</v>
    <v>45699.887447325782</v>
    <v>0</v>
    <v>186.08</v>
    <v>2285967000000</v>
    <v>ALPHABET INC.</v>
    <v>ALPHABET INC.</v>
    <v>186.83500000000001</v>
    <v>23.388200000000001</v>
    <v>188.2</v>
    <v>187.07</v>
    <v>187.24</v>
    <v>12208000000</v>
    <v>GOOG</v>
    <v>ALPHABET INC. (XNAS:GOOG)</v>
    <v>12942341</v>
    <v>18505705</v>
    <v>2015</v>
  </rv>
  <rv s="2">
    <v>1</v>
  </rv>
  <rv s="0">
    <v>https://www.bing.com/financeapi/forcetrigger?t=a1nhlh&amp;q=XNAS%3aAMZN&amp;form=skydnc</v>
    <v>Learn more on Bing</v>
  </rv>
  <rv s="1">
    <v>en-US</v>
    <v>a1nhlh</v>
    <v>268435456</v>
    <v>1</v>
    <v>Powered by Refinitiv</v>
    <v>0</v>
    <v>AMAZON.COM, INC. (XNAS:AMZN)</v>
    <v>2</v>
    <v>3</v>
    <v>Finance</v>
    <v>4</v>
    <v>242.52</v>
    <v>151.61000000000001</v>
    <v>1.1775</v>
    <v>-0.38</v>
    <v>-4.2960000000000002E-5</v>
    <v>-1.6300000000000002E-3</v>
    <v>-0.01</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1556000</v>
    <v>Nasdaq Stock Market</v>
    <v>XNAS</v>
    <v>XNAS</v>
    <v>410 Terry Avenue North, SEATTLE, WA, 98109 US</v>
    <v>233.44</v>
    <v>Diversified Retail</v>
    <v>Stock</v>
    <v>45699.887573923435</v>
    <v>3</v>
    <v>230.13</v>
    <v>2466727634800</v>
    <v>AMAZON.COM, INC.</v>
    <v>AMAZON.COM, INC.</v>
    <v>231.92</v>
    <v>42.091200000000001</v>
    <v>233.14</v>
    <v>232.76</v>
    <v>232.75</v>
    <v>10597730000</v>
    <v>AMZN</v>
    <v>AMAZON.COM, INC. (XNAS:AMZN)</v>
    <v>23373850</v>
    <v>35934421</v>
    <v>1996</v>
  </rv>
  <rv s="2">
    <v>4</v>
  </rv>
  <rv s="0">
    <v>https://www.bing.com/financeapi/forcetrigger?t=a1mou2&amp;q=XNAS%3aAAPL&amp;form=skydnc</v>
    <v>Learn more on Bing</v>
  </rv>
  <rv s="1">
    <v>en-US</v>
    <v>a1mou2</v>
    <v>268435456</v>
    <v>1</v>
    <v>Powered by Refinitiv</v>
    <v>0</v>
    <v>APPLE INC. (XNAS:AAPL)</v>
    <v>2</v>
    <v>3</v>
    <v>Finance</v>
    <v>4</v>
    <v>260.10000000000002</v>
    <v>164.07499999999999</v>
    <v>1.1873</v>
    <v>4.97</v>
    <v>-3.8690000000000003E-4</v>
    <v>2.1831999999999997E-2</v>
    <v>-0.09</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235.23</v>
    <v>Computers, Phones &amp; Household Electronics</v>
    <v>Stock</v>
    <v>45699.887585705466</v>
    <v>6</v>
    <v>228.13</v>
    <v>3498109319400</v>
    <v>APPLE INC.</v>
    <v>APPLE INC.</v>
    <v>228.2</v>
    <v>33.602499999999999</v>
    <v>227.65</v>
    <v>232.62</v>
    <v>232.53</v>
    <v>15037870000</v>
    <v>AAPL</v>
    <v>APPLE INC. (XNAS:AAPL)</v>
    <v>52182798</v>
    <v>56203787</v>
    <v>1977</v>
  </rv>
  <rv s="2">
    <v>7</v>
  </rv>
  <rv s="0">
    <v>https://www.bing.com/financeapi/forcetrigger?t=a1slm7&amp;q=XNAS%3aMETA&amp;form=skydnc</v>
    <v>Learn more on Bing</v>
  </rv>
  <rv s="1">
    <v>en-US</v>
    <v>a1slm7</v>
    <v>268435456</v>
    <v>1</v>
    <v>Powered by Refinitiv</v>
    <v>0</v>
    <v>Meta Platforms, Inc. (XNAS:META)</v>
    <v>2</v>
    <v>3</v>
    <v>Finance</v>
    <v>4</v>
    <v>725.01</v>
    <v>414.5</v>
    <v>1.2244999999999999</v>
    <v>2.4</v>
    <v>2.6400000000000002E-4</v>
    <v>3.3450000000000003E-3</v>
    <v>0.19</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74067</v>
    <v>Nasdaq Stock Market</v>
    <v>XNAS</v>
    <v>XNAS</v>
    <v>1 Meta Way, MENLO PARK, CA, 94025 US</v>
    <v>723.66</v>
    <v>Software &amp; IT Services</v>
    <v>Stock</v>
    <v>45699.887666527342</v>
    <v>9</v>
    <v>710.04</v>
    <v>1823727748200</v>
    <v>Meta Platforms, Inc.</v>
    <v>Meta Platforms, Inc.</v>
    <v>713.32</v>
    <v>29.692699999999999</v>
    <v>717.4</v>
    <v>719.8</v>
    <v>719.99</v>
    <v>2533659000</v>
    <v>META</v>
    <v>Meta Platforms, Inc. (XNAS:META)</v>
    <v>11880910</v>
    <v>16028310</v>
    <v>2004</v>
  </rv>
  <rv s="2">
    <v>10</v>
  </rv>
  <rv s="0">
    <v>https://www.bing.com/financeapi/forcetrigger?t=a1ygoc&amp;q=XNAS%3aNFLX&amp;form=skydnc</v>
    <v>Learn more on Bing</v>
  </rv>
  <rv s="1">
    <v>en-US</v>
    <v>a1ygoc</v>
    <v>268435456</v>
    <v>1</v>
    <v>Powered by Refinitiv</v>
    <v>0</v>
    <v>NETFLIX, INC. (XNAS:NFLX)</v>
    <v>2</v>
    <v>3</v>
    <v>Finance</v>
    <v>4</v>
    <v>1032.8499999999999</v>
    <v>542.01</v>
    <v>1.3777999999999999</v>
    <v>-19.52</v>
    <v>-5.754E-4</v>
    <v>-1.8995999999999999E-2</v>
    <v>-0.57999999999999996</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14000</v>
    <v>Nasdaq Stock Market</v>
    <v>XNAS</v>
    <v>XNAS</v>
    <v>121 Albright Way, LOS GATOS, CA, 95032 US</v>
    <v>1022.69</v>
    <v>Software &amp; IT Services</v>
    <v>Stock</v>
    <v>45699.887437962498</v>
    <v>12</v>
    <v>1002.95</v>
    <v>431213377368</v>
    <v>NETFLIX, INC.</v>
    <v>NETFLIX, INC.</v>
    <v>1020.79</v>
    <v>50.926000000000002</v>
    <v>1027.5999999999999</v>
    <v>1008.08</v>
    <v>1007.5</v>
    <v>427757100</v>
    <v>NFLX</v>
    <v>NETFLIX, INC. (XNAS:NFLX)</v>
    <v>3194773</v>
    <v>4455869</v>
    <v>1997</v>
  </rv>
  <rv s="2">
    <v>13</v>
  </rv>
  <rv s="3">
    <v>en-US</v>
    <v>a1u3p2</v>
    <v>268435456</v>
    <v>1</v>
    <v>Powered by Refinitiv</v>
    <v>5</v>
    <v>ALPHABET INC. (XNAS:GOOG)</v>
    <v>2</v>
    <v>6</v>
    <v>Finance</v>
    <v>7</v>
    <v>208.7</v>
    <v>131.55000000000001</v>
    <v>1.0027999999999999</v>
    <v>-1.145</v>
    <v>-6.0840000000000009E-3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183323</v>
    <v>Nasdaq Stock Market</v>
    <v>XNAS</v>
    <v>XNAS</v>
    <v>1600 Amphitheatre Parkway, MOUNTAIN VIEW, CA, 94043 US</v>
    <v>188.8</v>
    <v>Software &amp; IT Services</v>
    <v>Stock</v>
    <v>45699.864667337497</v>
    <v>0</v>
    <v>186.08</v>
    <v>2285967000000</v>
    <v>ALPHABET INC.</v>
    <v>ALPHABET INC.</v>
    <v>186.94</v>
    <v>23.388200000000001</v>
    <v>188.2</v>
    <v>187.05500000000001</v>
    <v>12208000000</v>
    <v>GOOG</v>
    <v>ALPHABET INC. (XNAS:GOOG)</v>
    <v>9053713</v>
    <v>18505705</v>
    <v>2015</v>
  </rv>
  <rv s="2">
    <v>15</v>
  </rv>
  <rv s="3">
    <v>en-US</v>
    <v>a1nhlh</v>
    <v>268435456</v>
    <v>1</v>
    <v>Powered by Refinitiv</v>
    <v>5</v>
    <v>AMAZON.COM, INC. (XNAS:AMZN)</v>
    <v>2</v>
    <v>6</v>
    <v>Finance</v>
    <v>7</v>
    <v>242.52</v>
    <v>151.61000000000001</v>
    <v>1.1775</v>
    <v>-0.71</v>
    <v>-3.045E-3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1556000</v>
    <v>Nasdaq Stock Market</v>
    <v>XNAS</v>
    <v>XNAS</v>
    <v>410 Terry Avenue North, SEATTLE, WA, 98109 US</v>
    <v>233.44</v>
    <v>Diversified Retail</v>
    <v>Stock</v>
    <v>45699.864651064061</v>
    <v>3</v>
    <v>230.13</v>
    <v>2463230383900</v>
    <v>AMAZON.COM, INC.</v>
    <v>AMAZON.COM, INC.</v>
    <v>232</v>
    <v>42.091200000000001</v>
    <v>233.14</v>
    <v>232.43</v>
    <v>10597730000</v>
    <v>AMZN</v>
    <v>AMAZON.COM, INC. (XNAS:AMZN)</v>
    <v>18631157</v>
    <v>35934421</v>
    <v>1996</v>
  </rv>
  <rv s="2">
    <v>17</v>
  </rv>
  <rv s="3">
    <v>en-US</v>
    <v>a1mou2</v>
    <v>268435456</v>
    <v>1</v>
    <v>Powered by Refinitiv</v>
    <v>5</v>
    <v>APPLE INC. (XNAS:AAPL)</v>
    <v>2</v>
    <v>6</v>
    <v>Finance</v>
    <v>7</v>
    <v>260.10000000000002</v>
    <v>164.07499999999999</v>
    <v>1.1873</v>
    <v>5.3329000000000004</v>
    <v>2.3425999999999999E-2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235.23</v>
    <v>Computers, Phones &amp; Household Electronics</v>
    <v>Stock</v>
    <v>45699.864667835158</v>
    <v>6</v>
    <v>228.13</v>
    <v>3503566562423</v>
    <v>APPLE INC.</v>
    <v>APPLE INC.</v>
    <v>228.13</v>
    <v>33.602499999999999</v>
    <v>227.65</v>
    <v>232.9829</v>
    <v>15037870000</v>
    <v>AAPL</v>
    <v>APPLE INC. (XNAS:AAPL)</v>
    <v>40037962</v>
    <v>56203787</v>
    <v>1977</v>
  </rv>
  <rv s="2">
    <v>19</v>
  </rv>
  <rv s="3">
    <v>en-US</v>
    <v>a1slm7</v>
    <v>268435456</v>
    <v>1</v>
    <v>Powered by Refinitiv</v>
    <v>5</v>
    <v>Meta Platforms, Inc. (XNAS:META)</v>
    <v>2</v>
    <v>6</v>
    <v>Finance</v>
    <v>7</v>
    <v>725.01</v>
    <v>414.5</v>
    <v>1.2244999999999999</v>
    <v>3.57</v>
    <v>4.9759999999999995E-3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74067</v>
    <v>Nasdaq Stock Market</v>
    <v>XNAS</v>
    <v>XNAS</v>
    <v>1 Meta Way, MENLO PARK, CA, 94025 US</v>
    <v>723.66</v>
    <v>Software &amp; IT Services</v>
    <v>Stock</v>
    <v>45699.864654687502</v>
    <v>9</v>
    <v>710.04</v>
    <v>1826692129230</v>
    <v>Meta Platforms, Inc.</v>
    <v>Meta Platforms, Inc.</v>
    <v>713.32</v>
    <v>29.622699999999998</v>
    <v>717.4</v>
    <v>720.97</v>
    <v>2533659000</v>
    <v>META</v>
    <v>Meta Platforms, Inc. (XNAS:META)</v>
    <v>10316457</v>
    <v>16028310</v>
    <v>2004</v>
  </rv>
  <rv s="2">
    <v>21</v>
  </rv>
  <rv s="3">
    <v>en-US</v>
    <v>a1ygoc</v>
    <v>268435456</v>
    <v>1</v>
    <v>Powered by Refinitiv</v>
    <v>5</v>
    <v>NETFLIX, INC. (XNAS:NFLX)</v>
    <v>2</v>
    <v>6</v>
    <v>Finance</v>
    <v>7</v>
    <v>1032.8499999999999</v>
    <v>542.01</v>
    <v>1.3777999999999999</v>
    <v>-18.7</v>
    <v>-1.8198000000000002E-2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14000</v>
    <v>Nasdaq Stock Market</v>
    <v>XNAS</v>
    <v>XNAS</v>
    <v>121 Albright Way, LOS GATOS, CA, 95032 US</v>
    <v>1022.69</v>
    <v>Software &amp; IT Services</v>
    <v>Stock</v>
    <v>45699.864662441403</v>
    <v>12</v>
    <v>1002.95</v>
    <v>431564138190</v>
    <v>NETFLIX, INC.</v>
    <v>NETFLIX, INC.</v>
    <v>1020.79</v>
    <v>50.926000000000002</v>
    <v>1027.5999999999999</v>
    <v>1008.9</v>
    <v>427757100</v>
    <v>NFLX</v>
    <v>NETFLIX, INC. (XNAS:NFLX)</v>
    <v>2482399</v>
    <v>4455869</v>
    <v>1997</v>
  </rv>
  <rv s="2">
    <v>23</v>
  </rv>
  <rv s="4">
    <fb>237.33</fb>
    <v>8</v>
  </rv>
  <rv s="4">
    <fb>250.42</fb>
    <v>8</v>
  </rv>
  <rv s="4">
    <fb>236</fb>
    <v>8</v>
  </rv>
  <rv s="4">
    <fb>207.89</fb>
    <v>8</v>
  </rv>
  <rv s="4">
    <fb>219.39</fb>
    <v>8</v>
  </rv>
  <rv s="4">
    <fb>237.68</fb>
    <v>8</v>
  </rv>
  <rv s="4">
    <fb>574.32000000000005</fb>
    <v>8</v>
  </rv>
  <rv s="4">
    <fb>585.51</fb>
    <v>8</v>
  </rv>
  <rv s="4">
    <fb>689.18</fb>
    <v>8</v>
  </rv>
  <rv s="4">
    <fb>886.81</fb>
    <v>8</v>
  </rv>
  <rv s="4">
    <fb>891.32</fb>
    <v>8</v>
  </rv>
  <rv s="4">
    <fb>976.76</fb>
    <v>8</v>
  </rv>
  <rv s="4">
    <fb>170.49</fb>
    <v>8</v>
  </rv>
  <rv s="4">
    <fb>190.44</fb>
    <v>8</v>
  </rv>
  <rv s="4">
    <fb>205.6</fb>
    <v>8</v>
  </rv>
  <rv s="5">
    <v>9</v>
    <v>a1nhlh</v>
    <v>Daily</v>
    <v>45625</v>
    <v>45625</v>
    <v>0</v>
    <v>1</v>
    <v>638684352000000000,638749029809983260,0</v>
    <v>0</v>
    <v>a1nhlh</v>
    <v>XNAS:AMZN</v>
    <v>1</v>
  </rv>
  <rv s="5">
    <v>9</v>
    <v>a1nhlh</v>
    <v>Daily</v>
    <v>45688</v>
    <v>45688</v>
    <v>0</v>
    <v>1</v>
    <v>638738784000000000,638749012310768908,0</v>
    <v>0</v>
    <v>a1nhlh</v>
    <v>XNAS:AMZN</v>
    <v>2</v>
  </rv>
  <rv s="5">
    <v>9</v>
    <v>a1nhlh</v>
    <v>Daily</v>
    <v>45657</v>
    <v>45657</v>
    <v>0</v>
    <v>1</v>
    <v>638712000000000000,638749011903117412,0</v>
    <v>0</v>
    <v>a1nhlh</v>
    <v>XNAS:AMZN</v>
    <v>3</v>
  </rv>
  <rv s="5">
    <v>9</v>
    <v>a1mou2</v>
    <v>Daily</v>
    <v>45625</v>
    <v>45625</v>
    <v>0</v>
    <v>1</v>
    <v>638684352000000000,638749029753833113,0</v>
    <v>0</v>
    <v>a1mou2</v>
    <v>XNAS:AAPL</v>
    <v>4</v>
  </rv>
  <rv s="5">
    <v>9</v>
    <v>a1mou2</v>
    <v>Daily</v>
    <v>45688</v>
    <v>45688</v>
    <v>0</v>
    <v>1</v>
    <v>638738784000000000,638749012261644639,0</v>
    <v>0</v>
    <v>a1mou2</v>
    <v>XNAS:AAPL</v>
    <v>5</v>
  </rv>
  <rv s="5">
    <v>9</v>
    <v>a1mou2</v>
    <v>Daily</v>
    <v>45657</v>
    <v>45657</v>
    <v>0</v>
    <v>1</v>
    <v>638712000000000000,638749011844312358,0</v>
    <v>0</v>
    <v>a1mou2</v>
    <v>XNAS:AAPL</v>
    <v>6</v>
  </rv>
  <rv s="5">
    <v>9</v>
    <v>a1slm7</v>
    <v>Daily</v>
    <v>45625</v>
    <v>45625</v>
    <v>0</v>
    <v>1</v>
    <v>638684352000000000,638749029809952426,0</v>
    <v>0</v>
    <v>a1slm7</v>
    <v>XNAS:META</v>
    <v>7</v>
  </rv>
  <rv s="5">
    <v>9</v>
    <v>a1slm7</v>
    <v>Daily</v>
    <v>45688</v>
    <v>45688</v>
    <v>0</v>
    <v>1</v>
    <v>638738784000000000,638749012310422034,0</v>
    <v>0</v>
    <v>a1slm7</v>
    <v>XNAS:META</v>
    <v>8</v>
  </rv>
  <rv s="5">
    <v>9</v>
    <v>a1slm7</v>
    <v>Daily</v>
    <v>45657</v>
    <v>45657</v>
    <v>0</v>
    <v>1</v>
    <v>638712000000000000,638749011903045224,0</v>
    <v>0</v>
    <v>a1slm7</v>
    <v>XNAS:META</v>
    <v>9</v>
  </rv>
  <rv s="5">
    <v>9</v>
    <v>a1u3p2</v>
    <v>Daily</v>
    <v>45625</v>
    <v>45625</v>
    <v>0</v>
    <v>1</v>
    <v>638684352000000000,638749029809967530,0</v>
    <v>0</v>
    <v>a1u3p2</v>
    <v>XNAS:GOOG</v>
    <v>10</v>
  </rv>
  <rv s="5">
    <v>9</v>
    <v>a1u3p2</v>
    <v>Daily</v>
    <v>45688</v>
    <v>45688</v>
    <v>0</v>
    <v>1</v>
    <v>638738784000000000,638749012310061133,0</v>
    <v>0</v>
    <v>a1u3p2</v>
    <v>XNAS:GOOG</v>
    <v>11</v>
  </rv>
  <rv s="5">
    <v>9</v>
    <v>a1u3p2</v>
    <v>Daily</v>
    <v>45657</v>
    <v>45657</v>
    <v>0</v>
    <v>1</v>
    <v>638712000000000000,638749011903102039,0</v>
    <v>0</v>
    <v>a1u3p2</v>
    <v>XNAS:GOOG</v>
    <v>12</v>
  </rv>
  <rv s="5">
    <v>9</v>
    <v>a1ygoc</v>
    <v>Daily</v>
    <v>45625</v>
    <v>45625</v>
    <v>0</v>
    <v>1</v>
    <v>638684352000000000,638749029810003176,0</v>
    <v>0</v>
    <v>a1ygoc</v>
    <v>XNAS:NFLX</v>
    <v>13</v>
  </rv>
  <rv s="5">
    <v>9</v>
    <v>a1ygoc</v>
    <v>Daily</v>
    <v>45688</v>
    <v>45688</v>
    <v>0</v>
    <v>1</v>
    <v>638738784000000000,638749012311130585,0</v>
    <v>0</v>
    <v>a1ygoc</v>
    <v>XNAS:NFLX</v>
    <v>14</v>
  </rv>
  <rv s="5">
    <v>9</v>
    <v>a1ygoc</v>
    <v>Daily</v>
    <v>45657</v>
    <v>45657</v>
    <v>0</v>
    <v>1</v>
    <v>638712000000000000,638749011903135022,0</v>
    <v>0</v>
    <v>a1ygoc</v>
    <v>XNAS:NFLX</v>
    <v>15</v>
  </rv>
  <rv s="6">
    <v>16</v>
  </rv>
  <rv s="6">
    <v>17</v>
  </rv>
  <rv s="6">
    <v>18</v>
  </rv>
  <rv s="6">
    <v>19</v>
  </rv>
  <rv s="7">
    <v>{675BA8D4-9935-4DF3-95A1-0F08265B583D}</v>
    <v>0</v>
    <v>10</v>
    <v>55</v>
    <v>56</v>
    <v>57</v>
    <v>58</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s t="_array">
    <k n="array" t="a"/>
  </s>
  <s t="_datasourcecontainer">
    <k n="%XLUID" t="s"/>
    <k n="_CRID" t="i"/>
    <k n="_Display" t="spb"/>
    <k n="1/31/2025" t="r"/>
    <k n="11/29/2024" t="r"/>
    <k n="12/31/2024" t="r"/>
    <k n="Stocks" t="r"/>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7">
      <v t="s">Stocks</v>
      <v t="s">11/29/2024</v>
      <v t="s">12/31/2024</v>
      <v t="s">1/31/2025</v>
      <v t="s">_CRID</v>
      <v t="s">%XLUID</v>
      <v t="s">_Display</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2</v>
      <v>2</v>
      <v>1</v>
      <v>3</v>
      <v>1</v>
      <v>1</v>
      <v>1</v>
      <v>4</v>
      <v>4</v>
      <v>5</v>
      <v>6</v>
      <v>1</v>
      <v>1</v>
      <v>1</v>
      <v>4</v>
      <v>7</v>
      <v>8</v>
      <v>9</v>
      <v>4</v>
    </spb>
    <spb s="6">
      <v>Real-Time Nasdaq Last Sale</v>
      <v>from previous close</v>
      <v>from previous close</v>
      <v>Source: Nasdaq Last Sale</v>
      <v>GMT</v>
    </spb>
    <spb s="7">
      <v>1</v>
    </spb>
    <spb s="8">
      <v>10</v>
      <v>1</v>
    </spb>
    <spb s="9">
      <v>2</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A83F8-9A6B-4600-85E6-4771F29E9281}">
  <dimension ref="B3:C9"/>
  <sheetViews>
    <sheetView topLeftCell="A5" workbookViewId="0">
      <selection sqref="A1:A1048576"/>
    </sheetView>
  </sheetViews>
  <sheetFormatPr defaultRowHeight="14.5" x14ac:dyDescent="0.35"/>
  <cols>
    <col min="2" max="2" width="33" bestFit="1" customWidth="1"/>
    <col min="3" max="3" width="18.36328125" bestFit="1" customWidth="1"/>
  </cols>
  <sheetData>
    <row r="3" spans="2:3" x14ac:dyDescent="0.35">
      <c r="B3" s="6" t="s">
        <v>1</v>
      </c>
      <c r="C3" t="s">
        <v>3</v>
      </c>
    </row>
    <row r="4" spans="2:3" x14ac:dyDescent="0.35">
      <c r="B4" s="7" t="e" vm="1">
        <v>#VALUE!</v>
      </c>
      <c r="C4" s="8">
        <v>187.05500000000001</v>
      </c>
    </row>
    <row r="5" spans="2:3" x14ac:dyDescent="0.35">
      <c r="B5" s="7" t="e" vm="2">
        <v>#VALUE!</v>
      </c>
      <c r="C5" s="8">
        <v>232.43</v>
      </c>
    </row>
    <row r="6" spans="2:3" x14ac:dyDescent="0.35">
      <c r="B6" s="7" t="e" vm="3">
        <v>#VALUE!</v>
      </c>
      <c r="C6" s="8">
        <v>232.9829</v>
      </c>
    </row>
    <row r="7" spans="2:3" x14ac:dyDescent="0.35">
      <c r="B7" s="7" t="e" vm="4">
        <v>#VALUE!</v>
      </c>
      <c r="C7" s="8">
        <v>720.97</v>
      </c>
    </row>
    <row r="8" spans="2:3" x14ac:dyDescent="0.35">
      <c r="B8" s="7" t="e" vm="5">
        <v>#VALUE!</v>
      </c>
      <c r="C8" s="8">
        <v>1008.9</v>
      </c>
    </row>
    <row r="9" spans="2:3" x14ac:dyDescent="0.35">
      <c r="B9" s="7" t="s">
        <v>2</v>
      </c>
      <c r="C9" s="8">
        <v>476.46758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4DD11-D1E6-4F17-AD20-8ABCAB5F228F}">
  <dimension ref="A1:E7"/>
  <sheetViews>
    <sheetView tabSelected="1" workbookViewId="0"/>
  </sheetViews>
  <sheetFormatPr defaultRowHeight="14.5" x14ac:dyDescent="0.35"/>
  <cols>
    <col min="1" max="1" width="33" bestFit="1" customWidth="1"/>
    <col min="2" max="4" width="21.08984375" bestFit="1" customWidth="1"/>
    <col min="5" max="5" width="18.36328125" bestFit="1" customWidth="1"/>
  </cols>
  <sheetData>
    <row r="1" spans="1:5" x14ac:dyDescent="0.35">
      <c r="A1" s="6" t="s">
        <v>1</v>
      </c>
      <c r="B1" t="s">
        <v>4</v>
      </c>
      <c r="C1" t="s">
        <v>5</v>
      </c>
      <c r="D1" t="s">
        <v>6</v>
      </c>
      <c r="E1" t="s">
        <v>7</v>
      </c>
    </row>
    <row r="2" spans="1:5" x14ac:dyDescent="0.35">
      <c r="A2" s="7" t="e" vm="6">
        <v>#VALUE!</v>
      </c>
      <c r="B2" s="1">
        <v>170.49</v>
      </c>
      <c r="C2" s="1">
        <v>190.44</v>
      </c>
      <c r="D2" s="1">
        <v>205.6</v>
      </c>
      <c r="E2" s="8">
        <v>187.05500000000001</v>
      </c>
    </row>
    <row r="3" spans="1:5" x14ac:dyDescent="0.35">
      <c r="A3" s="7" t="e" vm="7">
        <v>#VALUE!</v>
      </c>
      <c r="B3" s="1">
        <v>207.89</v>
      </c>
      <c r="C3" s="1">
        <v>219.39</v>
      </c>
      <c r="D3" s="1">
        <v>237.68</v>
      </c>
      <c r="E3" s="8">
        <v>232.43</v>
      </c>
    </row>
    <row r="4" spans="1:5" x14ac:dyDescent="0.35">
      <c r="A4" s="7" t="e" vm="8">
        <v>#VALUE!</v>
      </c>
      <c r="B4" s="1">
        <v>237.33</v>
      </c>
      <c r="C4" s="1">
        <v>250.42</v>
      </c>
      <c r="D4" s="1">
        <v>236</v>
      </c>
      <c r="E4" s="8">
        <v>232.9829</v>
      </c>
    </row>
    <row r="5" spans="1:5" x14ac:dyDescent="0.35">
      <c r="A5" s="7" t="e" vm="9">
        <v>#VALUE!</v>
      </c>
      <c r="B5" s="1">
        <v>574.32000000000005</v>
      </c>
      <c r="C5" s="1">
        <v>585.51</v>
      </c>
      <c r="D5" s="1">
        <v>689.18</v>
      </c>
      <c r="E5" s="8">
        <v>720.97</v>
      </c>
    </row>
    <row r="6" spans="1:5" x14ac:dyDescent="0.35">
      <c r="A6" s="7" t="e" vm="10">
        <v>#VALUE!</v>
      </c>
      <c r="B6" s="1">
        <v>886.81</v>
      </c>
      <c r="C6" s="1">
        <v>891.32</v>
      </c>
      <c r="D6" s="1">
        <v>976.76</v>
      </c>
      <c r="E6" s="8">
        <v>1008.9</v>
      </c>
    </row>
    <row r="7" spans="1:5" x14ac:dyDescent="0.35">
      <c r="A7" s="7" t="s">
        <v>2</v>
      </c>
      <c r="B7" s="1">
        <v>4284199353167.376</v>
      </c>
      <c r="C7" s="1">
        <v>5460243123721.1865</v>
      </c>
      <c r="D7" s="1">
        <v>7763334230785.7676</v>
      </c>
      <c r="E7" s="8">
        <v>7368021190942.9863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7070-B40A-4E77-826A-7A97871DCAB4}">
  <dimension ref="A1:E6"/>
  <sheetViews>
    <sheetView workbookViewId="0">
      <selection sqref="A1:E6"/>
    </sheetView>
  </sheetViews>
  <sheetFormatPr defaultRowHeight="14.5" x14ac:dyDescent="0.35"/>
  <cols>
    <col min="1" max="1" width="30.90625" bestFit="1" customWidth="1"/>
    <col min="2" max="2" width="13.6328125" customWidth="1"/>
    <col min="3" max="3" width="12.6328125" customWidth="1"/>
    <col min="4" max="4" width="12.453125" customWidth="1"/>
    <col min="5" max="5" width="12.08984375" customWidth="1"/>
  </cols>
  <sheetData>
    <row r="1" spans="1:5" x14ac:dyDescent="0.35">
      <c r="A1" s="2" t="s">
        <v>0</v>
      </c>
      <c r="B1" s="3">
        <v>45625</v>
      </c>
      <c r="C1" s="3">
        <f ca="1">TODAY() - 42</f>
        <v>45657</v>
      </c>
      <c r="D1" s="3">
        <f ca="1">TODAY() - 11</f>
        <v>45688</v>
      </c>
      <c r="E1" s="3">
        <v>45699</v>
      </c>
    </row>
    <row r="2" spans="1:5" x14ac:dyDescent="0.35">
      <c r="A2" s="4" t="e" vm="3">
        <v>#VALUE!</v>
      </c>
      <c r="B2" s="4" vm="11">
        <f ca="1">INDEX(_xlfn.STOCKHISTORY(A2, $B$1, $B$1,0,1),2,2)</f>
        <v>237.33</v>
      </c>
      <c r="C2" s="4" vm="12">
        <f ca="1">INDEX(_xlfn.STOCKHISTORY(A2, TODAY() - 42, TODAY() -42, 0, 1),2,2)</f>
        <v>250.42</v>
      </c>
      <c r="D2" s="4" vm="13">
        <f ca="1">INDEX(_xlfn.STOCKHISTORY(A2, TODAY() - 11, TODAY() -11, 0, 1),2,2)</f>
        <v>236</v>
      </c>
      <c r="E2" s="5" cm="1">
        <f t="array" ref="E2">_FV(A2,"Price",TRUE)</f>
        <v>232.62</v>
      </c>
    </row>
    <row r="3" spans="1:5" x14ac:dyDescent="0.35">
      <c r="A3" s="4" t="e" vm="2">
        <v>#VALUE!</v>
      </c>
      <c r="B3" s="4" vm="14">
        <f t="shared" ref="B3:B6" ca="1" si="0">INDEX(_xlfn.STOCKHISTORY(A3, $B$1, $B$1,0,1),2,2)</f>
        <v>207.89</v>
      </c>
      <c r="C3" s="4" vm="15">
        <f t="shared" ref="C3:C6" ca="1" si="1">INDEX(_xlfn.STOCKHISTORY(A3, TODAY() - 42, TODAY() -42, 0, 1),2,2)</f>
        <v>219.39</v>
      </c>
      <c r="D3" s="4" vm="16">
        <f t="shared" ref="D3:D6" ca="1" si="2">INDEX(_xlfn.STOCKHISTORY(A3, TODAY() - 11, TODAY() -11, 0, 1),2,2)</f>
        <v>237.68</v>
      </c>
      <c r="E3" s="5" cm="1">
        <f t="array" ref="E3">_FV(A3,"Price",TRUE)</f>
        <v>232.76</v>
      </c>
    </row>
    <row r="4" spans="1:5" x14ac:dyDescent="0.35">
      <c r="A4" s="4" t="e" vm="4">
        <v>#VALUE!</v>
      </c>
      <c r="B4" s="4" vm="17">
        <f t="shared" ca="1" si="0"/>
        <v>574.32000000000005</v>
      </c>
      <c r="C4" s="4" vm="18">
        <f t="shared" ca="1" si="1"/>
        <v>585.51</v>
      </c>
      <c r="D4" s="4" vm="19">
        <f t="shared" ca="1" si="2"/>
        <v>689.18</v>
      </c>
      <c r="E4" s="5" cm="1">
        <f t="array" ref="E4">_FV(A4,"Price",TRUE)</f>
        <v>719.8</v>
      </c>
    </row>
    <row r="5" spans="1:5" x14ac:dyDescent="0.35">
      <c r="A5" s="4" t="e" vm="5">
        <v>#VALUE!</v>
      </c>
      <c r="B5" s="4" vm="20">
        <f t="shared" ca="1" si="0"/>
        <v>886.81</v>
      </c>
      <c r="C5" s="4" vm="21">
        <f t="shared" ca="1" si="1"/>
        <v>891.32</v>
      </c>
      <c r="D5" s="4" vm="22">
        <f t="shared" ca="1" si="2"/>
        <v>976.76</v>
      </c>
      <c r="E5" s="5" cm="1">
        <f t="array" ref="E5">_FV(A5,"Price",TRUE)</f>
        <v>1008.08</v>
      </c>
    </row>
    <row r="6" spans="1:5" x14ac:dyDescent="0.35">
      <c r="A6" s="4" t="e" vm="1">
        <v>#VALUE!</v>
      </c>
      <c r="B6" s="4" vm="23">
        <f t="shared" ca="1" si="0"/>
        <v>170.49</v>
      </c>
      <c r="C6" s="4" vm="24">
        <f t="shared" ca="1" si="1"/>
        <v>190.44</v>
      </c>
      <c r="D6" s="4" vm="25">
        <f t="shared" ca="1" si="2"/>
        <v>205.6</v>
      </c>
      <c r="E6" s="5" cm="1">
        <f t="array" ref="E6">_FV(A6,"Price",TRUE)</f>
        <v>187.07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Stingley, Patrick T</dc:creator>
  <cp:lastModifiedBy>Stingley, Patrick T</cp:lastModifiedBy>
  <dcterms:created xsi:type="dcterms:W3CDTF">2025-02-11T19:32:28Z</dcterms:created>
  <dcterms:modified xsi:type="dcterms:W3CDTF">2025-02-11T22:20:57Z</dcterms:modified>
</cp:coreProperties>
</file>