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iller/GitHub/NanoDegree/Class_Statistics/"/>
    </mc:Choice>
  </mc:AlternateContent>
  <bookViews>
    <workbookView xWindow="27960" yWindow="1100" windowWidth="24960" windowHeight="13940" tabRatio="500"/>
  </bookViews>
  <sheets>
    <sheet name="Paired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18" i="1"/>
  <c r="J14" i="1"/>
  <c r="H14" i="1"/>
  <c r="H13" i="1"/>
  <c r="H12" i="1"/>
  <c r="H9" i="1"/>
  <c r="H8" i="1"/>
  <c r="H7" i="1"/>
  <c r="H5" i="1"/>
  <c r="H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27" i="1"/>
  <c r="B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I2" i="1"/>
  <c r="H2" i="1"/>
</calcChain>
</file>

<file path=xl/sharedStrings.xml><?xml version="1.0" encoding="utf-8"?>
<sst xmlns="http://schemas.openxmlformats.org/spreadsheetml/2006/main" count="12" uniqueCount="11">
  <si>
    <t>QWERTY errors</t>
  </si>
  <si>
    <t>Alphabetical errors</t>
  </si>
  <si>
    <t>Average</t>
  </si>
  <si>
    <t>D</t>
  </si>
  <si>
    <t>Average Difference</t>
  </si>
  <si>
    <t>Variance (Sample)</t>
  </si>
  <si>
    <t>SE</t>
  </si>
  <si>
    <t>T-Stat</t>
  </si>
  <si>
    <t>Cohens D</t>
  </si>
  <si>
    <t>Confidence Interval</t>
  </si>
  <si>
    <t>Conclusion of these CI, on average, users will make 4 to 1 fewer errors on the QWERTY keyboard.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</si>
</sst>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abSelected="1" workbookViewId="0">
      <selection activeCell="H8" sqref="H8"/>
    </sheetView>
  </sheetViews>
  <sheetFormatPr baseColWidth="10" defaultRowHeight="16" x14ac:dyDescent="0.2"/>
  <cols>
    <col min="7" max="7" width="19.83203125" bestFit="1" customWidth="1"/>
  </cols>
  <sheetData>
    <row r="1" spans="1:21" ht="17" x14ac:dyDescent="0.2">
      <c r="A1" s="1" t="s">
        <v>0</v>
      </c>
      <c r="B1" s="1"/>
      <c r="C1" s="1" t="s">
        <v>1</v>
      </c>
      <c r="D1" s="1"/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7" x14ac:dyDescent="0.2">
      <c r="A2" s="1">
        <v>6</v>
      </c>
      <c r="B2" s="1">
        <f>(A2-$H$2)^2</f>
        <v>0.84639999999999982</v>
      </c>
      <c r="C2" s="1">
        <v>6</v>
      </c>
      <c r="D2" s="1">
        <f>(C2-$I$2)^2</f>
        <v>3.2399999999999993</v>
      </c>
      <c r="E2" s="1">
        <f>(A2-C2)</f>
        <v>0</v>
      </c>
      <c r="F2" s="1">
        <f>(E2-($H$3))^2</f>
        <v>7.3984000000000014</v>
      </c>
      <c r="G2" s="1" t="s">
        <v>2</v>
      </c>
      <c r="H2" s="1">
        <f>AVERAGE(A2:A26)</f>
        <v>5.08</v>
      </c>
      <c r="I2" s="1">
        <f>AVERAGE(C2:C26)</f>
        <v>7.8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7" x14ac:dyDescent="0.2">
      <c r="A3" s="1">
        <v>6</v>
      </c>
      <c r="B3" s="1">
        <f t="shared" ref="B3:B26" si="0">(A3-$H$2)^2</f>
        <v>0.84639999999999982</v>
      </c>
      <c r="C3" s="1">
        <v>11</v>
      </c>
      <c r="D3" s="1">
        <f t="shared" ref="D3:D26" si="1">(C3-$I$2)^2</f>
        <v>10.240000000000002</v>
      </c>
      <c r="E3" s="1">
        <f t="shared" ref="E3:E26" si="2">(A3-C3)</f>
        <v>-5</v>
      </c>
      <c r="F3" s="1">
        <f t="shared" ref="F3:F26" si="3">(E3-($H$3))^2</f>
        <v>5.1983999999999995</v>
      </c>
      <c r="G3" s="1" t="s">
        <v>4</v>
      </c>
      <c r="H3" s="1">
        <f>AVERAGE(E2:E27)</f>
        <v>-2.72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7" x14ac:dyDescent="0.2">
      <c r="A4" s="1">
        <v>2</v>
      </c>
      <c r="B4" s="1">
        <f t="shared" si="0"/>
        <v>9.4863999999999997</v>
      </c>
      <c r="C4" s="1">
        <v>8</v>
      </c>
      <c r="D4" s="1">
        <f t="shared" si="1"/>
        <v>4.000000000000007E-2</v>
      </c>
      <c r="E4" s="1">
        <f t="shared" si="2"/>
        <v>-6</v>
      </c>
      <c r="F4" s="1">
        <f t="shared" si="3"/>
        <v>10.758399999999998</v>
      </c>
      <c r="G4" s="1" t="s">
        <v>5</v>
      </c>
      <c r="H4" s="1">
        <f>SUM(F2:F26)/24</f>
        <v>13.626666666666665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7" x14ac:dyDescent="0.2">
      <c r="A5" s="1">
        <v>7</v>
      </c>
      <c r="B5" s="1">
        <f t="shared" si="0"/>
        <v>3.6863999999999999</v>
      </c>
      <c r="C5" s="1">
        <v>5</v>
      </c>
      <c r="D5" s="1">
        <f t="shared" si="1"/>
        <v>7.839999999999999</v>
      </c>
      <c r="E5" s="1">
        <f t="shared" si="2"/>
        <v>2</v>
      </c>
      <c r="F5" s="1">
        <f t="shared" si="3"/>
        <v>22.278400000000005</v>
      </c>
      <c r="G5" s="1" t="s">
        <v>6</v>
      </c>
      <c r="H5" s="1">
        <f>SQRT(H4)</f>
        <v>3.6914315199752337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7" x14ac:dyDescent="0.2">
      <c r="A6" s="1">
        <v>8</v>
      </c>
      <c r="B6" s="1">
        <f t="shared" si="0"/>
        <v>8.5263999999999989</v>
      </c>
      <c r="C6" s="1">
        <v>11</v>
      </c>
      <c r="D6" s="1">
        <f t="shared" si="1"/>
        <v>10.240000000000002</v>
      </c>
      <c r="E6" s="1">
        <f t="shared" si="2"/>
        <v>-3</v>
      </c>
      <c r="F6" s="1">
        <f t="shared" si="3"/>
        <v>7.8399999999999886E-2</v>
      </c>
      <c r="G6" s="1" t="s">
        <v>7</v>
      </c>
      <c r="H6" s="1">
        <f>H3/(H5/SQRT(25))</f>
        <v>-3.684207583536927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7" x14ac:dyDescent="0.2">
      <c r="A7" s="1">
        <v>8</v>
      </c>
      <c r="B7" s="1">
        <f t="shared" si="0"/>
        <v>8.5263999999999989</v>
      </c>
      <c r="C7" s="1">
        <v>8</v>
      </c>
      <c r="D7" s="1">
        <f t="shared" si="1"/>
        <v>4.000000000000007E-2</v>
      </c>
      <c r="E7" s="1">
        <f t="shared" si="2"/>
        <v>0</v>
      </c>
      <c r="F7" s="1">
        <f t="shared" si="3"/>
        <v>7.3984000000000014</v>
      </c>
      <c r="G7" s="1" t="s">
        <v>8</v>
      </c>
      <c r="H7" s="1">
        <f>H3/H5</f>
        <v>-0.7368415167073854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7" x14ac:dyDescent="0.2">
      <c r="A8" s="1">
        <v>2</v>
      </c>
      <c r="B8" s="1">
        <f t="shared" si="0"/>
        <v>9.4863999999999997</v>
      </c>
      <c r="C8" s="1">
        <v>10</v>
      </c>
      <c r="D8" s="1">
        <f t="shared" si="1"/>
        <v>4.8400000000000007</v>
      </c>
      <c r="E8" s="1">
        <f t="shared" si="2"/>
        <v>-8</v>
      </c>
      <c r="F8" s="1">
        <f t="shared" si="3"/>
        <v>27.878399999999992</v>
      </c>
      <c r="G8" s="1" t="s">
        <v>9</v>
      </c>
      <c r="H8" s="1">
        <f>H3-(2.064*(H5/SQRT(25)))</f>
        <v>-4.2438229314457772</v>
      </c>
      <c r="I8" s="1" t="s">
        <v>10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7" x14ac:dyDescent="0.2">
      <c r="A9" s="1">
        <v>3</v>
      </c>
      <c r="B9" s="1">
        <f t="shared" si="0"/>
        <v>4.3264000000000005</v>
      </c>
      <c r="C9" s="1">
        <v>7</v>
      </c>
      <c r="D9" s="1">
        <f t="shared" si="1"/>
        <v>0.63999999999999968</v>
      </c>
      <c r="E9" s="1">
        <f t="shared" si="2"/>
        <v>-4</v>
      </c>
      <c r="F9" s="1">
        <f t="shared" si="3"/>
        <v>1.6383999999999994</v>
      </c>
      <c r="G9" s="1" t="s">
        <v>9</v>
      </c>
      <c r="H9" s="1">
        <f>H3+(2.064*(H5/SQRT(25)))</f>
        <v>-1.1961770685542237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7" x14ac:dyDescent="0.2">
      <c r="A10" s="1">
        <v>5</v>
      </c>
      <c r="B10" s="1">
        <f t="shared" si="0"/>
        <v>6.4000000000000116E-3</v>
      </c>
      <c r="C10" s="1">
        <v>4</v>
      </c>
      <c r="D10" s="1">
        <f t="shared" si="1"/>
        <v>14.44</v>
      </c>
      <c r="E10" s="1">
        <f t="shared" si="2"/>
        <v>1</v>
      </c>
      <c r="F10" s="1">
        <f t="shared" si="3"/>
        <v>13.838400000000002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7" x14ac:dyDescent="0.2">
      <c r="A11" s="1">
        <v>7</v>
      </c>
      <c r="B11" s="1">
        <f t="shared" si="0"/>
        <v>3.6863999999999999</v>
      </c>
      <c r="C11" s="1">
        <v>3</v>
      </c>
      <c r="D11" s="1">
        <f t="shared" si="1"/>
        <v>23.04</v>
      </c>
      <c r="E11" s="1">
        <f t="shared" si="2"/>
        <v>4</v>
      </c>
      <c r="F11" s="1">
        <f t="shared" si="3"/>
        <v>45.158400000000007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7" x14ac:dyDescent="0.2">
      <c r="A12" s="1">
        <v>10</v>
      </c>
      <c r="B12" s="1">
        <f t="shared" si="0"/>
        <v>24.206399999999999</v>
      </c>
      <c r="C12" s="1">
        <v>7</v>
      </c>
      <c r="D12" s="1">
        <f t="shared" si="1"/>
        <v>0.63999999999999968</v>
      </c>
      <c r="E12" s="1">
        <f t="shared" si="2"/>
        <v>3</v>
      </c>
      <c r="F12" s="1">
        <f t="shared" si="3"/>
        <v>32.71840000000001</v>
      </c>
      <c r="G12" s="1"/>
      <c r="H12" s="1">
        <f>1.2/SQRT(1000)</f>
        <v>3.7947331922020551E-2</v>
      </c>
      <c r="I12" s="1"/>
      <c r="J12" s="1">
        <v>3.1600000000000003E-2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7" x14ac:dyDescent="0.2">
      <c r="A13" s="1">
        <v>5</v>
      </c>
      <c r="B13" s="1">
        <f t="shared" si="0"/>
        <v>6.4000000000000116E-3</v>
      </c>
      <c r="C13" s="1">
        <v>6</v>
      </c>
      <c r="D13" s="1">
        <f t="shared" si="1"/>
        <v>3.2399999999999993</v>
      </c>
      <c r="E13" s="1">
        <f t="shared" si="2"/>
        <v>-1</v>
      </c>
      <c r="F13" s="1">
        <f t="shared" si="3"/>
        <v>2.9584000000000006</v>
      </c>
      <c r="G13" s="1"/>
      <c r="H13" s="1">
        <f>2.7/SQRT(1000)</f>
        <v>8.5381496824546252E-2</v>
      </c>
      <c r="I13" s="1"/>
      <c r="J13" s="1">
        <v>8.5379999999999998E-2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7" x14ac:dyDescent="0.2">
      <c r="A14" s="1">
        <v>4</v>
      </c>
      <c r="B14" s="1">
        <f t="shared" si="0"/>
        <v>1.1664000000000001</v>
      </c>
      <c r="C14" s="1">
        <v>10</v>
      </c>
      <c r="D14" s="1">
        <f t="shared" si="1"/>
        <v>4.8400000000000007</v>
      </c>
      <c r="E14" s="1">
        <f t="shared" si="2"/>
        <v>-6</v>
      </c>
      <c r="F14" s="1">
        <f t="shared" si="3"/>
        <v>10.758399999999998</v>
      </c>
      <c r="G14" s="1"/>
      <c r="H14" s="1">
        <f>SQRT((2.7^2)+(1.2^2))</f>
        <v>2.9546573405388314</v>
      </c>
      <c r="I14" s="1"/>
      <c r="J14" s="1">
        <f>SQRT(J12^2+J13^2)</f>
        <v>9.1040125219597534E-2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7" x14ac:dyDescent="0.2">
      <c r="A15" s="1">
        <v>7</v>
      </c>
      <c r="B15" s="1">
        <f t="shared" si="0"/>
        <v>3.6863999999999999</v>
      </c>
      <c r="C15" s="1">
        <v>10</v>
      </c>
      <c r="D15" s="1">
        <f t="shared" si="1"/>
        <v>4.8400000000000007</v>
      </c>
      <c r="E15" s="1">
        <f t="shared" si="2"/>
        <v>-3</v>
      </c>
      <c r="F15" s="1">
        <f t="shared" si="3"/>
        <v>7.8399999999999886E-2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7" x14ac:dyDescent="0.2">
      <c r="A16" s="1">
        <v>5</v>
      </c>
      <c r="B16" s="1">
        <f t="shared" si="0"/>
        <v>6.4000000000000116E-3</v>
      </c>
      <c r="C16" s="1">
        <v>6</v>
      </c>
      <c r="D16" s="1">
        <f t="shared" si="1"/>
        <v>3.2399999999999993</v>
      </c>
      <c r="E16" s="1">
        <f t="shared" si="2"/>
        <v>-1</v>
      </c>
      <c r="F16" s="1">
        <f t="shared" si="3"/>
        <v>2.9584000000000006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7" x14ac:dyDescent="0.2">
      <c r="A17" s="1">
        <v>7</v>
      </c>
      <c r="B17" s="1">
        <f t="shared" si="0"/>
        <v>3.6863999999999999</v>
      </c>
      <c r="C17" s="1">
        <v>5</v>
      </c>
      <c r="D17" s="1">
        <f t="shared" si="1"/>
        <v>7.839999999999999</v>
      </c>
      <c r="E17" s="1">
        <f t="shared" si="2"/>
        <v>2</v>
      </c>
      <c r="F17" s="1">
        <f t="shared" si="3"/>
        <v>22.278400000000005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7" x14ac:dyDescent="0.2">
      <c r="A18" s="1">
        <v>4</v>
      </c>
      <c r="B18" s="1">
        <f t="shared" si="0"/>
        <v>1.1664000000000001</v>
      </c>
      <c r="C18" s="1">
        <v>10</v>
      </c>
      <c r="D18" s="1">
        <f t="shared" si="1"/>
        <v>4.8400000000000007</v>
      </c>
      <c r="E18" s="1">
        <f t="shared" si="2"/>
        <v>-6</v>
      </c>
      <c r="F18" s="1">
        <f t="shared" si="3"/>
        <v>10.758399999999998</v>
      </c>
      <c r="G18" s="1"/>
      <c r="H18" s="1">
        <f>-2.5^2/(-2.5^2+24)</f>
        <v>0.20661157024793389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7" x14ac:dyDescent="0.2">
      <c r="A19" s="1">
        <v>5</v>
      </c>
      <c r="B19" s="1">
        <f t="shared" si="0"/>
        <v>6.4000000000000116E-3</v>
      </c>
      <c r="C19" s="1">
        <v>11</v>
      </c>
      <c r="D19" s="1">
        <f t="shared" si="1"/>
        <v>10.240000000000002</v>
      </c>
      <c r="E19" s="1">
        <f t="shared" si="2"/>
        <v>-6</v>
      </c>
      <c r="F19" s="1">
        <f t="shared" si="3"/>
        <v>10.758399999999998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7" x14ac:dyDescent="0.2">
      <c r="A20" s="1">
        <v>2</v>
      </c>
      <c r="B20" s="1">
        <f t="shared" si="0"/>
        <v>9.4863999999999997</v>
      </c>
      <c r="C20" s="1">
        <v>13</v>
      </c>
      <c r="D20" s="1">
        <f t="shared" si="1"/>
        <v>27.040000000000003</v>
      </c>
      <c r="E20" s="1">
        <f t="shared" si="2"/>
        <v>-11</v>
      </c>
      <c r="F20" s="1">
        <f t="shared" si="3"/>
        <v>68.558399999999992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7" x14ac:dyDescent="0.2">
      <c r="A21" s="1">
        <v>5</v>
      </c>
      <c r="B21" s="1">
        <f t="shared" si="0"/>
        <v>6.4000000000000116E-3</v>
      </c>
      <c r="C21" s="1">
        <v>8</v>
      </c>
      <c r="D21" s="1">
        <f t="shared" si="1"/>
        <v>4.000000000000007E-2</v>
      </c>
      <c r="E21" s="1">
        <f t="shared" si="2"/>
        <v>-3</v>
      </c>
      <c r="F21" s="1">
        <f t="shared" si="3"/>
        <v>7.8399999999999886E-2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7" x14ac:dyDescent="0.2">
      <c r="A22" s="1">
        <v>3</v>
      </c>
      <c r="B22" s="1">
        <f t="shared" si="0"/>
        <v>4.3264000000000005</v>
      </c>
      <c r="C22" s="1">
        <v>5</v>
      </c>
      <c r="D22" s="1">
        <f t="shared" si="1"/>
        <v>7.839999999999999</v>
      </c>
      <c r="E22" s="1">
        <f t="shared" si="2"/>
        <v>-2</v>
      </c>
      <c r="F22" s="1">
        <f t="shared" si="3"/>
        <v>0.51840000000000031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7" x14ac:dyDescent="0.2">
      <c r="A23" s="1">
        <v>4</v>
      </c>
      <c r="B23" s="1">
        <f t="shared" si="0"/>
        <v>1.1664000000000001</v>
      </c>
      <c r="C23" s="1">
        <v>11</v>
      </c>
      <c r="D23" s="1">
        <f t="shared" si="1"/>
        <v>10.240000000000002</v>
      </c>
      <c r="E23" s="1">
        <f t="shared" si="2"/>
        <v>-7</v>
      </c>
      <c r="F23" s="1">
        <f t="shared" si="3"/>
        <v>18.318399999999993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7" x14ac:dyDescent="0.2">
      <c r="A24" s="1">
        <v>4</v>
      </c>
      <c r="B24" s="1">
        <f t="shared" si="0"/>
        <v>1.1664000000000001</v>
      </c>
      <c r="C24" s="1">
        <v>7</v>
      </c>
      <c r="D24" s="1">
        <f t="shared" si="1"/>
        <v>0.63999999999999968</v>
      </c>
      <c r="E24" s="1">
        <f t="shared" si="2"/>
        <v>-3</v>
      </c>
      <c r="F24" s="1">
        <f t="shared" si="3"/>
        <v>7.8399999999999886E-2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7" x14ac:dyDescent="0.2">
      <c r="A25" s="1">
        <v>4</v>
      </c>
      <c r="B25" s="1">
        <f t="shared" si="0"/>
        <v>1.1664000000000001</v>
      </c>
      <c r="C25" s="1">
        <v>8</v>
      </c>
      <c r="D25" s="1">
        <f t="shared" si="1"/>
        <v>4.000000000000007E-2</v>
      </c>
      <c r="E25" s="1">
        <f t="shared" si="2"/>
        <v>-4</v>
      </c>
      <c r="F25" s="1">
        <f t="shared" si="3"/>
        <v>1.6383999999999994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7" x14ac:dyDescent="0.2">
      <c r="A26" s="1">
        <v>4</v>
      </c>
      <c r="B26" s="1">
        <f t="shared" si="0"/>
        <v>1.1664000000000001</v>
      </c>
      <c r="C26" s="1">
        <v>5</v>
      </c>
      <c r="D26" s="1">
        <f t="shared" si="1"/>
        <v>7.839999999999999</v>
      </c>
      <c r="E26" s="1">
        <f t="shared" si="2"/>
        <v>-1</v>
      </c>
      <c r="F26" s="1">
        <f t="shared" si="3"/>
        <v>2.9584000000000006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7" x14ac:dyDescent="0.2">
      <c r="A27" s="1"/>
      <c r="B27" s="1">
        <f>SQRT(SUM(B2:B26)/24)</f>
        <v>2.05993527406405</v>
      </c>
      <c r="C27" s="1"/>
      <c r="D27" s="1">
        <f>SQRT(SUM(D2:D26)/24)</f>
        <v>2.6457513110645903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Miller</dc:creator>
  <cp:lastModifiedBy>Andy Miller</cp:lastModifiedBy>
  <dcterms:created xsi:type="dcterms:W3CDTF">2015-08-13T21:33:58Z</dcterms:created>
  <dcterms:modified xsi:type="dcterms:W3CDTF">2015-08-21T11:00:04Z</dcterms:modified>
</cp:coreProperties>
</file>