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bza-sm\doc\생산\"/>
    </mc:Choice>
  </mc:AlternateContent>
  <xr:revisionPtr revIDLastSave="0" documentId="13_ncr:1_{2B3F29D5-ED7D-41C7-969F-859F8C2D8CF3}" xr6:coauthVersionLast="47" xr6:coauthVersionMax="47" xr10:uidLastSave="{00000000-0000-0000-0000-000000000000}"/>
  <bookViews>
    <workbookView xWindow="34515" yWindow="825" windowWidth="40455" windowHeight="16320" activeTab="1" xr2:uid="{306C1654-445C-4862-9693-AC958B09CE97}"/>
  </bookViews>
  <sheets>
    <sheet name="Header" sheetId="4" r:id="rId1"/>
    <sheet name="CH1" sheetId="1" r:id="rId2"/>
  </sheets>
  <definedNames>
    <definedName name="_xlnm.Print_Area" localSheetId="1">'CH1'!$A$1:$F$27</definedName>
    <definedName name="_xlnm.Print_Area" localSheetId="0">Header!$A$1:$D$44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E21" i="1"/>
  <c r="E22" i="1"/>
  <c r="F22" i="1" s="1"/>
  <c r="E23" i="1"/>
  <c r="F23" i="1" s="1"/>
  <c r="E24" i="1"/>
  <c r="F24" i="1" s="1"/>
  <c r="E25" i="1"/>
  <c r="E26" i="1"/>
  <c r="F26" i="1" s="1"/>
  <c r="E19" i="1"/>
  <c r="F19" i="1" s="1"/>
  <c r="F21" i="1"/>
  <c r="F25" i="1"/>
  <c r="E16" i="1"/>
  <c r="F16" i="1" s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<sst xmlns="http://schemas.openxmlformats.org/spreadsheetml/2006/main" count="85" uniqueCount="70">
  <si>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</si>
  <si>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</si>
  <si>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</si>
  <si>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</si>
  <si>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</si>
  <si>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</si>
  <si>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</si>
  <si>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</si>
  <si>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CERTIFICATE OF TEST</t>
    <phoneticPr fontId="2" type="noConversion"/>
  </si>
  <si>
    <t>Operator</t>
  </si>
  <si>
    <t>Dong-Jun CHOI</t>
  </si>
  <si>
    <t>Signature</t>
    <phoneticPr fontId="2" type="noConversion"/>
  </si>
  <si>
    <t>Date</t>
  </si>
  <si>
    <t>TARGET INSTRUMENT :</t>
    <phoneticPr fontId="2" type="noConversion"/>
  </si>
  <si>
    <t>Model Number</t>
  </si>
  <si>
    <t>Model Description</t>
  </si>
  <si>
    <t>Serial Number</t>
    <phoneticPr fontId="2" type="noConversion"/>
  </si>
  <si>
    <t>Date Tested</t>
    <phoneticPr fontId="2" type="noConversion"/>
  </si>
  <si>
    <t>EQUIPMENT USED :</t>
  </si>
  <si>
    <t>Trace Number</t>
  </si>
  <si>
    <t>Cal Due date</t>
  </si>
  <si>
    <t>Keysight Technologies 34470A</t>
  </si>
  <si>
    <t>Digital Multimeter</t>
  </si>
  <si>
    <t>MY60039370</t>
  </si>
  <si>
    <t>Yokogawa CA71</t>
    <phoneticPr fontId="2" type="noConversion"/>
  </si>
  <si>
    <t>Handy Multifunction Calibrator</t>
  </si>
  <si>
    <t>SOFTWARE USED :</t>
  </si>
  <si>
    <t>ZIVE ZMAN 2.2 f4</t>
    <phoneticPr fontId="2" type="noConversion"/>
  </si>
  <si>
    <t>Impedance Spectroscopy Analysis &amp; Presentation</t>
  </si>
  <si>
    <t>TARGET ACCURACY :</t>
    <phoneticPr fontId="2" type="noConversion"/>
  </si>
  <si>
    <t>Item</t>
  </si>
  <si>
    <t>Range</t>
  </si>
  <si>
    <t>Target Accuracy (1KHz filters are used)</t>
    <phoneticPr fontId="2" type="noConversion"/>
  </si>
  <si>
    <t>PST Setting ±1mV ±0.02% of PST Setting</t>
  </si>
  <si>
    <t>Voltage Measurement</t>
    <phoneticPr fontId="2" type="noConversion"/>
  </si>
  <si>
    <t>Current Control</t>
    <phoneticPr fontId="2" type="noConversion"/>
  </si>
  <si>
    <t>GAL Setting ±10pA ±0.10% of Range</t>
  </si>
  <si>
    <t>DMM Reading ±10pA ±0.10% of Range</t>
  </si>
  <si>
    <t>WonATech Co.,Ltd.</t>
    <phoneticPr fontId="2" type="noConversion"/>
  </si>
  <si>
    <t>ZM 1. 0. 8. 0</t>
    <phoneticPr fontId="2" type="noConversion"/>
  </si>
  <si>
    <t>60 V</t>
    <phoneticPr fontId="2" type="noConversion"/>
  </si>
  <si>
    <t>6 V</t>
    <phoneticPr fontId="2" type="noConversion"/>
  </si>
  <si>
    <t>Temperature Measurement</t>
    <phoneticPr fontId="2" type="noConversion"/>
  </si>
  <si>
    <t>R07AS2306001</t>
    <phoneticPr fontId="2" type="noConversion"/>
  </si>
  <si>
    <t>BZA60</t>
    <phoneticPr fontId="2" type="noConversion"/>
  </si>
  <si>
    <t>60 V/2 A Battery Impedance Analyzer</t>
    <phoneticPr fontId="2" type="noConversion"/>
  </si>
  <si>
    <t>CHANNEL</t>
    <phoneticPr fontId="2" type="noConversion"/>
  </si>
  <si>
    <t>CHANNEL INFORMATION:</t>
    <phoneticPr fontId="2" type="noConversion"/>
  </si>
  <si>
    <t>Serial Numder</t>
    <phoneticPr fontId="2" type="noConversion"/>
  </si>
  <si>
    <t>Mac Address</t>
    <phoneticPr fontId="2" type="noConversion"/>
  </si>
  <si>
    <t>Firmware Version</t>
    <phoneticPr fontId="2" type="noConversion"/>
  </si>
  <si>
    <t>Board Version</t>
    <phoneticPr fontId="2" type="noConversion"/>
  </si>
  <si>
    <t>00-1B-C5-081907</t>
    <phoneticPr fontId="2" type="noConversion"/>
  </si>
  <si>
    <t>SIF-II BOARD INFORMATION:</t>
    <phoneticPr fontId="2" type="noConversion"/>
  </si>
  <si>
    <t>1. 1. 0. 0</t>
    <phoneticPr fontId="2" type="noConversion"/>
  </si>
  <si>
    <t>6. 0. 6. 0</t>
    <phoneticPr fontId="2" type="noConversion"/>
  </si>
  <si>
    <t>Channel Count</t>
    <phoneticPr fontId="2" type="noConversion"/>
  </si>
  <si>
    <t>IM600012389</t>
    <phoneticPr fontId="2" type="noConversion"/>
  </si>
  <si>
    <t>ZIM Board version</t>
    <phoneticPr fontId="2" type="noConversion"/>
  </si>
  <si>
    <t>4. 1. 0. 0</t>
    <phoneticPr fontId="2" type="noConversion"/>
  </si>
  <si>
    <t>1nA ~ 1 A</t>
    <phoneticPr fontId="2" type="noConversion"/>
  </si>
  <si>
    <t>1A ~ 200uA</t>
    <phoneticPr fontId="2" type="noConversion"/>
  </si>
  <si>
    <t>S/N #IM600012389</t>
    <phoneticPr fontId="2" type="noConversion"/>
  </si>
  <si>
    <t>DC Current Control</t>
    <phoneticPr fontId="2" type="noConversion"/>
  </si>
  <si>
    <t xml:space="preserve">Offset(Radian) </t>
    <phoneticPr fontId="2" type="noConversion"/>
  </si>
  <si>
    <t>The set value is a fixed value of 50% of each current range.</t>
    <phoneticPr fontId="2" type="noConversion"/>
  </si>
  <si>
    <t>with 60V range ( Gain : 0.99976, Offset : -0.00998 )</t>
    <phoneticPr fontId="2" type="noConversion"/>
  </si>
  <si>
    <t>with 6V range ( Gain : 0.99985, Offset : -0.000471 )</t>
    <phoneticPr fontId="2" type="noConversion"/>
  </si>
  <si>
    <t>with PT100 sensor (Gain : 1.00032, Offset : 0.132078 )</t>
    <phoneticPr fontId="2" type="noConversion"/>
  </si>
  <si>
    <t>Impedance Manager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</si>
</sst>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.000\ &quot;V&quot;"/>
    <numFmt numFmtId="177" formatCode="#,##0.0000\ &quot;V&quot;"/>
    <numFmt numFmtId="178" formatCode="0.0000_ \V"/>
    <numFmt numFmtId="179" formatCode="0.00\ \'\C"/>
    <numFmt numFmtId="180" formatCode="[$-409]d&quot;-&quot;mmm&quot;-&quot;yy;@"/>
    <numFmt numFmtId="181" formatCode="0.0000_ \A"/>
    <numFmt numFmtId="182" formatCode="#,##0.0\ &quot;mA&quot;"/>
    <numFmt numFmtId="183" formatCode="#,##0.0000_ "/>
    <numFmt numFmtId="184" formatCode="0.0000E+00\ &quot;A&quot;"/>
  </numFmts>
  <fonts count="14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4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80" fontId="12" fillId="0" borderId="5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5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15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5" fontId="9" fillId="0" borderId="5" xfId="0" applyNumberFormat="1" applyFont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181" fontId="0" fillId="0" borderId="3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2" xfId="0" applyNumberFormat="1" applyBorder="1">
      <alignment vertical="center"/>
    </xf>
    <xf numFmtId="182" fontId="0" fillId="0" borderId="3" xfId="0" applyNumberFormat="1" applyBorder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82" fontId="0" fillId="0" borderId="2" xfId="0" applyNumberFormat="1" applyBorder="1" applyAlignment="1">
      <alignment horizontal="right" vertical="center"/>
    </xf>
    <xf numFmtId="183" fontId="0" fillId="0" borderId="3" xfId="0" applyNumberFormat="1" applyBorder="1">
      <alignment vertical="center"/>
    </xf>
    <xf numFmtId="183" fontId="0" fillId="0" borderId="0" xfId="0" applyNumberFormat="1">
      <alignment vertical="center"/>
    </xf>
    <xf numFmtId="183" fontId="0" fillId="0" borderId="2" xfId="0" applyNumberFormat="1" applyBorder="1">
      <alignment vertical="center"/>
    </xf>
    <xf numFmtId="184" fontId="0" fillId="0" borderId="3" xfId="0" applyNumberFormat="1" applyBorder="1">
      <alignment vertical="center"/>
    </xf>
    <xf numFmtId="184" fontId="0" fillId="0" borderId="0" xfId="0" applyNumberFormat="1">
      <alignment vertical="center"/>
    </xf>
    <xf numFmtId="184" fontId="0" fillId="0" borderId="2" xfId="0" applyNumberFormat="1" applyBorder="1">
      <alignment vertical="center"/>
    </xf>
    <xf numFmtId="0" fontId="10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53837</xdr:colOff>
      <xdr:row>40</xdr:row>
      <xdr:rowOff>77995</xdr:rowOff>
    </xdr:from>
    <xdr:to>
      <xdr:col>3</xdr:col>
      <xdr:colOff>538370</xdr:colOff>
      <xdr:row>42</xdr:row>
      <xdr:rowOff>14247</xdr:rowOff>
    </xdr:to>
    <xdr:pic>
      <xdr:nvPicPr>
        <xdr:cNvPr id="2" name="Picture 23" descr="wat2">
          <a:extLst>
            <a:ext uri="{FF2B5EF4-FFF2-40B4-BE49-F238E27FC236}">
              <a16:creationId xmlns:a16="http://schemas.microsoft.com/office/drawing/2014/main" id="{2D16609E-B380-4981-9EA3-FEA4C6B0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37" y="7621795"/>
          <a:ext cx="484533" cy="3553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248477</xdr:colOff>
      <xdr:row>0</xdr:row>
      <xdr:rowOff>206107</xdr:rowOff>
    </xdr:from>
    <xdr:ext cx="1606827" cy="648000"/>
    <xdr:pic>
      <xdr:nvPicPr>
        <xdr:cNvPr id="3" name="Picture 15" descr="logo2d">
          <a:extLst>
            <a:ext uri="{FF2B5EF4-FFF2-40B4-BE49-F238E27FC236}">
              <a16:creationId xmlns:a16="http://schemas.microsoft.com/office/drawing/2014/main" id="{ED53448B-6D60-4C38-AC6A-519C687A623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8477" y="206107"/>
          <a:ext cx="1606827" cy="6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B0D6-468D-4D76-96A3-AB990854C44F}">
  <dimension ref="A1:D42"/>
  <sheetViews>
    <sheetView view="pageBreakPreview" zoomScale="115" zoomScaleNormal="115" zoomScaleSheetLayoutView="115" workbookViewId="0">
      <selection activeCell="D6" sqref="D6"/>
    </sheetView>
  </sheetViews>
  <sheetFormatPr defaultRowHeight="16.5"/>
  <cols>
    <col min="1" max="1" width="21.125" style="41" customWidth="1"/>
    <col min="2" max="2" width="24" style="41" customWidth="1"/>
    <col min="3" max="3" width="18.25" style="41" customWidth="1"/>
    <col min="4" max="4" width="26.75" style="41" bestFit="1" customWidth="1"/>
    <col min="5" max="16384" width="9" style="41"/>
  </cols>
  <sheetData>
    <row r="1" spans="1:4">
      <c r="A1" s="21"/>
      <c r="B1" s="21"/>
      <c r="C1" s="21"/>
      <c r="D1" s="22"/>
    </row>
    <row r="2" spans="1:4">
      <c r="A2" s="21"/>
      <c r="B2" s="21"/>
      <c r="C2" s="21"/>
      <c r="D2" s="22"/>
    </row>
    <row r="3" spans="1:4" ht="21">
      <c r="A3" s="54" t="s">
        <v>8</v>
      </c>
      <c r="B3" s="54"/>
      <c r="C3" s="54"/>
      <c r="D3" s="54"/>
    </row>
    <row r="4" spans="1:4" ht="21">
      <c r="A4" s="23"/>
      <c r="B4" s="23"/>
      <c r="C4" s="23"/>
      <c r="D4" s="23"/>
    </row>
    <row r="5" spans="1:4" ht="21">
      <c r="A5" s="23"/>
      <c r="B5" s="24"/>
      <c r="C5" s="25" t="s">
        <v>9</v>
      </c>
      <c r="D5" s="26" t="s">
        <v>10</v>
      </c>
    </row>
    <row r="6" spans="1:4" ht="21">
      <c r="A6" s="23"/>
      <c r="B6" s="24"/>
      <c r="C6" s="25" t="s">
        <v>11</v>
      </c>
      <c r="D6" s="27"/>
    </row>
    <row r="7" spans="1:4" ht="21">
      <c r="A7" s="23"/>
      <c r="B7" s="24"/>
      <c r="C7" s="25" t="s">
        <v>12</v>
      </c>
      <c r="D7" s="27">
        <v>45148</v>
      </c>
    </row>
    <row r="8" spans="1:4">
      <c r="A8" s="28" t="s">
        <v>13</v>
      </c>
      <c r="B8" s="29"/>
      <c r="C8" s="29"/>
      <c r="D8" s="29"/>
    </row>
    <row r="9" spans="1:4">
      <c r="A9" s="30" t="s">
        <v>14</v>
      </c>
      <c r="B9" s="30" t="s">
        <v>15</v>
      </c>
      <c r="C9" s="30" t="s">
        <v>16</v>
      </c>
      <c r="D9" s="30" t="s">
        <v>17</v>
      </c>
    </row>
    <row r="10" spans="1:4" ht="25.5">
      <c r="A10" s="31" t="s">
        <v>44</v>
      </c>
      <c r="B10" s="31" t="s">
        <v>45</v>
      </c>
      <c r="C10" s="31" t="s">
        <v>43</v>
      </c>
      <c r="D10" s="32"/>
    </row>
    <row r="11" spans="1:4">
      <c r="A11" s="22"/>
      <c r="B11" s="22"/>
      <c r="C11" s="22"/>
      <c r="D11" s="22"/>
    </row>
    <row r="12" spans="1:4">
      <c r="A12" s="28" t="s">
        <v>53</v>
      </c>
      <c r="B12" s="29"/>
      <c r="C12" s="29"/>
      <c r="D12" s="29"/>
    </row>
    <row r="13" spans="1:4">
      <c r="A13" s="30" t="s">
        <v>48</v>
      </c>
      <c r="B13" s="30" t="s">
        <v>49</v>
      </c>
      <c r="C13" s="30" t="s">
        <v>51</v>
      </c>
      <c r="D13" s="30" t="s">
        <v>50</v>
      </c>
    </row>
    <row r="14" spans="1:4">
      <c r="A14" s="33" t="s">
        <v>43</v>
      </c>
      <c r="B14" s="33" t="s">
        <v>52</v>
      </c>
      <c r="C14" s="33" t="s">
        <v>54</v>
      </c>
      <c r="D14" s="31" t="s">
        <v>55</v>
      </c>
    </row>
    <row r="15" spans="1:4">
      <c r="A15" s="22"/>
      <c r="B15" s="22"/>
      <c r="C15" s="22"/>
      <c r="D15" s="22"/>
    </row>
    <row r="16" spans="1:4">
      <c r="A16" s="28" t="s">
        <v>47</v>
      </c>
      <c r="B16" s="29"/>
      <c r="C16" s="30" t="s">
        <v>56</v>
      </c>
      <c r="D16" s="31">
        <v>1</v>
      </c>
    </row>
    <row r="17" spans="1:4">
      <c r="A17" s="30" t="s">
        <v>46</v>
      </c>
      <c r="B17" s="30" t="s">
        <v>48</v>
      </c>
      <c r="C17" s="30" t="s">
        <v>50</v>
      </c>
      <c r="D17" s="30" t="s">
        <v>58</v>
      </c>
    </row>
    <row r="18" spans="1:4">
      <c r="A18" s="33">
        <v>1</v>
      </c>
      <c r="B18" s="33" t="s">
        <v>57</v>
      </c>
      <c r="C18" s="33" t="s">
        <v>59</v>
      </c>
      <c r="D18" s="31" t="s">
        <v>54</v>
      </c>
    </row>
    <row r="19" spans="1:4">
      <c r="A19" s="33"/>
      <c r="B19" s="33"/>
      <c r="C19" s="33"/>
      <c r="D19" s="31"/>
    </row>
    <row r="20" spans="1:4">
      <c r="A20" s="33"/>
      <c r="B20" s="33"/>
      <c r="C20" s="33"/>
      <c r="D20" s="31"/>
    </row>
    <row r="21" spans="1:4">
      <c r="A21" s="33"/>
      <c r="B21" s="33"/>
      <c r="C21" s="33"/>
      <c r="D21" s="31"/>
    </row>
    <row r="22" spans="1:4">
      <c r="A22" s="22"/>
      <c r="B22" s="22"/>
      <c r="C22" s="22"/>
      <c r="D22" s="22"/>
    </row>
    <row r="23" spans="1:4">
      <c r="A23" s="28" t="s">
        <v>18</v>
      </c>
      <c r="B23" s="22"/>
      <c r="C23" s="22"/>
      <c r="D23" s="22"/>
    </row>
    <row r="24" spans="1:4">
      <c r="A24" s="30" t="s">
        <v>14</v>
      </c>
      <c r="B24" s="30" t="s">
        <v>15</v>
      </c>
      <c r="C24" s="30" t="s">
        <v>19</v>
      </c>
      <c r="D24" s="30" t="s">
        <v>20</v>
      </c>
    </row>
    <row r="25" spans="1:4" ht="25.5">
      <c r="A25" s="34" t="s">
        <v>21</v>
      </c>
      <c r="B25" s="34" t="s">
        <v>22</v>
      </c>
      <c r="C25" s="34" t="s">
        <v>23</v>
      </c>
      <c r="D25" s="35">
        <v>42723</v>
      </c>
    </row>
    <row r="26" spans="1:4">
      <c r="A26" s="34" t="s">
        <v>24</v>
      </c>
      <c r="B26" s="34" t="s">
        <v>25</v>
      </c>
      <c r="C26" s="36"/>
      <c r="D26" s="37"/>
    </row>
    <row r="27" spans="1:4">
      <c r="A27" s="22"/>
      <c r="B27" s="22"/>
      <c r="C27" s="22"/>
      <c r="D27" s="22"/>
    </row>
    <row r="28" spans="1:4">
      <c r="A28" s="28" t="s">
        <v>26</v>
      </c>
      <c r="B28" s="22"/>
      <c r="C28" s="22"/>
      <c r="D28" s="22"/>
    </row>
    <row r="29" spans="1:4">
      <c r="A29" s="38" t="s">
        <v>14</v>
      </c>
      <c r="B29" s="55" t="s">
        <v>15</v>
      </c>
      <c r="C29" s="55"/>
      <c r="D29" s="55"/>
    </row>
    <row r="30" spans="1:4">
      <c r="A30" s="34" t="s">
        <v>39</v>
      </c>
      <c r="B30" s="56" t="s">
        <v>69</v>
      </c>
      <c r="C30" s="56"/>
      <c r="D30" s="56"/>
    </row>
    <row r="31" spans="1:4">
      <c r="A31" s="34" t="s">
        <v>27</v>
      </c>
      <c r="B31" s="56" t="s">
        <v>28</v>
      </c>
      <c r="C31" s="56"/>
      <c r="D31" s="56"/>
    </row>
    <row r="32" spans="1:4">
      <c r="A32" s="21"/>
      <c r="B32" s="21"/>
      <c r="C32" s="21"/>
      <c r="D32" s="21"/>
    </row>
    <row r="33" spans="1:4">
      <c r="A33" s="39" t="s">
        <v>29</v>
      </c>
      <c r="B33" s="22"/>
      <c r="C33" s="22"/>
      <c r="D33" s="21"/>
    </row>
    <row r="34" spans="1:4">
      <c r="A34" s="40" t="s">
        <v>30</v>
      </c>
      <c r="B34" s="40" t="s">
        <v>31</v>
      </c>
      <c r="C34" s="57" t="s">
        <v>32</v>
      </c>
      <c r="D34" s="57"/>
    </row>
    <row r="35" spans="1:4">
      <c r="A35" s="58" t="s">
        <v>34</v>
      </c>
      <c r="B35" s="31" t="s">
        <v>40</v>
      </c>
      <c r="C35" s="59" t="s">
        <v>33</v>
      </c>
      <c r="D35" s="59"/>
    </row>
    <row r="36" spans="1:4">
      <c r="A36" s="58"/>
      <c r="B36" s="31" t="s">
        <v>41</v>
      </c>
      <c r="C36" s="59" t="s">
        <v>33</v>
      </c>
      <c r="D36" s="59"/>
    </row>
    <row r="37" spans="1:4">
      <c r="A37" s="40" t="s">
        <v>35</v>
      </c>
      <c r="B37" s="31" t="s">
        <v>61</v>
      </c>
      <c r="C37" s="59" t="s">
        <v>36</v>
      </c>
      <c r="D37" s="59"/>
    </row>
    <row r="38" spans="1:4">
      <c r="A38" s="40" t="s">
        <v>42</v>
      </c>
      <c r="B38" s="31" t="s">
        <v>60</v>
      </c>
      <c r="C38" s="59" t="s">
        <v>37</v>
      </c>
      <c r="D38" s="59"/>
    </row>
    <row r="42" spans="1:4" ht="31.5">
      <c r="A42" s="60" t="s">
        <v>38</v>
      </c>
      <c r="B42" s="60"/>
      <c r="C42" s="60"/>
      <c r="D42" s="60"/>
    </row>
  </sheetData>
  <mergeCells count="11">
    <mergeCell ref="A35:A36"/>
    <mergeCell ref="C35:D35"/>
    <mergeCell ref="C36:D36"/>
    <mergeCell ref="A42:D42"/>
    <mergeCell ref="C37:D37"/>
    <mergeCell ref="C38:D38"/>
    <mergeCell ref="A3:D3"/>
    <mergeCell ref="B29:D29"/>
    <mergeCell ref="B30:D30"/>
    <mergeCell ref="B31:D31"/>
    <mergeCell ref="C34:D34"/>
  </mergeCells>
  <phoneticPr fontId="2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27"/>
  <sheetViews>
    <sheetView tabSelected="1" workbookViewId="0">
      <selection activeCell="M17" sqref="M17"/>
    </sheetView>
  </sheetViews>
  <sheetFormatPr defaultRowHeight="16.5"/>
  <cols>
    <col min="1" max="5" width="17.625" customWidth="1"/>
    <col min="6" max="6" width="17.625" style="9" customWidth="1"/>
  </cols>
  <sheetData>
    <row r="1" spans="1:6" s="1" customFormat="1" ht="50.1" customHeight="1">
      <c r="A1" s="62" t="s">
        <v>62</v>
      </c>
      <c r="B1" s="63"/>
      <c r="C1" s="63"/>
      <c r="D1" s="63"/>
      <c r="E1" s="63"/>
      <c r="F1" s="63"/>
    </row>
    <row r="2" spans="1:6" ht="30" customHeight="1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6" t="s">
        <v>5</v>
      </c>
    </row>
    <row r="3" spans="1:6" ht="15.95" customHeight="1">
      <c r="A3" s="64" t="s">
        <v>6</v>
      </c>
      <c r="B3" s="7">
        <v>6</v>
      </c>
      <c r="C3" s="7">
        <v>6.0110000000000001</v>
      </c>
      <c r="D3" s="7">
        <v>6.0122920000000004</v>
      </c>
      <c r="E3" s="8">
        <f>D3-C3</f>
        <v>1.2920000000002929E-3</v>
      </c>
      <c r="F3" s="9" t="str">
        <f>IF(ABS(E3)&lt;=0.002*C3 + 0.001, "OK", "NOK")</f>
        <v>OK</v>
      </c>
    </row>
    <row r="4" spans="1:6" ht="15.95" customHeight="1">
      <c r="A4" s="64"/>
      <c r="B4" s="7">
        <v>20</v>
      </c>
      <c r="C4" s="7">
        <v>20.018000000000001</v>
      </c>
      <c r="D4" s="7">
        <v>20.017071999999999</v>
      </c>
      <c r="E4" s="8">
        <f t="shared" ref="E4:E5" si="0">D4-C4</f>
        <v>-9.2800000000181626E-4</v>
      </c>
      <c r="F4" s="9" t="str">
        <f t="shared" ref="F4:F6" si="1">IF(ABS(E4)&lt;=0.002*C4 + 0.001, "OK", "NOK")</f>
        <v>OK</v>
      </c>
    </row>
    <row r="5" spans="1:6" ht="15.95" customHeight="1">
      <c r="A5" s="64"/>
      <c r="B5" s="7">
        <v>40</v>
      </c>
      <c r="C5" s="7">
        <v>40.027000000000001</v>
      </c>
      <c r="D5" s="7">
        <v>40.027833000000001</v>
      </c>
      <c r="E5" s="8">
        <f t="shared" si="0"/>
        <v>8.3300000000008367E-4</v>
      </c>
      <c r="F5" s="9" t="str">
        <f t="shared" si="1"/>
        <v>OK</v>
      </c>
    </row>
    <row r="6" spans="1:6" ht="15.95" customHeight="1">
      <c r="A6" s="65"/>
      <c r="B6" s="10">
        <v>60</v>
      </c>
      <c r="C6" s="10">
        <v>60.042000000000002</v>
      </c>
      <c r="D6" s="10">
        <v>60.043047999999999</v>
      </c>
      <c r="E6" s="11">
        <f>D6-C6</f>
        <v>1.0479999999972733E-3</v>
      </c>
      <c r="F6" s="12" t="str">
        <f t="shared" si="1"/>
        <v>OK</v>
      </c>
    </row>
    <row r="7" spans="1:6" s="1" customFormat="1" ht="23.1" customHeight="1">
      <c r="A7" s="66" t="s">
        <v>66</v>
      </c>
      <c r="B7" s="66"/>
      <c r="C7" s="66"/>
      <c r="D7" s="66"/>
      <c r="E7" s="66"/>
      <c r="F7" s="66"/>
    </row>
    <row r="8" spans="1:6" ht="15.95" customHeight="1">
      <c r="A8" s="67" t="s">
        <v>6</v>
      </c>
      <c r="B8" s="13">
        <v>1</v>
      </c>
      <c r="C8" s="13">
        <v>0.99980000000000002</v>
      </c>
      <c r="D8" s="13">
        <v>0.99993799999999999</v>
      </c>
      <c r="E8" s="14">
        <f>D8-C8</f>
        <v>1.3799999999997148E-4</v>
      </c>
      <c r="F8" s="15" t="str">
        <f>IF(ABS(E8)&lt;=0.002*C8 + 0.01, "OK", "NOK")</f>
        <v>OK</v>
      </c>
    </row>
    <row r="9" spans="1:6" ht="15.95" customHeight="1">
      <c r="A9" s="64"/>
      <c r="B9" s="16">
        <v>2</v>
      </c>
      <c r="C9" s="16">
        <v>1.9998</v>
      </c>
      <c r="D9" s="16">
        <v>1.9997199999999999</v>
      </c>
      <c r="E9" s="8">
        <f t="shared" ref="E9:E11" si="2">D9-C9</f>
        <v>-8.0000000000080007E-5</v>
      </c>
      <c r="F9" s="9" t="str">
        <f>IF(ABS(E9)&lt;=0.002*C9 + 0.01, "OK", "NOK")</f>
        <v>OK</v>
      </c>
    </row>
    <row r="10" spans="1:6" ht="15.95" customHeight="1">
      <c r="A10" s="64"/>
      <c r="B10" s="16">
        <v>4</v>
      </c>
      <c r="C10" s="16">
        <v>3.9996999999999998</v>
      </c>
      <c r="D10" s="16">
        <v>3.9996459999999998</v>
      </c>
      <c r="E10" s="8">
        <f t="shared" si="2"/>
        <v>-5.3999999999998494E-5</v>
      </c>
      <c r="F10" s="9" t="str">
        <f t="shared" ref="F10:F11" si="3">IF(ABS(E10)&lt;=0.002*C10 + 0.01, "OK", "NOK")</f>
        <v>OK</v>
      </c>
    </row>
    <row r="11" spans="1:6" ht="15.95" customHeight="1">
      <c r="A11" s="65"/>
      <c r="B11" s="17">
        <v>6</v>
      </c>
      <c r="C11" s="17">
        <v>5.9996999999999998</v>
      </c>
      <c r="D11" s="17">
        <v>5.9998079999999998</v>
      </c>
      <c r="E11" s="11">
        <f t="shared" si="2"/>
        <v>1.0799999999999699E-4</v>
      </c>
      <c r="F11" s="12" t="str">
        <f t="shared" si="3"/>
        <v>OK</v>
      </c>
    </row>
    <row r="12" spans="1:6" s="1" customFormat="1" ht="23.1" customHeight="1">
      <c r="A12" s="66" t="s">
        <v>67</v>
      </c>
      <c r="B12" s="66"/>
      <c r="C12" s="66"/>
      <c r="D12" s="66"/>
      <c r="E12" s="66"/>
      <c r="F12" s="66"/>
    </row>
    <row r="13" spans="1:6" ht="15.95" customHeight="1">
      <c r="A13" s="67" t="s">
        <v>7</v>
      </c>
      <c r="B13" s="18">
        <v>-50</v>
      </c>
      <c r="C13" s="18">
        <v>-50</v>
      </c>
      <c r="D13" s="18">
        <v>-50.015999000000001</v>
      </c>
      <c r="E13" s="18">
        <f>D13-C13</f>
        <v>-1.5999000000000763E-2</v>
      </c>
      <c r="F13" s="15" t="str">
        <f>IF(ABS(E13)&lt;=0.5, "OK", "NOK")</f>
        <v>OK</v>
      </c>
    </row>
    <row r="14" spans="1:6" ht="15.95" customHeight="1">
      <c r="A14" s="64"/>
      <c r="B14" s="19">
        <v>0</v>
      </c>
      <c r="C14" s="19">
        <v>0</v>
      </c>
      <c r="D14" s="19">
        <v>1.8006999999999999E-2</v>
      </c>
      <c r="E14" s="19">
        <f t="shared" ref="E14:E16" si="4">D14-C14</f>
        <v>1.8006999999999999E-2</v>
      </c>
      <c r="F14" s="9" t="str">
        <f t="shared" ref="F14:F16" si="5">IF(ABS(E14)&lt;=0.5, "OK", "NOK")</f>
        <v>OK</v>
      </c>
    </row>
    <row r="15" spans="1:6" ht="15.95" customHeight="1">
      <c r="A15" s="64"/>
      <c r="B15" s="19">
        <v>50</v>
      </c>
      <c r="C15" s="19">
        <v>50</v>
      </c>
      <c r="D15" s="19">
        <v>50.001998</v>
      </c>
      <c r="E15" s="19">
        <f t="shared" si="4"/>
        <v>1.9980000000003884E-3</v>
      </c>
      <c r="F15" s="9" t="str">
        <f t="shared" si="5"/>
        <v>OK</v>
      </c>
    </row>
    <row r="16" spans="1:6" ht="15.95" customHeight="1">
      <c r="A16" s="65"/>
      <c r="B16" s="20">
        <v>100</v>
      </c>
      <c r="C16" s="20">
        <v>100</v>
      </c>
      <c r="D16" s="20">
        <v>100.005995</v>
      </c>
      <c r="E16" s="20">
        <f t="shared" si="4"/>
        <v>5.9949999999986403E-3</v>
      </c>
      <c r="F16" s="12" t="str">
        <f t="shared" si="5"/>
        <v>OK</v>
      </c>
    </row>
    <row r="17" spans="1:6" s="1" customFormat="1" ht="23.1" customHeight="1">
      <c r="A17" s="61" t="s">
        <v>68</v>
      </c>
      <c r="B17" s="61"/>
      <c r="C17" s="61"/>
      <c r="D17" s="61"/>
      <c r="E17" s="61"/>
      <c r="F17" s="61"/>
    </row>
    <row r="18" spans="1:6" ht="30" customHeight="1">
      <c r="A18" s="2" t="s">
        <v>0</v>
      </c>
      <c r="B18" s="3" t="s">
        <v>1</v>
      </c>
      <c r="C18" s="4" t="s">
        <v>64</v>
      </c>
      <c r="D18" s="4" t="s">
        <v>2</v>
      </c>
      <c r="E18" s="5" t="s">
        <v>4</v>
      </c>
      <c r="F18" s="6" t="s">
        <v>5</v>
      </c>
    </row>
    <row r="19" spans="1:6" ht="15.95" customHeight="1">
      <c r="A19" s="67" t="s">
        <v>63</v>
      </c>
      <c r="B19" s="45">
        <v>1000</v>
      </c>
      <c r="C19" s="48">
        <v>3.2490000000000001</v>
      </c>
      <c r="D19" s="51">
        <v>1</v>
      </c>
      <c r="E19" s="42">
        <f>D19-(B19/1000)</f>
        <v>0</v>
      </c>
      <c r="F19" s="15" t="str">
        <f>IF(ABS(E19)&lt;=0.002*C19 + 0.001, "OK", "NOK")</f>
        <v>OK</v>
      </c>
    </row>
    <row r="20" spans="1:6" ht="15.95" customHeight="1">
      <c r="A20" s="64"/>
      <c r="B20" s="46">
        <v>200</v>
      </c>
      <c r="C20" s="49">
        <v>3.3559999999999999</v>
      </c>
      <c r="D20" s="52">
        <v>0.2</v>
      </c>
      <c r="E20" s="43">
        <f t="shared" ref="E20:E26" si="6">D20-(B20/1000)</f>
        <v>0</v>
      </c>
      <c r="F20" s="9" t="str">
        <f t="shared" ref="F20:F23" si="7">IF(ABS(E20)&lt;=0.002*C20 + 0.001, "OK", "NOK")</f>
        <v>OK</v>
      </c>
    </row>
    <row r="21" spans="1:6" ht="15.95" customHeight="1">
      <c r="A21" s="64"/>
      <c r="B21" s="46">
        <v>100</v>
      </c>
      <c r="C21" s="49">
        <v>3.2881999999999998</v>
      </c>
      <c r="D21" s="52">
        <v>0.1</v>
      </c>
      <c r="E21" s="43">
        <f t="shared" si="6"/>
        <v>0</v>
      </c>
      <c r="F21" s="9" t="str">
        <f t="shared" si="7"/>
        <v>OK</v>
      </c>
    </row>
    <row r="22" spans="1:6" ht="15.95" customHeight="1">
      <c r="A22" s="64"/>
      <c r="B22" s="46">
        <v>20</v>
      </c>
      <c r="C22" s="49">
        <v>3.395</v>
      </c>
      <c r="D22" s="52">
        <v>0.02</v>
      </c>
      <c r="E22" s="43">
        <f t="shared" si="6"/>
        <v>0</v>
      </c>
      <c r="F22" s="9" t="str">
        <f t="shared" si="7"/>
        <v>OK</v>
      </c>
    </row>
    <row r="23" spans="1:6" ht="15.95" customHeight="1">
      <c r="A23" s="64"/>
      <c r="B23" s="46">
        <v>10</v>
      </c>
      <c r="C23" s="49">
        <v>3.294</v>
      </c>
      <c r="D23" s="52">
        <v>0.01</v>
      </c>
      <c r="E23" s="43">
        <f t="shared" si="6"/>
        <v>0</v>
      </c>
      <c r="F23" s="9" t="str">
        <f t="shared" si="7"/>
        <v>OK</v>
      </c>
    </row>
    <row r="24" spans="1:6" ht="15.95" customHeight="1">
      <c r="A24" s="64"/>
      <c r="B24" s="46">
        <v>2</v>
      </c>
      <c r="C24" s="49">
        <v>3.403</v>
      </c>
      <c r="D24" s="52">
        <v>2E-3</v>
      </c>
      <c r="E24" s="43">
        <f t="shared" si="6"/>
        <v>0</v>
      </c>
      <c r="F24" s="9" t="str">
        <f t="shared" ref="F24:F26" si="8">IF(ABS(E24)&lt;=0.002*C24 + 0.001, "OK", "NOK")</f>
        <v>OK</v>
      </c>
    </row>
    <row r="25" spans="1:6" ht="15.95" customHeight="1">
      <c r="A25" s="64"/>
      <c r="B25" s="46">
        <v>1</v>
      </c>
      <c r="C25" s="49">
        <v>3.2985000000000002</v>
      </c>
      <c r="D25" s="52">
        <v>1E-3</v>
      </c>
      <c r="E25" s="43">
        <f t="shared" si="6"/>
        <v>0</v>
      </c>
      <c r="F25" s="9" t="str">
        <f t="shared" si="8"/>
        <v>OK</v>
      </c>
    </row>
    <row r="26" spans="1:6" ht="15.95" customHeight="1">
      <c r="A26" s="65"/>
      <c r="B26" s="47">
        <v>0.2</v>
      </c>
      <c r="C26" s="50">
        <v>3.4319999999999999</v>
      </c>
      <c r="D26" s="53">
        <v>2.0000000000000001E-4</v>
      </c>
      <c r="E26" s="44">
        <f t="shared" si="6"/>
        <v>0</v>
      </c>
      <c r="F26" s="12" t="str">
        <f t="shared" si="8"/>
        <v>OK</v>
      </c>
    </row>
    <row r="27" spans="1:6" s="1" customFormat="1" ht="23.1" customHeight="1">
      <c r="A27" s="66" t="s">
        <v>65</v>
      </c>
      <c r="B27" s="66"/>
      <c r="C27" s="66"/>
      <c r="D27" s="66"/>
      <c r="E27" s="66"/>
      <c r="F27" s="66"/>
    </row>
  </sheetData>
  <mergeCells count="9">
    <mergeCell ref="A1:F1"/>
    <mergeCell ref="A3:A6"/>
    <mergeCell ref="A7:F7"/>
    <mergeCell ref="A8:A11"/>
    <mergeCell ref="A12:F12"/>
    <mergeCell ref="A13:A16"/>
    <mergeCell ref="A19:A26"/>
    <mergeCell ref="A27:F27"/>
    <mergeCell ref="A17:F17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7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Header</vt:lpstr>
      <vt:lpstr>CH1</vt:lpstr>
      <vt:lpstr>'CH1'!Print_Area</vt:lpstr>
      <vt:lpstr>Header!Print_Area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2023-09-01T07:46:41Z</cp:lastPrinted>
  <dcterms:created xsi:type="dcterms:W3CDTF">2021-07-29T04:57:49Z</dcterms:created>
  <dcterms:modified xsi:type="dcterms:W3CDTF">2023-09-04T06:40:11Z</dcterms:modified>
</cp:coreProperties>
</file>