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F:\SM_Git_Repositories\software-bza-sm\doc\생산\bza100\Sample제작\"/>
    </mc:Choice>
  </mc:AlternateContent>
  <xr:revisionPtr revIDLastSave="0" documentId="13_ncr:1_{6542E829-CC7F-4172-B72A-D5ADEA8172E7}" xr6:coauthVersionLast="47" xr6:coauthVersionMax="47" xr10:uidLastSave="{00000000-0000-0000-0000-000000000000}"/>
  <bookViews>
    <workbookView xWindow="20450" yWindow="470" windowWidth="18970" windowHeight="13440" tabRatio="595" firstSheet="2" activeTab="2" xr2:uid="{00000000-000D-0000-FFFF-FFFF00000000}"/>
  </bookViews>
  <sheets>
    <sheet name="Dummy Info" sheetId="30" r:id="rId1"/>
    <sheet name="Header" sheetId="9" r:id="rId2"/>
    <sheet name="#0001" sheetId="23" r:id="rId3"/>
    <sheet name="#0002" sheetId="1" r:id="rId4"/>
    <sheet name="#0003" sheetId="10" r:id="rId5"/>
    <sheet name="#0004" sheetId="24" r:id="rId6"/>
    <sheet name="#0005" sheetId="25" r:id="rId7"/>
  </sheets>
  <calcPr calcId="181029"/>
</workbook>
</file>

<file path=xl/calcChain.xml><?xml version="1.0" encoding="utf-8"?>
<calcChain xmlns="http://schemas.openxmlformats.org/spreadsheetml/2006/main">
  <c r="F55" i="25" l="1"/>
  <c r="F54" i="25"/>
  <c r="F53" i="25"/>
  <c r="F51" i="25"/>
  <c r="F50" i="25"/>
  <c r="F49" i="25"/>
  <c r="F47" i="25"/>
  <c r="F46" i="25"/>
  <c r="F45" i="25"/>
  <c r="F43" i="25"/>
  <c r="F42" i="25"/>
  <c r="F41" i="25"/>
  <c r="F39" i="25"/>
  <c r="F38" i="25"/>
  <c r="F37" i="25"/>
  <c r="F35" i="25"/>
  <c r="F34" i="25"/>
  <c r="F33" i="25"/>
  <c r="F31" i="25"/>
  <c r="F30" i="25"/>
  <c r="F29" i="25"/>
  <c r="F27" i="25"/>
  <c r="F26" i="25"/>
  <c r="F25" i="25"/>
  <c r="E22" i="25"/>
  <c r="F22" i="25" s="1"/>
  <c r="E21" i="25"/>
  <c r="F21" i="25" s="1"/>
  <c r="F20" i="25"/>
  <c r="E20" i="25"/>
  <c r="E19" i="25"/>
  <c r="F19" i="25" s="1"/>
  <c r="E18" i="25"/>
  <c r="E16" i="25"/>
  <c r="F16" i="25" s="1"/>
  <c r="F15" i="25"/>
  <c r="E15" i="25"/>
  <c r="E14" i="25"/>
  <c r="F14" i="25" s="1"/>
  <c r="F13" i="25"/>
  <c r="E13" i="25"/>
  <c r="E11" i="25"/>
  <c r="F11" i="25" s="1"/>
  <c r="F10" i="25"/>
  <c r="E10" i="25"/>
  <c r="E9" i="25"/>
  <c r="F9" i="25" s="1"/>
  <c r="F8" i="25"/>
  <c r="E8" i="25"/>
  <c r="E6" i="25"/>
  <c r="F6" i="25" s="1"/>
  <c r="F5" i="25"/>
  <c r="E5" i="25"/>
  <c r="E4" i="25"/>
  <c r="F4" i="25" s="1"/>
  <c r="F3" i="25"/>
  <c r="E3" i="25"/>
  <c r="F55" i="24"/>
  <c r="F54" i="24"/>
  <c r="F53" i="24"/>
  <c r="F51" i="24"/>
  <c r="F50" i="24"/>
  <c r="F49" i="24"/>
  <c r="F47" i="24"/>
  <c r="F46" i="24"/>
  <c r="F45" i="24"/>
  <c r="F43" i="24"/>
  <c r="F42" i="24"/>
  <c r="F41" i="24"/>
  <c r="F39" i="24"/>
  <c r="F38" i="24"/>
  <c r="F37" i="24"/>
  <c r="F35" i="24"/>
  <c r="F34" i="24"/>
  <c r="F33" i="24"/>
  <c r="F31" i="24"/>
  <c r="F30" i="24"/>
  <c r="F29" i="24"/>
  <c r="F27" i="24"/>
  <c r="F26" i="24"/>
  <c r="F25" i="24"/>
  <c r="E22" i="24"/>
  <c r="F22" i="24" s="1"/>
  <c r="E21" i="24"/>
  <c r="F21" i="24" s="1"/>
  <c r="E20" i="24"/>
  <c r="F20" i="24" s="1"/>
  <c r="E19" i="24"/>
  <c r="F19" i="24" s="1"/>
  <c r="E18" i="24"/>
  <c r="E16" i="24"/>
  <c r="F16" i="24" s="1"/>
  <c r="F15" i="24"/>
  <c r="E15" i="24"/>
  <c r="E14" i="24"/>
  <c r="F14" i="24" s="1"/>
  <c r="F13" i="24"/>
  <c r="E13" i="24"/>
  <c r="E11" i="24"/>
  <c r="F11" i="24" s="1"/>
  <c r="F10" i="24"/>
  <c r="E10" i="24"/>
  <c r="E9" i="24"/>
  <c r="F9" i="24" s="1"/>
  <c r="F8" i="24"/>
  <c r="E8" i="24"/>
  <c r="E6" i="24"/>
  <c r="F6" i="24" s="1"/>
  <c r="F5" i="24"/>
  <c r="E5" i="24"/>
  <c r="E4" i="24"/>
  <c r="F4" i="24" s="1"/>
  <c r="F3" i="24"/>
  <c r="E3" i="24"/>
  <c r="F55" i="10"/>
  <c r="F54" i="10"/>
  <c r="F53" i="10"/>
  <c r="F51" i="10"/>
  <c r="F50" i="10"/>
  <c r="F49" i="10"/>
  <c r="F47" i="10"/>
  <c r="F46" i="10"/>
  <c r="F45" i="10"/>
  <c r="F43" i="10"/>
  <c r="F42" i="10"/>
  <c r="F41" i="10"/>
  <c r="F39" i="10"/>
  <c r="F38" i="10"/>
  <c r="F37" i="10"/>
  <c r="F35" i="10"/>
  <c r="F34" i="10"/>
  <c r="F33" i="10"/>
  <c r="F31" i="10"/>
  <c r="F30" i="10"/>
  <c r="F29" i="10"/>
  <c r="F27" i="10"/>
  <c r="F26" i="10"/>
  <c r="F25" i="10"/>
  <c r="E22" i="10"/>
  <c r="F22" i="10" s="1"/>
  <c r="E21" i="10"/>
  <c r="F21" i="10" s="1"/>
  <c r="F20" i="10"/>
  <c r="E20" i="10"/>
  <c r="E19" i="10"/>
  <c r="F19" i="10" s="1"/>
  <c r="E18" i="10"/>
  <c r="E16" i="10"/>
  <c r="F16" i="10" s="1"/>
  <c r="E15" i="10"/>
  <c r="F15" i="10" s="1"/>
  <c r="E14" i="10"/>
  <c r="F14" i="10" s="1"/>
  <c r="E13" i="10"/>
  <c r="F13" i="10" s="1"/>
  <c r="E11" i="10"/>
  <c r="F11" i="10" s="1"/>
  <c r="E10" i="10"/>
  <c r="F10" i="10" s="1"/>
  <c r="E9" i="10"/>
  <c r="F9" i="10" s="1"/>
  <c r="E8" i="10"/>
  <c r="F8" i="10" s="1"/>
  <c r="E6" i="10"/>
  <c r="F6" i="10" s="1"/>
  <c r="E5" i="10"/>
  <c r="F5" i="10" s="1"/>
  <c r="E4" i="10"/>
  <c r="F4" i="10" s="1"/>
  <c r="E3" i="10"/>
  <c r="F3" i="10" s="1"/>
  <c r="F55" i="1"/>
  <c r="F54" i="1"/>
  <c r="F53" i="1"/>
  <c r="F51" i="1"/>
  <c r="F50" i="1"/>
  <c r="F49" i="1"/>
  <c r="F47" i="1"/>
  <c r="F46" i="1"/>
  <c r="F45" i="1"/>
  <c r="F43" i="1"/>
  <c r="F42" i="1"/>
  <c r="F41" i="1"/>
  <c r="F39" i="1"/>
  <c r="F38" i="1"/>
  <c r="F37" i="1"/>
  <c r="F35" i="1"/>
  <c r="F34" i="1"/>
  <c r="F33" i="1"/>
  <c r="F31" i="1"/>
  <c r="F30" i="1"/>
  <c r="F29" i="1"/>
  <c r="F27" i="1"/>
  <c r="F26" i="1"/>
  <c r="F25" i="1"/>
  <c r="E22" i="1"/>
  <c r="F22" i="1" s="1"/>
  <c r="E21" i="1"/>
  <c r="F21" i="1" s="1"/>
  <c r="E20" i="1"/>
  <c r="F20" i="1" s="1"/>
  <c r="E19" i="1"/>
  <c r="F19" i="1" s="1"/>
  <c r="E18" i="1"/>
  <c r="E16" i="1"/>
  <c r="F16" i="1" s="1"/>
  <c r="E15" i="1"/>
  <c r="F15" i="1" s="1"/>
  <c r="E14" i="1"/>
  <c r="F14" i="1" s="1"/>
  <c r="F13" i="1"/>
  <c r="E13" i="1"/>
  <c r="E11" i="1"/>
  <c r="F11" i="1" s="1"/>
  <c r="E10" i="1"/>
  <c r="F10" i="1" s="1"/>
  <c r="E9" i="1"/>
  <c r="F9" i="1" s="1"/>
  <c r="E8" i="1"/>
  <c r="F8" i="1" s="1"/>
  <c r="E6" i="1"/>
  <c r="F6" i="1" s="1"/>
  <c r="E5" i="1"/>
  <c r="F5" i="1" s="1"/>
  <c r="E4" i="1"/>
  <c r="F4" i="1" s="1"/>
  <c r="E3" i="1"/>
  <c r="F3" i="1" s="1"/>
  <c r="F55" i="23"/>
  <c r="F54" i="23"/>
  <c r="F53" i="23"/>
  <c r="F51" i="23"/>
  <c r="F50" i="23"/>
  <c r="F49" i="23"/>
  <c r="F47" i="23"/>
  <c r="F46" i="23"/>
  <c r="F45" i="23"/>
  <c r="F43" i="23"/>
  <c r="F42" i="23"/>
  <c r="F41" i="23"/>
  <c r="F39" i="23"/>
  <c r="F38" i="23"/>
  <c r="F37" i="23"/>
  <c r="F35" i="23"/>
  <c r="F34" i="23"/>
  <c r="F33" i="23"/>
  <c r="F31" i="23"/>
  <c r="F30" i="23"/>
  <c r="F29" i="23"/>
  <c r="F27" i="23"/>
  <c r="F26" i="23"/>
  <c r="F25" i="23"/>
  <c r="E6" i="23" l="1"/>
  <c r="E22" i="23" l="1"/>
  <c r="F22" i="23" s="1"/>
  <c r="E21" i="23"/>
  <c r="F21" i="23" s="1"/>
  <c r="E20" i="23"/>
  <c r="F20" i="23" s="1"/>
  <c r="E19" i="23"/>
  <c r="F19" i="23" s="1"/>
  <c r="E18" i="23"/>
  <c r="E16" i="23"/>
  <c r="F16" i="23" s="1"/>
  <c r="E15" i="23"/>
  <c r="F15" i="23" s="1"/>
  <c r="E14" i="23"/>
  <c r="F14" i="23" s="1"/>
  <c r="E13" i="23"/>
  <c r="F13" i="23" s="1"/>
  <c r="E11" i="23"/>
  <c r="F11" i="23" s="1"/>
  <c r="E10" i="23"/>
  <c r="F10" i="23" s="1"/>
  <c r="E9" i="23"/>
  <c r="F9" i="23" s="1"/>
  <c r="E8" i="23"/>
  <c r="F8" i="23" s="1"/>
  <c r="F6" i="23"/>
  <c r="E5" i="23"/>
  <c r="F5" i="23" s="1"/>
  <c r="E4" i="23"/>
  <c r="F4" i="23" s="1"/>
  <c r="E3" i="23"/>
  <c r="F3" i="23" s="1"/>
</calcChain>
</file>

<file path=xl/sharedStrings.xml><?xml version="1.0" encoding="utf-8"?>
<sst xmlns="http://schemas.openxmlformats.org/spreadsheetml/2006/main" count="230" uniqueCount="117">
  <si>
    <t>DMM READING</t>
    <phoneticPr fontId="2" type="noConversion"/>
  </si>
  <si>
    <t>Pass</t>
    <phoneticPr fontId="2" type="noConversion"/>
  </si>
  <si>
    <t>Operator</t>
  </si>
  <si>
    <t>Date</t>
  </si>
  <si>
    <t>TARGET INSTRUMENT :</t>
    <phoneticPr fontId="2" type="noConversion"/>
  </si>
  <si>
    <t>Model Number</t>
  </si>
  <si>
    <t>Model Description</t>
  </si>
  <si>
    <t>Serial Number</t>
    <phoneticPr fontId="2" type="noConversion"/>
  </si>
  <si>
    <t>Date Tested</t>
    <phoneticPr fontId="2" type="noConversion"/>
  </si>
  <si>
    <t>EQUIPMENT USED :</t>
  </si>
  <si>
    <t>Digital Multimeter</t>
  </si>
  <si>
    <t>Yokogawa CA71</t>
    <phoneticPr fontId="2" type="noConversion"/>
  </si>
  <si>
    <t>Handy Multifunction Calibrator</t>
  </si>
  <si>
    <t>TARGET ACCURACY :</t>
    <phoneticPr fontId="2" type="noConversion"/>
  </si>
  <si>
    <t>Item</t>
  </si>
  <si>
    <t>Range</t>
  </si>
  <si>
    <t>Measure Voltage</t>
  </si>
  <si>
    <t>Signature</t>
    <phoneticPr fontId="2" type="noConversion"/>
  </si>
  <si>
    <t>TEST Report</t>
    <phoneticPr fontId="2" type="noConversion"/>
  </si>
  <si>
    <t>ZIM</t>
    <phoneticPr fontId="2" type="noConversion"/>
  </si>
  <si>
    <t>OEM Board for Impedance</t>
    <phoneticPr fontId="2" type="noConversion"/>
  </si>
  <si>
    <t>KEYSIGHT34461A</t>
    <phoneticPr fontId="2" type="noConversion"/>
  </si>
  <si>
    <t>Purpose</t>
    <phoneticPr fontId="2" type="noConversion"/>
  </si>
  <si>
    <t>Voltage, Frequency Measurement</t>
    <phoneticPr fontId="2" type="noConversion"/>
  </si>
  <si>
    <t>Voltage source</t>
    <phoneticPr fontId="2" type="noConversion"/>
  </si>
  <si>
    <t>Target Accuracy</t>
    <phoneticPr fontId="2" type="noConversion"/>
  </si>
  <si>
    <t>100V</t>
    <phoneticPr fontId="2" type="noConversion"/>
  </si>
  <si>
    <t>1000V</t>
    <phoneticPr fontId="2" type="noConversion"/>
  </si>
  <si>
    <t>Control Frequency</t>
    <phoneticPr fontId="2" type="noConversion"/>
  </si>
  <si>
    <t>0.1~4000Hz</t>
    <phoneticPr fontId="2" type="noConversion"/>
  </si>
  <si>
    <t xml:space="preserve">Phase </t>
    <phoneticPr fontId="2" type="noConversion"/>
  </si>
  <si>
    <t>1~1000Hz</t>
    <phoneticPr fontId="2" type="noConversion"/>
  </si>
  <si>
    <t>DC Voltage</t>
    <phoneticPr fontId="2" type="noConversion"/>
  </si>
  <si>
    <t>Frequency</t>
    <phoneticPr fontId="2" type="noConversion"/>
  </si>
  <si>
    <t>Temperature</t>
    <phoneticPr fontId="2" type="noConversion"/>
  </si>
  <si>
    <t>Zreal (Ω)</t>
  </si>
  <si>
    <t>Zimag (Ω)</t>
  </si>
  <si>
    <t>Zmod (Ω)</t>
  </si>
  <si>
    <t>Zphase (°)</t>
  </si>
  <si>
    <t>ERROR</t>
    <phoneticPr fontId="2" type="noConversion"/>
  </si>
  <si>
    <t>±2mV ±0.2% of reading</t>
    <phoneticPr fontId="2" type="noConversion"/>
  </si>
  <si>
    <t>±20mV ±0.2% of reading</t>
    <phoneticPr fontId="2" type="noConversion"/>
  </si>
  <si>
    <t>±0.05%</t>
    <phoneticPr fontId="2" type="noConversion"/>
  </si>
  <si>
    <t>Within ±0.5 degree with 10mohm resistor</t>
    <phoneticPr fontId="2" type="noConversion"/>
  </si>
  <si>
    <t>OK</t>
    <phoneticPr fontId="2" type="noConversion"/>
  </si>
  <si>
    <t>SET VALUE</t>
    <phoneticPr fontId="2" type="noConversion"/>
  </si>
  <si>
    <t>PASS</t>
    <phoneticPr fontId="2" type="noConversion"/>
  </si>
  <si>
    <t>MODE</t>
    <phoneticPr fontId="2" type="noConversion"/>
  </si>
  <si>
    <t>Freq (Hz)</t>
    <phoneticPr fontId="2" type="noConversion"/>
  </si>
  <si>
    <t>PARK, SOO MAN</t>
  </si>
  <si>
    <t>IM1021020001</t>
    <phoneticPr fontId="2" type="noConversion"/>
  </si>
  <si>
    <t>IM1021020002</t>
    <phoneticPr fontId="2" type="noConversion"/>
  </si>
  <si>
    <t>IM1021020003</t>
  </si>
  <si>
    <t>IM1021020004</t>
  </si>
  <si>
    <t>IM1021020005</t>
  </si>
  <si>
    <t>IM1021020006</t>
  </si>
  <si>
    <t>IM1021020007</t>
  </si>
  <si>
    <t>IM1021020008</t>
  </si>
  <si>
    <t>IM1021020009</t>
  </si>
  <si>
    <t>IM1021020010</t>
  </si>
  <si>
    <t>IM1021020011</t>
  </si>
  <si>
    <t>IM1021020012</t>
  </si>
  <si>
    <t>IM1021020013</t>
  </si>
  <si>
    <t>IM1021020014</t>
  </si>
  <si>
    <t>IM1021020015</t>
  </si>
  <si>
    <t>IM1021020016</t>
  </si>
  <si>
    <t>IM1021020017</t>
  </si>
  <si>
    <t>IM1021020018</t>
  </si>
  <si>
    <t>IM1021020019</t>
  </si>
  <si>
    <t>IM1021020020</t>
  </si>
  <si>
    <t>with 100mohm resistor @ 400mA range</t>
    <phoneticPr fontId="2" type="noConversion"/>
  </si>
  <si>
    <t>with 10mohm(57.367nH) resistor @ 2A range</t>
    <phoneticPr fontId="2" type="noConversion"/>
  </si>
  <si>
    <t>with 10mohm(57.367nH) resistor @ 400mA range</t>
    <phoneticPr fontId="2" type="noConversion"/>
  </si>
  <si>
    <t>with 100mohm(52.47nH) @ 200mA range</t>
    <phoneticPr fontId="2" type="noConversion"/>
  </si>
  <si>
    <t>with 100mohm(52.47nH) @ 40mA range</t>
    <phoneticPr fontId="2" type="noConversion"/>
  </si>
  <si>
    <t>with 1ohm(107.241nH) @ 20mA range</t>
    <phoneticPr fontId="2" type="noConversion"/>
  </si>
  <si>
    <t>with 1ohm(107.241nH) @ 4mA range</t>
    <phoneticPr fontId="2" type="noConversion"/>
  </si>
  <si>
    <t>with 10ohm(1.893uH) @ 2mA range</t>
    <phoneticPr fontId="2" type="noConversion"/>
  </si>
  <si>
    <t>with 10ohm(1.893uH) @ 400uA range</t>
    <phoneticPr fontId="2" type="noConversion"/>
  </si>
  <si>
    <t>IM1021020021</t>
  </si>
  <si>
    <t>IM1021020022</t>
  </si>
  <si>
    <t>IM1021020023</t>
  </si>
  <si>
    <t>IM1021020024</t>
  </si>
  <si>
    <t>IM1021020025</t>
  </si>
  <si>
    <t>IM1021020026</t>
  </si>
  <si>
    <t>IM1021020027</t>
  </si>
  <si>
    <t>IM1021020028</t>
  </si>
  <si>
    <t>IM1021020029</t>
  </si>
  <si>
    <t>IM1021020030</t>
  </si>
  <si>
    <t>IM1021020031</t>
  </si>
  <si>
    <t>IM1021020032</t>
  </si>
  <si>
    <t>IM1021020033</t>
  </si>
  <si>
    <t>IM1021020034</t>
  </si>
  <si>
    <t>IM1021020035</t>
  </si>
  <si>
    <t>IM1021020036</t>
  </si>
  <si>
    <t>IM1021020037</t>
  </si>
  <si>
    <t>IM1021020038</t>
  </si>
  <si>
    <t>IM1021020039</t>
  </si>
  <si>
    <t>IM1021020040</t>
    <phoneticPr fontId="2" type="noConversion"/>
  </si>
  <si>
    <t xml:space="preserve">저항 </t>
    <phoneticPr fontId="2" type="noConversion"/>
  </si>
  <si>
    <t>실저항값</t>
    <phoneticPr fontId="2" type="noConversion"/>
  </si>
  <si>
    <t>인덕턴스</t>
    <phoneticPr fontId="2" type="noConversion"/>
  </si>
  <si>
    <t>with PT100 sensor (Gain : 1.000423, Offset : 0.174156 )</t>
    <phoneticPr fontId="2" type="noConversion"/>
  </si>
  <si>
    <t>S/N #IM3021060001</t>
    <phoneticPr fontId="2" type="noConversion"/>
  </si>
  <si>
    <t xml:space="preserve">BZA READING </t>
    <phoneticPr fontId="2" type="noConversion"/>
  </si>
  <si>
    <t>S/N #IM3021060002</t>
    <phoneticPr fontId="2" type="noConversion"/>
  </si>
  <si>
    <t>S/N #IM3021060003</t>
    <phoneticPr fontId="2" type="noConversion"/>
  </si>
  <si>
    <t>S/N #IM3021060004</t>
    <phoneticPr fontId="2" type="noConversion"/>
  </si>
  <si>
    <t>S/N #IM3021060005</t>
    <phoneticPr fontId="2" type="noConversion"/>
  </si>
  <si>
    <t>with PT100 sensor (Gain : 1.000616, Offset : 0.177408 )</t>
    <phoneticPr fontId="2" type="noConversion"/>
  </si>
  <si>
    <t>with PT100 sensor (Gain : 1.000553, Offset : 0.186767 )</t>
    <phoneticPr fontId="2" type="noConversion"/>
  </si>
  <si>
    <t>with 100V range ( Gain : 0.998605, Offset : -0.00154 )</t>
    <phoneticPr fontId="2" type="noConversion"/>
  </si>
  <si>
    <t>with 10V range ( Gain : 0.999066, Offset : -0.000839 )</t>
    <phoneticPr fontId="2" type="noConversion"/>
  </si>
  <si>
    <t>with 100V range ( Gain : 0.999239, Offset : -0.005898 )</t>
    <phoneticPr fontId="2" type="noConversion"/>
  </si>
  <si>
    <t>with 10V range ( Gain : 0.999798, Offset : -0.001637 )</t>
    <phoneticPr fontId="2" type="noConversion"/>
  </si>
  <si>
    <t>with 10V range ( Gain : 1.000336, Offset : -0.000799 )</t>
    <phoneticPr fontId="2" type="noConversion"/>
  </si>
  <si>
    <t>with 100V range ( Gain : 0.999867, Offset : -0.002133 )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</si>
</sst>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[$-409]d&quot;-&quot;mmm&quot;-&quot;yy;@"/>
    <numFmt numFmtId="177" formatCode="#,##0.000\ &quot;V&quot;"/>
    <numFmt numFmtId="178" formatCode="#,###.###0\ &quot;Hz&quot;"/>
    <numFmt numFmtId="179" formatCode="0.000%"/>
    <numFmt numFmtId="180" formatCode="0.00\ \'\C"/>
    <numFmt numFmtId="181" formatCode="#,##0.0000\ &quot;V&quot;"/>
    <numFmt numFmtId="182" formatCode="0.0000_ \V"/>
    <numFmt numFmtId="183" formatCode="#,##0.0\ &quot;Hz&quot;"/>
    <numFmt numFmtId="184" formatCode="#,##0.0####\ &quot;Hz&quot;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10"/>
      <color theme="1"/>
      <name val="Calibri"/>
      <family val="2"/>
    </font>
    <font>
      <sz val="10"/>
      <name val="돋움"/>
      <family val="3"/>
      <charset val="129"/>
    </font>
    <font>
      <sz val="10"/>
      <name val="Calibri"/>
      <family val="2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1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9" xfId="0" applyNumberFormat="1" applyFill="1" applyBorder="1">
      <alignment vertical="center"/>
    </xf>
    <xf numFmtId="182" fontId="0" fillId="0" borderId="19" xfId="0" applyNumberFormat="1" applyFill="1" applyBorder="1">
      <alignment vertical="center"/>
    </xf>
    <xf numFmtId="181" fontId="0" fillId="0" borderId="0" xfId="0" applyNumberFormat="1" applyFill="1" applyBorder="1">
      <alignment vertical="center"/>
    </xf>
    <xf numFmtId="182" fontId="0" fillId="0" borderId="0" xfId="0" applyNumberFormat="1" applyFill="1" applyBorder="1">
      <alignment vertical="center"/>
    </xf>
    <xf numFmtId="181" fontId="0" fillId="0" borderId="9" xfId="0" applyNumberFormat="1" applyFill="1" applyBorder="1">
      <alignment vertical="center"/>
    </xf>
    <xf numFmtId="182" fontId="0" fillId="0" borderId="9" xfId="0" applyNumberFormat="1" applyFill="1" applyBorder="1">
      <alignment vertical="center"/>
    </xf>
    <xf numFmtId="180" fontId="0" fillId="0" borderId="19" xfId="0" applyNumberFormat="1" applyFill="1" applyBorder="1">
      <alignment vertical="center"/>
    </xf>
    <xf numFmtId="180" fontId="0" fillId="0" borderId="0" xfId="0" applyNumberFormat="1" applyFill="1" applyBorder="1">
      <alignment vertical="center"/>
    </xf>
    <xf numFmtId="180" fontId="0" fillId="0" borderId="9" xfId="0" applyNumberFormat="1" applyFill="1" applyBorder="1">
      <alignment vertical="center"/>
    </xf>
    <xf numFmtId="183" fontId="0" fillId="0" borderId="19" xfId="0" applyNumberFormat="1" applyFill="1" applyBorder="1">
      <alignment vertical="center"/>
    </xf>
    <xf numFmtId="178" fontId="0" fillId="0" borderId="19" xfId="0" applyNumberFormat="1" applyFill="1" applyBorder="1">
      <alignment vertical="center"/>
    </xf>
    <xf numFmtId="179" fontId="0" fillId="0" borderId="19" xfId="0" applyNumberFormat="1" applyFill="1" applyBorder="1">
      <alignment vertical="center"/>
    </xf>
    <xf numFmtId="183" fontId="0" fillId="0" borderId="0" xfId="0" applyNumberFormat="1" applyFill="1" applyBorder="1">
      <alignment vertical="center"/>
    </xf>
    <xf numFmtId="178" fontId="0" fillId="0" borderId="0" xfId="0" applyNumberFormat="1" applyFill="1" applyBorder="1">
      <alignment vertical="center"/>
    </xf>
    <xf numFmtId="179" fontId="0" fillId="0" borderId="0" xfId="0" applyNumberFormat="1" applyFill="1" applyBorder="1">
      <alignment vertical="center"/>
    </xf>
    <xf numFmtId="183" fontId="0" fillId="0" borderId="9" xfId="0" applyNumberFormat="1" applyFill="1" applyBorder="1">
      <alignment vertical="center"/>
    </xf>
    <xf numFmtId="178" fontId="0" fillId="0" borderId="9" xfId="0" applyNumberFormat="1" applyFill="1" applyBorder="1">
      <alignment vertical="center"/>
    </xf>
    <xf numFmtId="179" fontId="0" fillId="0" borderId="9" xfId="0" applyNumberFormat="1" applyFill="1" applyBorder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177" fontId="3" fillId="0" borderId="7" xfId="0" applyNumberFormat="1" applyFont="1" applyFill="1" applyBorder="1" applyAlignment="1">
      <alignment horizontal="center" vertical="center" wrapText="1"/>
    </xf>
    <xf numFmtId="177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177" fontId="0" fillId="0" borderId="19" xfId="0" applyNumberFormat="1" applyFill="1" applyBorder="1">
      <alignment vertical="center"/>
    </xf>
    <xf numFmtId="0" fontId="0" fillId="0" borderId="19" xfId="0" applyBorder="1">
      <alignment vertical="center"/>
    </xf>
    <xf numFmtId="184" fontId="0" fillId="0" borderId="0" xfId="0" applyNumberFormat="1" applyFill="1" applyBorder="1">
      <alignment vertical="center"/>
    </xf>
    <xf numFmtId="184" fontId="0" fillId="0" borderId="19" xfId="0" applyNumberFormat="1" applyFill="1" applyBorder="1">
      <alignment vertical="center"/>
    </xf>
    <xf numFmtId="184" fontId="0" fillId="0" borderId="9" xfId="0" applyNumberFormat="1" applyFill="1" applyBorder="1">
      <alignment vertical="center"/>
    </xf>
    <xf numFmtId="0" fontId="0" fillId="0" borderId="0" xfId="0" applyBorder="1" applyAlignment="1">
      <alignment vertical="top"/>
    </xf>
    <xf numFmtId="0" fontId="29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9" xfId="0" applyNumberFormat="1" applyBorder="1">
      <alignment vertical="center"/>
    </xf>
    <xf numFmtId="11" fontId="0" fillId="0" borderId="19" xfId="0" applyNumberFormat="1" applyBorder="1">
      <alignment vertical="center"/>
    </xf>
    <xf numFmtId="11" fontId="0" fillId="0" borderId="0" xfId="0" applyNumberFormat="1" applyBorder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0" fillId="0" borderId="19" xfId="0" applyFont="1" applyBorder="1" applyAlignment="1">
      <alignment horizontal="center" vertical="center" wrapText="1"/>
    </xf>
    <xf numFmtId="176" fontId="10" fillId="0" borderId="19" xfId="0" applyNumberFormat="1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vertical="top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0" fillId="3" borderId="5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5" borderId="19" xfId="0" applyFont="1" applyFill="1" applyBorder="1" applyAlignment="1">
      <alignment horizontal="center" vertical="center" wrapText="1"/>
    </xf>
    <xf numFmtId="0" fontId="6" fillId="35" borderId="0" xfId="0" applyFont="1" applyFill="1" applyBorder="1" applyAlignment="1">
      <alignment horizontal="center" vertical="center" wrapText="1"/>
    </xf>
    <xf numFmtId="0" fontId="6" fillId="35" borderId="9" xfId="0" applyFont="1" applyFill="1" applyBorder="1" applyAlignment="1">
      <alignment horizontal="center" vertical="center" wrapText="1"/>
    </xf>
    <xf numFmtId="0" fontId="6" fillId="35" borderId="4" xfId="0" applyFont="1" applyFill="1" applyBorder="1" applyAlignment="1">
      <alignment horizontal="center" vertical="center" wrapText="1"/>
    </xf>
    <xf numFmtId="0" fontId="6" fillId="35" borderId="8" xfId="0" applyFont="1" applyFill="1" applyBorder="1" applyAlignment="1">
      <alignment horizontal="center" vertical="center" wrapText="1"/>
    </xf>
    <xf numFmtId="0" fontId="6" fillId="35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9" xfId="0" applyFill="1" applyBorder="1" applyAlignment="1">
      <alignment vertical="top"/>
    </xf>
    <xf numFmtId="0" fontId="0" fillId="0" borderId="1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248478</xdr:colOff>
      <xdr:row>0</xdr:row>
      <xdr:rowOff>139846</xdr:rowOff>
    </xdr:from>
    <xdr:to>
      <xdr:col>1</xdr:col>
      <xdr:colOff>591378</xdr:colOff>
      <xdr:row>3</xdr:row>
      <xdr:rowOff>254698</xdr:rowOff>
    </xdr:to>
    <xdr:pic>
      <xdr:nvPicPr>
        <xdr:cNvPr id="3" name="Picture 15" descr="logo2d">
          <a:extLst>
            <a:ext uri="{FF2B5EF4-FFF2-40B4-BE49-F238E27FC236}">
              <a16:creationId xmlns:a16="http://schemas.microsoft.com/office/drawing/2014/main" id="{76F81F69-F56C-4EA1-952A-E9F518D4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78" y="139846"/>
          <a:ext cx="1676400" cy="800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4BD1-D52A-4F0C-A260-FF572747DC43}">
  <dimension ref="B2:D6"/>
  <sheetViews>
    <sheetView workbookViewId="0">
      <selection activeCell="G16" sqref="G16"/>
    </sheetView>
  </sheetViews>
  <sheetFormatPr defaultRowHeight="16.5" x14ac:dyDescent="0.3"/>
  <cols>
    <col min="4" max="4" width="12.875" customWidth="1"/>
  </cols>
  <sheetData>
    <row r="2" spans="2:4" x14ac:dyDescent="0.3">
      <c r="B2" t="s">
        <v>99</v>
      </c>
      <c r="C2" t="s">
        <v>100</v>
      </c>
      <c r="D2" t="s">
        <v>101</v>
      </c>
    </row>
    <row r="3" spans="2:4" x14ac:dyDescent="0.3">
      <c r="B3">
        <v>0.01</v>
      </c>
      <c r="C3">
        <v>9.9888600000000004E-3</v>
      </c>
      <c r="D3" s="64">
        <v>5.7367E-8</v>
      </c>
    </row>
    <row r="4" spans="2:4" x14ac:dyDescent="0.3">
      <c r="B4">
        <v>0.1</v>
      </c>
      <c r="C4">
        <v>9.9820000000000006E-2</v>
      </c>
      <c r="D4" s="64">
        <v>5.2469999999999999E-8</v>
      </c>
    </row>
    <row r="5" spans="2:4" x14ac:dyDescent="0.3">
      <c r="B5">
        <v>1</v>
      </c>
      <c r="C5">
        <v>1.00061</v>
      </c>
      <c r="D5" s="64">
        <v>1.07241E-7</v>
      </c>
    </row>
    <row r="6" spans="2:4" x14ac:dyDescent="0.3">
      <c r="B6">
        <v>10</v>
      </c>
      <c r="C6">
        <v>9.9653600000000004</v>
      </c>
      <c r="D6" s="64">
        <v>1.8929999999999999E-6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4F3-386C-4029-95E0-57C5D9D3C871}">
  <dimension ref="A1:D62"/>
  <sheetViews>
    <sheetView view="pageBreakPreview" topLeftCell="A16" zoomScale="115" zoomScaleNormal="115" zoomScaleSheetLayoutView="115" workbookViewId="0">
      <selection activeCell="H34" sqref="H34"/>
    </sheetView>
  </sheetViews>
  <sheetFormatPr defaultRowHeight="16.5" x14ac:dyDescent="0.3"/>
  <cols>
    <col min="1" max="1" width="17.5" style="3" bestFit="1" customWidth="1"/>
    <col min="2" max="2" width="24" style="3" customWidth="1"/>
    <col min="3" max="3" width="18.25" style="3" customWidth="1"/>
    <col min="4" max="4" width="26.75" style="3" bestFit="1" customWidth="1"/>
    <col min="5" max="16384" width="9" style="3"/>
  </cols>
  <sheetData>
    <row r="1" spans="1:4" x14ac:dyDescent="0.3">
      <c r="A1" s="1"/>
      <c r="B1" s="1"/>
      <c r="C1" s="1"/>
      <c r="D1" s="2"/>
    </row>
    <row r="2" spans="1:4" x14ac:dyDescent="0.3">
      <c r="A2" s="1"/>
      <c r="B2" s="1"/>
      <c r="C2" s="1"/>
      <c r="D2" s="2"/>
    </row>
    <row r="3" spans="1:4" ht="21" x14ac:dyDescent="0.3">
      <c r="A3" s="68" t="s">
        <v>18</v>
      </c>
      <c r="B3" s="68"/>
      <c r="C3" s="68"/>
      <c r="D3" s="68"/>
    </row>
    <row r="4" spans="1:4" ht="21" x14ac:dyDescent="0.3">
      <c r="A4" s="4"/>
      <c r="B4" s="4"/>
      <c r="C4" s="4"/>
      <c r="D4" s="4"/>
    </row>
    <row r="5" spans="1:4" ht="21" x14ac:dyDescent="0.3">
      <c r="A5" s="4"/>
      <c r="B5" s="5"/>
      <c r="C5" s="6" t="s">
        <v>2</v>
      </c>
      <c r="D5" s="7" t="s">
        <v>49</v>
      </c>
    </row>
    <row r="6" spans="1:4" ht="21" x14ac:dyDescent="0.3">
      <c r="A6" s="4"/>
      <c r="B6" s="5"/>
      <c r="C6" s="6" t="s">
        <v>17</v>
      </c>
      <c r="D6" s="8"/>
    </row>
    <row r="7" spans="1:4" ht="21" x14ac:dyDescent="0.3">
      <c r="A7" s="4"/>
      <c r="B7" s="5"/>
      <c r="C7" s="6" t="s">
        <v>3</v>
      </c>
      <c r="D7" s="8">
        <v>43984</v>
      </c>
    </row>
    <row r="8" spans="1:4" x14ac:dyDescent="0.3">
      <c r="A8" s="9" t="s">
        <v>4</v>
      </c>
      <c r="B8" s="10"/>
      <c r="C8" s="10"/>
      <c r="D8" s="10"/>
    </row>
    <row r="9" spans="1:4" x14ac:dyDescent="0.3">
      <c r="A9" s="11" t="s">
        <v>5</v>
      </c>
      <c r="B9" s="11" t="s">
        <v>6</v>
      </c>
      <c r="C9" s="11" t="s">
        <v>7</v>
      </c>
      <c r="D9" s="11" t="s">
        <v>8</v>
      </c>
    </row>
    <row r="10" spans="1:4" ht="11.1" customHeight="1" x14ac:dyDescent="0.3">
      <c r="A10" s="75" t="s">
        <v>19</v>
      </c>
      <c r="B10" s="78" t="s">
        <v>20</v>
      </c>
      <c r="C10" s="12" t="s">
        <v>50</v>
      </c>
      <c r="D10" s="8">
        <v>43984</v>
      </c>
    </row>
    <row r="11" spans="1:4" ht="11.1" customHeight="1" x14ac:dyDescent="0.3">
      <c r="A11" s="76"/>
      <c r="B11" s="79"/>
      <c r="C11" s="12" t="s">
        <v>51</v>
      </c>
      <c r="D11" s="8">
        <v>43984</v>
      </c>
    </row>
    <row r="12" spans="1:4" ht="11.1" customHeight="1" x14ac:dyDescent="0.3">
      <c r="A12" s="76"/>
      <c r="B12" s="79"/>
      <c r="C12" s="12" t="s">
        <v>52</v>
      </c>
      <c r="D12" s="8">
        <v>43984</v>
      </c>
    </row>
    <row r="13" spans="1:4" ht="11.1" customHeight="1" x14ac:dyDescent="0.3">
      <c r="A13" s="76"/>
      <c r="B13" s="79"/>
      <c r="C13" s="12" t="s">
        <v>53</v>
      </c>
      <c r="D13" s="8">
        <v>43984</v>
      </c>
    </row>
    <row r="14" spans="1:4" ht="11.1" customHeight="1" x14ac:dyDescent="0.3">
      <c r="A14" s="76"/>
      <c r="B14" s="79"/>
      <c r="C14" s="12" t="s">
        <v>54</v>
      </c>
      <c r="D14" s="8">
        <v>43984</v>
      </c>
    </row>
    <row r="15" spans="1:4" ht="11.1" customHeight="1" x14ac:dyDescent="0.3">
      <c r="A15" s="76"/>
      <c r="B15" s="79"/>
      <c r="C15" s="12" t="s">
        <v>55</v>
      </c>
      <c r="D15" s="8">
        <v>43984</v>
      </c>
    </row>
    <row r="16" spans="1:4" ht="11.1" customHeight="1" x14ac:dyDescent="0.3">
      <c r="A16" s="76"/>
      <c r="B16" s="79"/>
      <c r="C16" s="12" t="s">
        <v>56</v>
      </c>
      <c r="D16" s="8">
        <v>43984</v>
      </c>
    </row>
    <row r="17" spans="1:4" ht="11.1" customHeight="1" x14ac:dyDescent="0.3">
      <c r="A17" s="76"/>
      <c r="B17" s="79"/>
      <c r="C17" s="12" t="s">
        <v>57</v>
      </c>
      <c r="D17" s="8">
        <v>43984</v>
      </c>
    </row>
    <row r="18" spans="1:4" ht="11.1" customHeight="1" x14ac:dyDescent="0.3">
      <c r="A18" s="76"/>
      <c r="B18" s="79"/>
      <c r="C18" s="12" t="s">
        <v>58</v>
      </c>
      <c r="D18" s="8">
        <v>43984</v>
      </c>
    </row>
    <row r="19" spans="1:4" ht="11.1" customHeight="1" x14ac:dyDescent="0.3">
      <c r="A19" s="76"/>
      <c r="B19" s="79"/>
      <c r="C19" s="12" t="s">
        <v>59</v>
      </c>
      <c r="D19" s="8">
        <v>43984</v>
      </c>
    </row>
    <row r="20" spans="1:4" ht="11.1" customHeight="1" x14ac:dyDescent="0.3">
      <c r="A20" s="76"/>
      <c r="B20" s="79"/>
      <c r="C20" s="12" t="s">
        <v>60</v>
      </c>
      <c r="D20" s="8">
        <v>43984</v>
      </c>
    </row>
    <row r="21" spans="1:4" ht="11.1" customHeight="1" x14ac:dyDescent="0.3">
      <c r="A21" s="76"/>
      <c r="B21" s="79"/>
      <c r="C21" s="12" t="s">
        <v>61</v>
      </c>
      <c r="D21" s="8">
        <v>43984</v>
      </c>
    </row>
    <row r="22" spans="1:4" ht="11.1" customHeight="1" x14ac:dyDescent="0.3">
      <c r="A22" s="76"/>
      <c r="B22" s="79"/>
      <c r="C22" s="12" t="s">
        <v>62</v>
      </c>
      <c r="D22" s="8">
        <v>43984</v>
      </c>
    </row>
    <row r="23" spans="1:4" ht="11.1" customHeight="1" x14ac:dyDescent="0.3">
      <c r="A23" s="76"/>
      <c r="B23" s="79"/>
      <c r="C23" s="12" t="s">
        <v>63</v>
      </c>
      <c r="D23" s="8">
        <v>43984</v>
      </c>
    </row>
    <row r="24" spans="1:4" ht="11.1" customHeight="1" x14ac:dyDescent="0.3">
      <c r="A24" s="76"/>
      <c r="B24" s="79"/>
      <c r="C24" s="12" t="s">
        <v>64</v>
      </c>
      <c r="D24" s="8">
        <v>43984</v>
      </c>
    </row>
    <row r="25" spans="1:4" ht="11.1" customHeight="1" x14ac:dyDescent="0.3">
      <c r="A25" s="76"/>
      <c r="B25" s="79"/>
      <c r="C25" s="12" t="s">
        <v>65</v>
      </c>
      <c r="D25" s="8">
        <v>43984</v>
      </c>
    </row>
    <row r="26" spans="1:4" ht="11.1" customHeight="1" x14ac:dyDescent="0.3">
      <c r="A26" s="76"/>
      <c r="B26" s="79"/>
      <c r="C26" s="12" t="s">
        <v>66</v>
      </c>
      <c r="D26" s="8">
        <v>43984</v>
      </c>
    </row>
    <row r="27" spans="1:4" ht="11.1" customHeight="1" x14ac:dyDescent="0.3">
      <c r="A27" s="76"/>
      <c r="B27" s="79"/>
      <c r="C27" s="12" t="s">
        <v>67</v>
      </c>
      <c r="D27" s="8">
        <v>43984</v>
      </c>
    </row>
    <row r="28" spans="1:4" ht="11.1" customHeight="1" x14ac:dyDescent="0.3">
      <c r="A28" s="76"/>
      <c r="B28" s="79"/>
      <c r="C28" s="12" t="s">
        <v>68</v>
      </c>
      <c r="D28" s="8">
        <v>43984</v>
      </c>
    </row>
    <row r="29" spans="1:4" ht="11.1" customHeight="1" x14ac:dyDescent="0.3">
      <c r="A29" s="76"/>
      <c r="B29" s="79"/>
      <c r="C29" s="12" t="s">
        <v>69</v>
      </c>
      <c r="D29" s="8">
        <v>43984</v>
      </c>
    </row>
    <row r="30" spans="1:4" ht="11.1" customHeight="1" x14ac:dyDescent="0.3">
      <c r="A30" s="76"/>
      <c r="B30" s="79"/>
      <c r="C30" s="12" t="s">
        <v>79</v>
      </c>
      <c r="D30" s="8">
        <v>43984</v>
      </c>
    </row>
    <row r="31" spans="1:4" ht="11.1" customHeight="1" x14ac:dyDescent="0.3">
      <c r="A31" s="76"/>
      <c r="B31" s="79"/>
      <c r="C31" s="12" t="s">
        <v>80</v>
      </c>
      <c r="D31" s="8">
        <v>43984</v>
      </c>
    </row>
    <row r="32" spans="1:4" ht="11.1" customHeight="1" x14ac:dyDescent="0.3">
      <c r="A32" s="76"/>
      <c r="B32" s="79"/>
      <c r="C32" s="12" t="s">
        <v>81</v>
      </c>
      <c r="D32" s="8">
        <v>43984</v>
      </c>
    </row>
    <row r="33" spans="1:4" ht="11.1" customHeight="1" x14ac:dyDescent="0.3">
      <c r="A33" s="76"/>
      <c r="B33" s="79"/>
      <c r="C33" s="12" t="s">
        <v>82</v>
      </c>
      <c r="D33" s="8">
        <v>43984</v>
      </c>
    </row>
    <row r="34" spans="1:4" ht="11.1" customHeight="1" x14ac:dyDescent="0.3">
      <c r="A34" s="76"/>
      <c r="B34" s="79"/>
      <c r="C34" s="12" t="s">
        <v>83</v>
      </c>
      <c r="D34" s="8">
        <v>43984</v>
      </c>
    </row>
    <row r="35" spans="1:4" ht="11.1" customHeight="1" x14ac:dyDescent="0.3">
      <c r="A35" s="76"/>
      <c r="B35" s="79"/>
      <c r="C35" s="12" t="s">
        <v>84</v>
      </c>
      <c r="D35" s="8">
        <v>43984</v>
      </c>
    </row>
    <row r="36" spans="1:4" ht="11.1" customHeight="1" x14ac:dyDescent="0.3">
      <c r="A36" s="76"/>
      <c r="B36" s="79"/>
      <c r="C36" s="12" t="s">
        <v>85</v>
      </c>
      <c r="D36" s="8">
        <v>43984</v>
      </c>
    </row>
    <row r="37" spans="1:4" ht="11.1" customHeight="1" x14ac:dyDescent="0.3">
      <c r="A37" s="76"/>
      <c r="B37" s="79"/>
      <c r="C37" s="12" t="s">
        <v>86</v>
      </c>
      <c r="D37" s="8">
        <v>43984</v>
      </c>
    </row>
    <row r="38" spans="1:4" ht="11.1" customHeight="1" x14ac:dyDescent="0.3">
      <c r="A38" s="76"/>
      <c r="B38" s="79"/>
      <c r="C38" s="12" t="s">
        <v>87</v>
      </c>
      <c r="D38" s="8">
        <v>43984</v>
      </c>
    </row>
    <row r="39" spans="1:4" ht="11.1" customHeight="1" x14ac:dyDescent="0.3">
      <c r="A39" s="76"/>
      <c r="B39" s="79"/>
      <c r="C39" s="12" t="s">
        <v>88</v>
      </c>
      <c r="D39" s="8">
        <v>43984</v>
      </c>
    </row>
    <row r="40" spans="1:4" ht="11.1" customHeight="1" x14ac:dyDescent="0.3">
      <c r="A40" s="76"/>
      <c r="B40" s="79"/>
      <c r="C40" s="12" t="s">
        <v>89</v>
      </c>
      <c r="D40" s="8">
        <v>43984</v>
      </c>
    </row>
    <row r="41" spans="1:4" ht="11.1" customHeight="1" x14ac:dyDescent="0.3">
      <c r="A41" s="76"/>
      <c r="B41" s="79"/>
      <c r="C41" s="12" t="s">
        <v>90</v>
      </c>
      <c r="D41" s="8">
        <v>43984</v>
      </c>
    </row>
    <row r="42" spans="1:4" ht="11.1" customHeight="1" x14ac:dyDescent="0.3">
      <c r="A42" s="76"/>
      <c r="B42" s="79"/>
      <c r="C42" s="12" t="s">
        <v>91</v>
      </c>
      <c r="D42" s="8">
        <v>43984</v>
      </c>
    </row>
    <row r="43" spans="1:4" ht="11.1" customHeight="1" x14ac:dyDescent="0.3">
      <c r="A43" s="76"/>
      <c r="B43" s="79"/>
      <c r="C43" s="12" t="s">
        <v>92</v>
      </c>
      <c r="D43" s="8">
        <v>43984</v>
      </c>
    </row>
    <row r="44" spans="1:4" ht="11.1" customHeight="1" x14ac:dyDescent="0.3">
      <c r="A44" s="76"/>
      <c r="B44" s="79"/>
      <c r="C44" s="12" t="s">
        <v>93</v>
      </c>
      <c r="D44" s="8">
        <v>43984</v>
      </c>
    </row>
    <row r="45" spans="1:4" ht="11.1" customHeight="1" x14ac:dyDescent="0.3">
      <c r="A45" s="76"/>
      <c r="B45" s="79"/>
      <c r="C45" s="12" t="s">
        <v>94</v>
      </c>
      <c r="D45" s="8">
        <v>43984</v>
      </c>
    </row>
    <row r="46" spans="1:4" ht="11.1" customHeight="1" x14ac:dyDescent="0.3">
      <c r="A46" s="76"/>
      <c r="B46" s="79"/>
      <c r="C46" s="12" t="s">
        <v>95</v>
      </c>
      <c r="D46" s="8">
        <v>43984</v>
      </c>
    </row>
    <row r="47" spans="1:4" ht="11.1" customHeight="1" x14ac:dyDescent="0.3">
      <c r="A47" s="76"/>
      <c r="B47" s="79"/>
      <c r="C47" s="12" t="s">
        <v>96</v>
      </c>
      <c r="D47" s="8">
        <v>43984</v>
      </c>
    </row>
    <row r="48" spans="1:4" ht="11.1" customHeight="1" x14ac:dyDescent="0.3">
      <c r="A48" s="76"/>
      <c r="B48" s="79"/>
      <c r="C48" s="12" t="s">
        <v>97</v>
      </c>
      <c r="D48" s="8">
        <v>43984</v>
      </c>
    </row>
    <row r="49" spans="1:4" ht="11.1" customHeight="1" x14ac:dyDescent="0.3">
      <c r="A49" s="77"/>
      <c r="B49" s="80"/>
      <c r="C49" s="12" t="s">
        <v>98</v>
      </c>
      <c r="D49" s="8">
        <v>43984</v>
      </c>
    </row>
    <row r="50" spans="1:4" x14ac:dyDescent="0.3">
      <c r="A50" s="2"/>
      <c r="B50" s="2"/>
      <c r="C50" s="62"/>
      <c r="D50" s="63"/>
    </row>
    <row r="51" spans="1:4" x14ac:dyDescent="0.3">
      <c r="A51" s="9" t="s">
        <v>9</v>
      </c>
      <c r="B51" s="2"/>
      <c r="C51" s="2"/>
      <c r="D51" s="2"/>
    </row>
    <row r="52" spans="1:4" x14ac:dyDescent="0.3">
      <c r="A52" s="11" t="s">
        <v>5</v>
      </c>
      <c r="B52" s="11" t="s">
        <v>6</v>
      </c>
      <c r="C52" s="2"/>
      <c r="D52" s="2"/>
    </row>
    <row r="53" spans="1:4" ht="16.5" customHeight="1" x14ac:dyDescent="0.3">
      <c r="A53" s="13" t="s">
        <v>21</v>
      </c>
      <c r="B53" s="13" t="s">
        <v>10</v>
      </c>
      <c r="C53" s="71" t="s">
        <v>22</v>
      </c>
      <c r="D53" s="72"/>
    </row>
    <row r="54" spans="1:4" x14ac:dyDescent="0.3">
      <c r="A54" s="13" t="s">
        <v>11</v>
      </c>
      <c r="B54" s="13" t="s">
        <v>12</v>
      </c>
      <c r="C54" s="73" t="s">
        <v>23</v>
      </c>
      <c r="D54" s="74"/>
    </row>
    <row r="55" spans="1:4" x14ac:dyDescent="0.3">
      <c r="A55" s="2"/>
      <c r="B55" s="2"/>
      <c r="C55" s="73" t="s">
        <v>24</v>
      </c>
      <c r="D55" s="74"/>
    </row>
    <row r="56" spans="1:4" x14ac:dyDescent="0.3">
      <c r="A56" s="14" t="s">
        <v>13</v>
      </c>
      <c r="B56" s="2"/>
      <c r="C56" s="2"/>
      <c r="D56" s="2"/>
    </row>
    <row r="57" spans="1:4" x14ac:dyDescent="0.3">
      <c r="A57" s="60" t="s">
        <v>14</v>
      </c>
      <c r="B57" s="60" t="s">
        <v>15</v>
      </c>
      <c r="C57" s="2"/>
      <c r="D57" s="1"/>
    </row>
    <row r="58" spans="1:4" x14ac:dyDescent="0.3">
      <c r="A58" s="81" t="s">
        <v>16</v>
      </c>
      <c r="B58" s="12" t="s">
        <v>26</v>
      </c>
      <c r="C58" s="69" t="s">
        <v>25</v>
      </c>
      <c r="D58" s="70"/>
    </row>
    <row r="59" spans="1:4" ht="16.5" customHeight="1" x14ac:dyDescent="0.3">
      <c r="A59" s="82"/>
      <c r="B59" s="12" t="s">
        <v>27</v>
      </c>
      <c r="C59" s="66" t="s">
        <v>40</v>
      </c>
      <c r="D59" s="67"/>
    </row>
    <row r="60" spans="1:4" x14ac:dyDescent="0.3">
      <c r="A60" s="60" t="s">
        <v>28</v>
      </c>
      <c r="B60" s="12" t="s">
        <v>29</v>
      </c>
      <c r="C60" s="66" t="s">
        <v>41</v>
      </c>
      <c r="D60" s="67"/>
    </row>
    <row r="61" spans="1:4" ht="16.5" customHeight="1" x14ac:dyDescent="0.3">
      <c r="A61" s="60" t="s">
        <v>30</v>
      </c>
      <c r="B61" s="12" t="s">
        <v>31</v>
      </c>
      <c r="C61" s="66" t="s">
        <v>42</v>
      </c>
      <c r="D61" s="67"/>
    </row>
    <row r="62" spans="1:4" x14ac:dyDescent="0.3">
      <c r="C62" s="66" t="s">
        <v>43</v>
      </c>
      <c r="D62" s="67"/>
    </row>
  </sheetData>
  <mergeCells count="12">
    <mergeCell ref="C60:D60"/>
    <mergeCell ref="C61:D61"/>
    <mergeCell ref="C62:D62"/>
    <mergeCell ref="A3:D3"/>
    <mergeCell ref="C58:D58"/>
    <mergeCell ref="C53:D53"/>
    <mergeCell ref="C54:D54"/>
    <mergeCell ref="C55:D55"/>
    <mergeCell ref="A10:A49"/>
    <mergeCell ref="B10:B49"/>
    <mergeCell ref="A58:A59"/>
    <mergeCell ref="C59:D59"/>
  </mergeCells>
  <phoneticPr fontId="2" type="noConversion"/>
  <pageMargins left="0.82677165354330706" right="0.82677165354330706" top="0.74803149606299213" bottom="0.39370078740157483" header="0.31496062992125984" footer="0.31496062992125984"/>
  <pageSetup paperSize="9" scale="89"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E9CE-4623-42E1-A210-9BB1E13EC599}">
  <sheetPr>
    <pageSetUpPr fitToPage="1"/>
  </sheetPr>
  <dimension ref="A1:F56"/>
  <sheetViews>
    <sheetView tabSelected="1" view="pageBreakPreview" zoomScale="75" zoomScaleNormal="100" zoomScaleSheetLayoutView="75" workbookViewId="0">
      <selection activeCell="L24" sqref="L24"/>
    </sheetView>
  </sheetViews>
  <sheetFormatPr defaultRowHeight="15" customHeight="1" x14ac:dyDescent="0.3"/>
  <cols>
    <col min="1" max="1" width="14.875" style="55" customWidth="1"/>
    <col min="2" max="5" width="17.625" style="55" customWidth="1"/>
    <col min="6" max="6" width="17.625" style="35" customWidth="1"/>
    <col min="7" max="16384" width="9" style="55"/>
  </cols>
  <sheetData>
    <row r="1" spans="1:6" s="50" customFormat="1" ht="39.950000000000003" customHeight="1" x14ac:dyDescent="0.3">
      <c r="A1" s="89" t="s">
        <v>103</v>
      </c>
      <c r="B1" s="90"/>
      <c r="C1" s="90"/>
      <c r="D1" s="90"/>
      <c r="E1" s="90"/>
      <c r="F1" s="90"/>
    </row>
    <row r="2" spans="1:6" ht="30" customHeight="1" x14ac:dyDescent="0.3">
      <c r="A2" s="39" t="s">
        <v>47</v>
      </c>
      <c r="B2" s="41" t="s">
        <v>45</v>
      </c>
      <c r="C2" s="42" t="s">
        <v>0</v>
      </c>
      <c r="D2" s="41" t="s">
        <v>104</v>
      </c>
      <c r="E2" s="43" t="s">
        <v>39</v>
      </c>
      <c r="F2" s="44" t="s">
        <v>46</v>
      </c>
    </row>
    <row r="3" spans="1:6" ht="15" customHeight="1" x14ac:dyDescent="0.3">
      <c r="A3" s="91" t="s">
        <v>32</v>
      </c>
      <c r="B3" s="19">
        <v>1</v>
      </c>
      <c r="C3" s="19">
        <v>0.99980000000000002</v>
      </c>
      <c r="D3" s="19">
        <v>0.99930099999999999</v>
      </c>
      <c r="E3" s="20">
        <f>D3-C3</f>
        <v>-4.990000000000272E-4</v>
      </c>
      <c r="F3" s="36" t="str">
        <f>IF(ABS(E3)&lt;=0.002*C3 + 0.001, "OK", "NOK")</f>
        <v>OK</v>
      </c>
    </row>
    <row r="4" spans="1:6" ht="15" customHeight="1" x14ac:dyDescent="0.3">
      <c r="A4" s="86"/>
      <c r="B4" s="19">
        <v>2</v>
      </c>
      <c r="C4" s="19">
        <v>1.9998</v>
      </c>
      <c r="D4" s="19">
        <v>1.999674</v>
      </c>
      <c r="E4" s="20">
        <f t="shared" ref="E4:E5" si="0">D4-C4</f>
        <v>-1.260000000000705E-4</v>
      </c>
      <c r="F4" s="36" t="str">
        <f t="shared" ref="F4:F6" si="1">IF(ABS(E4)&lt;=0.002*C4 + 0.001, "OK", "NOK")</f>
        <v>OK</v>
      </c>
    </row>
    <row r="5" spans="1:6" ht="15" customHeight="1" x14ac:dyDescent="0.3">
      <c r="A5" s="86"/>
      <c r="B5" s="19">
        <v>5</v>
      </c>
      <c r="C5" s="19">
        <v>4.9997999999999996</v>
      </c>
      <c r="D5" s="19">
        <v>5.0010289999999999</v>
      </c>
      <c r="E5" s="20">
        <f t="shared" si="0"/>
        <v>1.2290000000003687E-3</v>
      </c>
      <c r="F5" s="36" t="str">
        <f t="shared" si="1"/>
        <v>OK</v>
      </c>
    </row>
    <row r="6" spans="1:6" ht="15" customHeight="1" x14ac:dyDescent="0.3">
      <c r="A6" s="87"/>
      <c r="B6" s="21">
        <v>10</v>
      </c>
      <c r="C6" s="21">
        <v>9.9999000000000002</v>
      </c>
      <c r="D6" s="21">
        <v>9.99939</v>
      </c>
      <c r="E6" s="22">
        <f>D6-C6</f>
        <v>-5.1000000000023249E-4</v>
      </c>
      <c r="F6" s="37" t="str">
        <f t="shared" si="1"/>
        <v>OK</v>
      </c>
    </row>
    <row r="7" spans="1:6" s="50" customFormat="1" ht="24.95" customHeight="1" x14ac:dyDescent="0.3">
      <c r="A7" s="84" t="s">
        <v>114</v>
      </c>
      <c r="B7" s="84"/>
      <c r="C7" s="84"/>
      <c r="D7" s="84"/>
      <c r="E7" s="84"/>
      <c r="F7" s="84"/>
    </row>
    <row r="8" spans="1:6" ht="15" customHeight="1" x14ac:dyDescent="0.3">
      <c r="A8" s="85" t="s">
        <v>32</v>
      </c>
      <c r="B8" s="45">
        <v>10</v>
      </c>
      <c r="C8" s="45">
        <v>10.0016</v>
      </c>
      <c r="D8" s="45">
        <v>10.002691</v>
      </c>
      <c r="E8" s="18">
        <f>D8-C8</f>
        <v>1.0910000000006193E-3</v>
      </c>
      <c r="F8" s="38" t="str">
        <f>IF(ABS(E8)&lt;=0.002*C8 + 0.01, "OK", "NOK")</f>
        <v>OK</v>
      </c>
    </row>
    <row r="9" spans="1:6" ht="15" customHeight="1" x14ac:dyDescent="0.3">
      <c r="A9" s="86"/>
      <c r="B9" s="16">
        <v>20</v>
      </c>
      <c r="C9" s="16">
        <v>19.998000000000001</v>
      </c>
      <c r="D9" s="16">
        <v>19.998239999999999</v>
      </c>
      <c r="E9" s="20">
        <f t="shared" ref="E9:E11" si="2">D9-C9</f>
        <v>2.3999999999801958E-4</v>
      </c>
      <c r="F9" s="36" t="str">
        <f>IF(ABS(E9)&lt;=0.002*C9 + 0.01, "OK", "NOK")</f>
        <v>OK</v>
      </c>
    </row>
    <row r="10" spans="1:6" ht="15" customHeight="1" x14ac:dyDescent="0.3">
      <c r="A10" s="86"/>
      <c r="B10" s="16">
        <v>50</v>
      </c>
      <c r="C10" s="16">
        <v>50.005000000000003</v>
      </c>
      <c r="D10" s="16">
        <v>50.004452999999998</v>
      </c>
      <c r="E10" s="20">
        <f t="shared" si="2"/>
        <v>-5.470000000045161E-4</v>
      </c>
      <c r="F10" s="36" t="str">
        <f t="shared" ref="F10:F11" si="3">IF(ABS(E10)&lt;=0.002*C10 + 0.01, "OK", "NOK")</f>
        <v>OK</v>
      </c>
    </row>
    <row r="11" spans="1:6" ht="15" customHeight="1" x14ac:dyDescent="0.3">
      <c r="A11" s="87"/>
      <c r="B11" s="17">
        <v>100</v>
      </c>
      <c r="C11" s="17">
        <v>100.01</v>
      </c>
      <c r="D11" s="17">
        <v>100.011534</v>
      </c>
      <c r="E11" s="22">
        <f t="shared" si="2"/>
        <v>1.5339999999923748E-3</v>
      </c>
      <c r="F11" s="37" t="str">
        <f t="shared" si="3"/>
        <v>OK</v>
      </c>
    </row>
    <row r="12" spans="1:6" s="50" customFormat="1" ht="24.95" customHeight="1" x14ac:dyDescent="0.3">
      <c r="A12" s="84" t="s">
        <v>113</v>
      </c>
      <c r="B12" s="84"/>
      <c r="C12" s="84"/>
      <c r="D12" s="84"/>
      <c r="E12" s="84"/>
      <c r="F12" s="84"/>
    </row>
    <row r="13" spans="1:6" ht="15" customHeight="1" x14ac:dyDescent="0.3">
      <c r="A13" s="85" t="s">
        <v>34</v>
      </c>
      <c r="B13" s="23">
        <v>-50</v>
      </c>
      <c r="C13" s="23">
        <v>-50</v>
      </c>
      <c r="D13" s="23">
        <v>-49.999242000000002</v>
      </c>
      <c r="E13" s="23">
        <f>D13-C13</f>
        <v>7.5799999999759393E-4</v>
      </c>
      <c r="F13" s="38" t="str">
        <f>IF(ABS(E13)&lt;=0.5, "OK", "NOK")</f>
        <v>OK</v>
      </c>
    </row>
    <row r="14" spans="1:6" ht="15" customHeight="1" x14ac:dyDescent="0.3">
      <c r="A14" s="86"/>
      <c r="B14" s="24">
        <v>0</v>
      </c>
      <c r="C14" s="24">
        <v>0</v>
      </c>
      <c r="D14" s="24">
        <v>2.3969999999999998E-3</v>
      </c>
      <c r="E14" s="24">
        <f t="shared" ref="E14:E16" si="4">D14-C14</f>
        <v>2.3969999999999998E-3</v>
      </c>
      <c r="F14" s="36" t="str">
        <f t="shared" ref="F14:F16" si="5">IF(ABS(E14)&lt;=0.5, "OK", "NOK")</f>
        <v>OK</v>
      </c>
    </row>
    <row r="15" spans="1:6" ht="15" customHeight="1" x14ac:dyDescent="0.3">
      <c r="A15" s="86"/>
      <c r="B15" s="24">
        <v>50</v>
      </c>
      <c r="C15" s="24">
        <v>50</v>
      </c>
      <c r="D15" s="24">
        <v>49.992908999999997</v>
      </c>
      <c r="E15" s="24">
        <f t="shared" si="4"/>
        <v>-7.091000000002623E-3</v>
      </c>
      <c r="F15" s="36" t="str">
        <f t="shared" si="5"/>
        <v>OK</v>
      </c>
    </row>
    <row r="16" spans="1:6" ht="15" customHeight="1" x14ac:dyDescent="0.3">
      <c r="A16" s="87"/>
      <c r="B16" s="25">
        <v>100</v>
      </c>
      <c r="C16" s="25">
        <v>100</v>
      </c>
      <c r="D16" s="25">
        <v>100.003964</v>
      </c>
      <c r="E16" s="25">
        <f t="shared" si="4"/>
        <v>3.9639999999963038E-3</v>
      </c>
      <c r="F16" s="37" t="str">
        <f t="shared" si="5"/>
        <v>OK</v>
      </c>
    </row>
    <row r="17" spans="1:6" s="50" customFormat="1" ht="24.95" customHeight="1" x14ac:dyDescent="0.3">
      <c r="A17" s="84" t="s">
        <v>102</v>
      </c>
      <c r="B17" s="84"/>
      <c r="C17" s="84"/>
      <c r="D17" s="84"/>
      <c r="E17" s="84"/>
      <c r="F17" s="84"/>
    </row>
    <row r="18" spans="1:6" ht="15" customHeight="1" x14ac:dyDescent="0.3">
      <c r="A18" s="85" t="s">
        <v>33</v>
      </c>
      <c r="B18" s="26">
        <v>1</v>
      </c>
      <c r="C18" s="48">
        <v>1.0002580000000001</v>
      </c>
      <c r="D18" s="27">
        <v>1</v>
      </c>
      <c r="E18" s="28">
        <f>(C18-D18)/B18</f>
        <v>2.5800000000009149E-4</v>
      </c>
      <c r="F18" s="38" t="s">
        <v>44</v>
      </c>
    </row>
    <row r="19" spans="1:6" ht="15" customHeight="1" x14ac:dyDescent="0.3">
      <c r="A19" s="86"/>
      <c r="B19" s="29">
        <v>10</v>
      </c>
      <c r="C19" s="47">
        <v>10.00015</v>
      </c>
      <c r="D19" s="30">
        <v>10</v>
      </c>
      <c r="E19" s="31">
        <f>(C19-D19)/C19</f>
        <v>1.4999775003339991E-5</v>
      </c>
      <c r="F19" s="36" t="str">
        <f>IF(ABS(E19) &lt;= 0.002, "OK", "NOK")</f>
        <v>OK</v>
      </c>
    </row>
    <row r="20" spans="1:6" ht="15" customHeight="1" x14ac:dyDescent="0.3">
      <c r="A20" s="86"/>
      <c r="B20" s="29">
        <v>100</v>
      </c>
      <c r="C20" s="47">
        <v>100.001</v>
      </c>
      <c r="D20" s="30">
        <v>100</v>
      </c>
      <c r="E20" s="31">
        <f t="shared" ref="E20:E22" si="6">(C20-D20)/C20</f>
        <v>9.999900001047738E-6</v>
      </c>
      <c r="F20" s="36" t="str">
        <f t="shared" ref="F20:F22" si="7">IF(ABS(E20) &lt;= 0.002, "OK", "NOK")</f>
        <v>OK</v>
      </c>
    </row>
    <row r="21" spans="1:6" ht="15" customHeight="1" x14ac:dyDescent="0.3">
      <c r="A21" s="86"/>
      <c r="B21" s="29">
        <v>1000</v>
      </c>
      <c r="C21" s="47">
        <v>1000.02</v>
      </c>
      <c r="D21" s="30">
        <v>1000</v>
      </c>
      <c r="E21" s="31">
        <f t="shared" si="6"/>
        <v>1.999960000798165E-5</v>
      </c>
      <c r="F21" s="36" t="str">
        <f t="shared" si="7"/>
        <v>OK</v>
      </c>
    </row>
    <row r="22" spans="1:6" ht="15" customHeight="1" x14ac:dyDescent="0.3">
      <c r="A22" s="87"/>
      <c r="B22" s="32">
        <v>4000</v>
      </c>
      <c r="C22" s="49">
        <v>4000.0010000000002</v>
      </c>
      <c r="D22" s="33">
        <v>4000</v>
      </c>
      <c r="E22" s="34">
        <f t="shared" si="6"/>
        <v>2.4999993755094731E-7</v>
      </c>
      <c r="F22" s="37" t="str">
        <f t="shared" si="7"/>
        <v>OK</v>
      </c>
    </row>
    <row r="23" spans="1:6" s="61" customFormat="1" ht="24.95" customHeight="1" x14ac:dyDescent="0.3">
      <c r="A23" s="88" t="s">
        <v>70</v>
      </c>
      <c r="B23" s="88"/>
      <c r="C23" s="88"/>
      <c r="D23" s="88"/>
      <c r="E23" s="88"/>
      <c r="F23" s="88"/>
    </row>
    <row r="24" spans="1:6" s="56" customFormat="1" ht="30" customHeight="1" x14ac:dyDescent="0.3">
      <c r="A24" s="52" t="s">
        <v>48</v>
      </c>
      <c r="B24" s="52" t="s">
        <v>35</v>
      </c>
      <c r="C24" s="52" t="s">
        <v>36</v>
      </c>
      <c r="D24" s="52" t="s">
        <v>37</v>
      </c>
      <c r="E24" s="52" t="s">
        <v>38</v>
      </c>
      <c r="F24" s="53" t="s">
        <v>1</v>
      </c>
    </row>
    <row r="25" spans="1:6" s="56" customFormat="1" ht="15" customHeight="1" x14ac:dyDescent="0.3">
      <c r="A25" s="46">
        <v>10</v>
      </c>
      <c r="B25" s="46">
        <v>9.9882800000000004E-3</v>
      </c>
      <c r="C25" s="58">
        <v>3.4802199999999999E-6</v>
      </c>
      <c r="D25" s="46">
        <v>9.9882800000000004E-3</v>
      </c>
      <c r="E25" s="46">
        <v>0.02</v>
      </c>
      <c r="F25" s="54" t="str">
        <f>IF(ABS(E25)&lt;=0.1, "OK", "NOK")</f>
        <v>OK</v>
      </c>
    </row>
    <row r="26" spans="1:6" s="56" customFormat="1" ht="15" customHeight="1" x14ac:dyDescent="0.3">
      <c r="A26" s="56">
        <v>1</v>
      </c>
      <c r="B26" s="15">
        <v>9.9887900000000009E-3</v>
      </c>
      <c r="C26" s="59">
        <v>1.1910300000000001E-6</v>
      </c>
      <c r="D26" s="15">
        <v>9.9887900000000009E-3</v>
      </c>
      <c r="E26" s="15">
        <v>7.0000000000000001E-3</v>
      </c>
      <c r="F26" s="35" t="str">
        <f>IF(ABS(E26)&lt;=0.1, "OK", "NOK")</f>
        <v>OK</v>
      </c>
    </row>
    <row r="27" spans="1:6" s="56" customFormat="1" ht="15" customHeight="1" x14ac:dyDescent="0.3">
      <c r="A27" s="40">
        <v>0.1</v>
      </c>
      <c r="B27" s="40">
        <v>9.9896499999999992E-3</v>
      </c>
      <c r="C27" s="57">
        <v>-7.9087199999999999E-7</v>
      </c>
      <c r="D27" s="40">
        <v>9.9896499999999992E-3</v>
      </c>
      <c r="E27" s="40">
        <v>-5.0000000000000001E-3</v>
      </c>
      <c r="F27" s="51" t="str">
        <f>IF(ABS(E27)&lt;=0.1, "OK", "NOK")</f>
        <v>OK</v>
      </c>
    </row>
    <row r="28" spans="1:6" s="61" customFormat="1" ht="24.95" customHeight="1" x14ac:dyDescent="0.3">
      <c r="A28" s="83" t="s">
        <v>71</v>
      </c>
      <c r="B28" s="83"/>
      <c r="C28" s="83"/>
      <c r="D28" s="83"/>
      <c r="E28" s="83"/>
      <c r="F28" s="83"/>
    </row>
    <row r="29" spans="1:6" s="56" customFormat="1" ht="15" customHeight="1" x14ac:dyDescent="0.3">
      <c r="A29" s="46">
        <v>10</v>
      </c>
      <c r="B29" s="46">
        <v>9.9910399999999996E-3</v>
      </c>
      <c r="C29" s="58">
        <v>3.8529900000000004E-6</v>
      </c>
      <c r="D29" s="46">
        <v>9.9910399999999996E-3</v>
      </c>
      <c r="E29" s="46">
        <v>2.1999999999999999E-2</v>
      </c>
      <c r="F29" s="54" t="str">
        <f>IF(ABS(E29)&lt;=0.5, "OK", "NOK")</f>
        <v>OK</v>
      </c>
    </row>
    <row r="30" spans="1:6" s="56" customFormat="1" ht="15" customHeight="1" x14ac:dyDescent="0.3">
      <c r="A30" s="56">
        <v>1</v>
      </c>
      <c r="B30" s="15">
        <v>9.9890399999999994E-3</v>
      </c>
      <c r="C30" s="59">
        <v>-4.39318E-6</v>
      </c>
      <c r="D30" s="15">
        <v>9.9890499999999993E-3</v>
      </c>
      <c r="E30" s="15">
        <v>-2.5000000000000001E-2</v>
      </c>
      <c r="F30" s="35" t="str">
        <f>IF(ABS(E30)&lt;=0.5, "OK", "NOK")</f>
        <v>OK</v>
      </c>
    </row>
    <row r="31" spans="1:6" s="56" customFormat="1" ht="15" customHeight="1" x14ac:dyDescent="0.3">
      <c r="A31" s="40">
        <v>0.1</v>
      </c>
      <c r="B31" s="40">
        <v>9.9923600000000005E-3</v>
      </c>
      <c r="C31" s="57">
        <v>-2.4245700000000001E-6</v>
      </c>
      <c r="D31" s="40">
        <v>9.9923600000000005E-3</v>
      </c>
      <c r="E31" s="40">
        <v>-1.4E-2</v>
      </c>
      <c r="F31" s="51" t="str">
        <f>IF(ABS(E31)&lt;=0.5, "OK", "NOK")</f>
        <v>OK</v>
      </c>
    </row>
    <row r="32" spans="1:6" s="56" customFormat="1" ht="24.95" customHeight="1" x14ac:dyDescent="0.3">
      <c r="A32" s="83" t="s">
        <v>72</v>
      </c>
      <c r="B32" s="83"/>
      <c r="C32" s="83"/>
      <c r="D32" s="83"/>
      <c r="E32" s="83"/>
      <c r="F32" s="83"/>
    </row>
    <row r="33" spans="1:6" s="56" customFormat="1" ht="15" customHeight="1" x14ac:dyDescent="0.3">
      <c r="A33" s="46">
        <v>10</v>
      </c>
      <c r="B33" s="46">
        <v>9.9817199999999995E-2</v>
      </c>
      <c r="C33" s="58">
        <v>2.3907899999999999E-5</v>
      </c>
      <c r="D33" s="46">
        <v>9.9817199999999995E-2</v>
      </c>
      <c r="E33" s="46">
        <v>1.4E-2</v>
      </c>
      <c r="F33" s="54" t="str">
        <f>IF(ABS(E33)&lt;=0.1, "OK", "NOK")</f>
        <v>OK</v>
      </c>
    </row>
    <row r="34" spans="1:6" s="56" customFormat="1" ht="15" customHeight="1" x14ac:dyDescent="0.3">
      <c r="A34" s="56">
        <v>1</v>
      </c>
      <c r="B34" s="15">
        <v>9.9830299999999997E-2</v>
      </c>
      <c r="C34" s="59">
        <v>2.60305E-6</v>
      </c>
      <c r="D34" s="15">
        <v>9.9830299999999997E-2</v>
      </c>
      <c r="E34" s="15">
        <v>1E-3</v>
      </c>
      <c r="F34" s="35" t="str">
        <f>IF(ABS(E34)&lt;=0.1, "OK", "NOK")</f>
        <v>OK</v>
      </c>
    </row>
    <row r="35" spans="1:6" s="56" customFormat="1" ht="15" customHeight="1" x14ac:dyDescent="0.3">
      <c r="A35" s="40">
        <v>0.1</v>
      </c>
      <c r="B35" s="40">
        <v>9.9818199999999996E-2</v>
      </c>
      <c r="C35" s="57">
        <v>-6.0884699999999998E-6</v>
      </c>
      <c r="D35" s="40">
        <v>9.9818199999999996E-2</v>
      </c>
      <c r="E35" s="40">
        <v>-3.0000000000000001E-3</v>
      </c>
      <c r="F35" s="51" t="str">
        <f>IF(ABS(E35)&lt;=0.1, "OK", "NOK")</f>
        <v>OK</v>
      </c>
    </row>
    <row r="36" spans="1:6" s="56" customFormat="1" ht="24.95" customHeight="1" x14ac:dyDescent="0.3">
      <c r="A36" s="83" t="s">
        <v>73</v>
      </c>
      <c r="B36" s="83"/>
      <c r="C36" s="83"/>
      <c r="D36" s="83"/>
      <c r="E36" s="83"/>
      <c r="F36" s="83"/>
    </row>
    <row r="37" spans="1:6" s="56" customFormat="1" ht="15" customHeight="1" x14ac:dyDescent="0.3">
      <c r="A37" s="46">
        <v>10</v>
      </c>
      <c r="B37" s="46">
        <v>9.9829399999999999E-2</v>
      </c>
      <c r="C37" s="58">
        <v>1.60762E-6</v>
      </c>
      <c r="D37" s="46">
        <v>9.9829399999999999E-2</v>
      </c>
      <c r="E37" s="46">
        <v>1E-3</v>
      </c>
      <c r="F37" s="54" t="str">
        <f>IF(ABS(E37)&lt;=0.5, "OK", "NOK")</f>
        <v>OK</v>
      </c>
    </row>
    <row r="38" spans="1:6" s="61" customFormat="1" ht="15" customHeight="1" x14ac:dyDescent="0.3">
      <c r="A38" s="56">
        <v>1</v>
      </c>
      <c r="B38" s="15">
        <v>9.9840700000000004E-2</v>
      </c>
      <c r="C38" s="59">
        <v>-1.4568E-5</v>
      </c>
      <c r="D38" s="15">
        <v>9.9840700000000004E-2</v>
      </c>
      <c r="E38" s="15">
        <v>-8.0000000000000002E-3</v>
      </c>
      <c r="F38" s="35" t="str">
        <f>IF(ABS(E38)&lt;=0.5, "OK", "NOK")</f>
        <v>OK</v>
      </c>
    </row>
    <row r="39" spans="1:6" s="56" customFormat="1" ht="15" customHeight="1" x14ac:dyDescent="0.3">
      <c r="A39" s="40">
        <v>0.1</v>
      </c>
      <c r="B39" s="40">
        <v>9.9815799999999996E-2</v>
      </c>
      <c r="C39" s="57">
        <v>-9.7788599999999994E-6</v>
      </c>
      <c r="D39" s="40">
        <v>9.9815799999999996E-2</v>
      </c>
      <c r="E39" s="40">
        <v>-6.0000000000000001E-3</v>
      </c>
      <c r="F39" s="51" t="str">
        <f>IF(ABS(E39)&lt;=0.5, "OK", "NOK")</f>
        <v>OK</v>
      </c>
    </row>
    <row r="40" spans="1:6" s="56" customFormat="1" ht="24.95" customHeight="1" x14ac:dyDescent="0.3">
      <c r="A40" s="83" t="s">
        <v>74</v>
      </c>
      <c r="B40" s="83"/>
      <c r="C40" s="83"/>
      <c r="D40" s="83"/>
      <c r="E40" s="83"/>
      <c r="F40" s="83"/>
    </row>
    <row r="41" spans="1:6" s="56" customFormat="1" ht="15" customHeight="1" x14ac:dyDescent="0.3">
      <c r="A41" s="46">
        <v>10</v>
      </c>
      <c r="B41" s="46">
        <v>1.0006600000000001</v>
      </c>
      <c r="C41" s="58">
        <v>-5.2054900000000002E-5</v>
      </c>
      <c r="D41" s="46">
        <v>1.0006600000000001</v>
      </c>
      <c r="E41" s="46">
        <v>-3.0000000000000001E-3</v>
      </c>
      <c r="F41" s="54" t="str">
        <f>IF(ABS(E41)&lt;=0.1, "OK", "NOK")</f>
        <v>OK</v>
      </c>
    </row>
    <row r="42" spans="1:6" s="56" customFormat="1" ht="15" customHeight="1" x14ac:dyDescent="0.3">
      <c r="A42" s="56">
        <v>1</v>
      </c>
      <c r="B42" s="15">
        <v>1.00058</v>
      </c>
      <c r="C42" s="15">
        <v>-1.1354299999999999E-4</v>
      </c>
      <c r="D42" s="15">
        <v>1.00058</v>
      </c>
      <c r="E42" s="15">
        <v>-7.0000000000000001E-3</v>
      </c>
      <c r="F42" s="35" t="str">
        <f>IF(ABS(E42)&lt;=0.1, "OK", "NOK")</f>
        <v>OK</v>
      </c>
    </row>
    <row r="43" spans="1:6" s="56" customFormat="1" ht="15" customHeight="1" x14ac:dyDescent="0.3">
      <c r="A43" s="40">
        <v>0.1</v>
      </c>
      <c r="B43" s="40">
        <v>1.00071</v>
      </c>
      <c r="C43" s="40">
        <v>-1.08856E-4</v>
      </c>
      <c r="D43" s="40">
        <v>1.00071</v>
      </c>
      <c r="E43" s="40">
        <v>-6.0000000000000001E-3</v>
      </c>
      <c r="F43" s="51" t="str">
        <f>IF(ABS(E43)&lt;=0.1, "OK", "NOK")</f>
        <v>OK</v>
      </c>
    </row>
    <row r="44" spans="1:6" s="56" customFormat="1" ht="24.95" customHeight="1" x14ac:dyDescent="0.3">
      <c r="A44" s="83" t="s">
        <v>75</v>
      </c>
      <c r="B44" s="83"/>
      <c r="C44" s="83"/>
      <c r="D44" s="83"/>
      <c r="E44" s="83"/>
      <c r="F44" s="83"/>
    </row>
    <row r="45" spans="1:6" s="56" customFormat="1" ht="15" customHeight="1" x14ac:dyDescent="0.3">
      <c r="A45" s="46">
        <v>10</v>
      </c>
      <c r="B45" s="46">
        <v>1.0005200000000001</v>
      </c>
      <c r="C45" s="58">
        <v>-3.7794799999999999E-5</v>
      </c>
      <c r="D45" s="46">
        <v>1.0005200000000001</v>
      </c>
      <c r="E45" s="46">
        <v>-2E-3</v>
      </c>
      <c r="F45" s="54" t="str">
        <f>IF(ABS(E45)&lt;=0.5, "OK", "NOK")</f>
        <v>OK</v>
      </c>
    </row>
    <row r="46" spans="1:6" s="61" customFormat="1" ht="15" customHeight="1" x14ac:dyDescent="0.3">
      <c r="A46" s="56">
        <v>1</v>
      </c>
      <c r="B46" s="15">
        <v>1.0008600000000001</v>
      </c>
      <c r="C46" s="15">
        <v>1.7334199999999999E-4</v>
      </c>
      <c r="D46" s="15">
        <v>1.0008600000000001</v>
      </c>
      <c r="E46" s="15">
        <v>0.01</v>
      </c>
      <c r="F46" s="35" t="str">
        <f>IF(ABS(E46)&lt;=0.5, "OK", "NOK")</f>
        <v>OK</v>
      </c>
    </row>
    <row r="47" spans="1:6" s="56" customFormat="1" ht="15" customHeight="1" x14ac:dyDescent="0.3">
      <c r="A47" s="40">
        <v>0.1</v>
      </c>
      <c r="B47" s="40">
        <v>1.0005900000000001</v>
      </c>
      <c r="C47" s="40">
        <v>-1.8828700000000001E-4</v>
      </c>
      <c r="D47" s="40">
        <v>1.0005900000000001</v>
      </c>
      <c r="E47" s="40">
        <v>-1.0999999999999999E-2</v>
      </c>
      <c r="F47" s="51" t="str">
        <f>IF(ABS(E47)&lt;=0.5, "OK", "NOK")</f>
        <v>OK</v>
      </c>
    </row>
    <row r="48" spans="1:6" s="56" customFormat="1" ht="24.95" customHeight="1" x14ac:dyDescent="0.3">
      <c r="A48" s="83" t="s">
        <v>76</v>
      </c>
      <c r="B48" s="83"/>
      <c r="C48" s="83"/>
      <c r="D48" s="83"/>
      <c r="E48" s="83"/>
      <c r="F48" s="83"/>
    </row>
    <row r="49" spans="1:6" s="56" customFormat="1" ht="15" customHeight="1" x14ac:dyDescent="0.3">
      <c r="A49" s="46">
        <v>10</v>
      </c>
      <c r="B49" s="46">
        <v>9.9653500000000008</v>
      </c>
      <c r="C49" s="46">
        <v>-1.7776999999999999E-3</v>
      </c>
      <c r="D49" s="46">
        <v>9.9653500000000008</v>
      </c>
      <c r="E49" s="46">
        <v>-0.01</v>
      </c>
      <c r="F49" s="54" t="str">
        <f>IF(ABS(E49)&lt;=0.1, "OK", "NOK")</f>
        <v>OK</v>
      </c>
    </row>
    <row r="50" spans="1:6" s="56" customFormat="1" ht="15" customHeight="1" x14ac:dyDescent="0.3">
      <c r="A50" s="56">
        <v>1</v>
      </c>
      <c r="B50" s="56">
        <v>9.9651700000000005</v>
      </c>
      <c r="C50" s="56">
        <v>-4.0186399999999999E-4</v>
      </c>
      <c r="D50" s="56">
        <v>9.9651700000000005</v>
      </c>
      <c r="E50" s="56">
        <v>-2E-3</v>
      </c>
      <c r="F50" s="35" t="str">
        <f>IF(ABS(E50)&lt;=0.1, "OK", "NOK")</f>
        <v>OK</v>
      </c>
    </row>
    <row r="51" spans="1:6" s="56" customFormat="1" ht="15" customHeight="1" x14ac:dyDescent="0.3">
      <c r="A51" s="40">
        <v>0.1</v>
      </c>
      <c r="B51" s="40">
        <v>9.9654699999999998</v>
      </c>
      <c r="C51" s="40">
        <v>-1.7460899999999999E-4</v>
      </c>
      <c r="D51" s="40">
        <v>9.9654699999999998</v>
      </c>
      <c r="E51" s="40">
        <v>-1E-3</v>
      </c>
      <c r="F51" s="51" t="str">
        <f>IF(ABS(E51)&lt;=0.1, "OK", "NOK")</f>
        <v>OK</v>
      </c>
    </row>
    <row r="52" spans="1:6" s="56" customFormat="1" ht="24.95" customHeight="1" x14ac:dyDescent="0.3">
      <c r="A52" s="83" t="s">
        <v>77</v>
      </c>
      <c r="B52" s="83"/>
      <c r="C52" s="83"/>
      <c r="D52" s="83"/>
      <c r="E52" s="83"/>
      <c r="F52" s="83"/>
    </row>
    <row r="53" spans="1:6" s="56" customFormat="1" ht="15" customHeight="1" x14ac:dyDescent="0.3">
      <c r="A53" s="46">
        <v>10</v>
      </c>
      <c r="B53" s="46">
        <v>9.9638799999999996</v>
      </c>
      <c r="C53" s="46">
        <v>-6.4444100000000005E-4</v>
      </c>
      <c r="D53" s="46">
        <v>9.9638799999999996</v>
      </c>
      <c r="E53" s="46">
        <v>-4.0000000000000001E-3</v>
      </c>
      <c r="F53" s="54" t="str">
        <f>IF(ABS(E53)&lt;=0.5, "OK", "NOK")</f>
        <v>OK</v>
      </c>
    </row>
    <row r="54" spans="1:6" s="61" customFormat="1" ht="15" customHeight="1" x14ac:dyDescent="0.3">
      <c r="A54" s="56">
        <v>1</v>
      </c>
      <c r="B54" s="15">
        <v>9.9629100000000008</v>
      </c>
      <c r="C54" s="15">
        <v>3.2584599999999999E-3</v>
      </c>
      <c r="D54" s="15">
        <v>9.9629200000000004</v>
      </c>
      <c r="E54" s="15">
        <v>1.9E-2</v>
      </c>
      <c r="F54" s="35" t="str">
        <f>IF(ABS(E54)&lt;=0.5, "OK", "NOK")</f>
        <v>OK</v>
      </c>
    </row>
    <row r="55" spans="1:6" s="56" customFormat="1" ht="15" customHeight="1" x14ac:dyDescent="0.3">
      <c r="A55" s="40">
        <v>0.1</v>
      </c>
      <c r="B55" s="40">
        <v>9.9672000000000001</v>
      </c>
      <c r="C55" s="57">
        <v>-9.0937E-5</v>
      </c>
      <c r="D55" s="40">
        <v>9.9672000000000001</v>
      </c>
      <c r="E55" s="40">
        <v>-1E-3</v>
      </c>
      <c r="F55" s="51" t="str">
        <f>IF(ABS(E55)&lt;=0.5, "OK", "NOK")</f>
        <v>OK</v>
      </c>
    </row>
    <row r="56" spans="1:6" s="56" customFormat="1" ht="24.95" customHeight="1" x14ac:dyDescent="0.3">
      <c r="A56" s="83" t="s">
        <v>78</v>
      </c>
      <c r="B56" s="83"/>
      <c r="C56" s="83"/>
      <c r="D56" s="83"/>
      <c r="E56" s="83"/>
      <c r="F56" s="83"/>
    </row>
  </sheetData>
  <mergeCells count="17">
    <mergeCell ref="A13:A16"/>
    <mergeCell ref="A1:F1"/>
    <mergeCell ref="A3:A6"/>
    <mergeCell ref="A7:F7"/>
    <mergeCell ref="A8:A11"/>
    <mergeCell ref="A12:F12"/>
    <mergeCell ref="A52:F52"/>
    <mergeCell ref="A56:F56"/>
    <mergeCell ref="A17:F17"/>
    <mergeCell ref="A18:A22"/>
    <mergeCell ref="A23:F23"/>
    <mergeCell ref="A28:F28"/>
    <mergeCell ref="A32:F32"/>
    <mergeCell ref="A36:F36"/>
    <mergeCell ref="A40:F40"/>
    <mergeCell ref="A44:F44"/>
    <mergeCell ref="A48:F48"/>
  </mergeCells>
  <phoneticPr fontId="2" type="noConversion"/>
  <pageMargins left="0.82677165354330706" right="0.82677165354330706" top="0.74803149606299213" bottom="0.39370078740157483" header="0.31496062992125984" footer="0.31496062992125984"/>
  <pageSetup paperSize="9" scale="74" fitToWidth="0" orientation="portrait" r:id="rId1"/>
  <rowBreaks count="1" manualBreakCount="1">
    <brk id="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63"/>
  <sheetViews>
    <sheetView view="pageBreakPreview" zoomScaleNormal="85" zoomScaleSheetLayoutView="100" workbookViewId="0">
      <selection activeCell="A12" sqref="A12:F12"/>
    </sheetView>
  </sheetViews>
  <sheetFormatPr defaultRowHeight="16.5" x14ac:dyDescent="0.3"/>
  <cols>
    <col min="1" max="1" width="14.875" style="56" customWidth="1"/>
    <col min="2" max="5" width="17.625" style="56" customWidth="1"/>
    <col min="6" max="6" width="17.625" style="35" customWidth="1"/>
    <col min="7" max="16384" width="9" style="56"/>
  </cols>
  <sheetData>
    <row r="1" spans="1:6" s="50" customFormat="1" ht="39.950000000000003" customHeight="1" x14ac:dyDescent="0.3">
      <c r="A1" s="89" t="s">
        <v>105</v>
      </c>
      <c r="B1" s="90"/>
      <c r="C1" s="90"/>
      <c r="D1" s="90"/>
      <c r="E1" s="90"/>
      <c r="F1" s="90"/>
    </row>
    <row r="2" spans="1:6" ht="30" customHeight="1" x14ac:dyDescent="0.3">
      <c r="A2" s="39" t="s">
        <v>47</v>
      </c>
      <c r="B2" s="41" t="s">
        <v>45</v>
      </c>
      <c r="C2" s="42" t="s">
        <v>0</v>
      </c>
      <c r="D2" s="41" t="s">
        <v>104</v>
      </c>
      <c r="E2" s="43" t="s">
        <v>39</v>
      </c>
      <c r="F2" s="44" t="s">
        <v>46</v>
      </c>
    </row>
    <row r="3" spans="1:6" ht="15" customHeight="1" x14ac:dyDescent="0.3">
      <c r="A3" s="91" t="s">
        <v>32</v>
      </c>
      <c r="B3" s="19">
        <v>1</v>
      </c>
      <c r="C3" s="19">
        <v>1.0042</v>
      </c>
      <c r="D3" s="19">
        <v>1.0039070000000001</v>
      </c>
      <c r="E3" s="20">
        <f>D3-C3</f>
        <v>-2.9299999999987669E-4</v>
      </c>
      <c r="F3" s="36" t="str">
        <f>IF(ABS(E3)&lt;=0.002*C3 + 0.001, "OK", "NOK")</f>
        <v>OK</v>
      </c>
    </row>
    <row r="4" spans="1:6" ht="15" customHeight="1" x14ac:dyDescent="0.3">
      <c r="A4" s="86"/>
      <c r="B4" s="19">
        <v>2</v>
      </c>
      <c r="C4" s="19">
        <v>2.0036999999999998</v>
      </c>
      <c r="D4" s="19">
        <v>2.0036330000000002</v>
      </c>
      <c r="E4" s="20">
        <f t="shared" ref="E4:E5" si="0">D4-C4</f>
        <v>-6.6999999999595161E-5</v>
      </c>
      <c r="F4" s="36" t="str">
        <f t="shared" ref="F4:F6" si="1">IF(ABS(E4)&lt;=0.002*C4 + 0.001, "OK", "NOK")</f>
        <v>OK</v>
      </c>
    </row>
    <row r="5" spans="1:6" ht="15" customHeight="1" x14ac:dyDescent="0.3">
      <c r="A5" s="86"/>
      <c r="B5" s="19">
        <v>5</v>
      </c>
      <c r="C5" s="19">
        <v>5.0027999999999997</v>
      </c>
      <c r="D5" s="19">
        <v>5.0035879999999997</v>
      </c>
      <c r="E5" s="20">
        <f t="shared" si="0"/>
        <v>7.8800000000001091E-4</v>
      </c>
      <c r="F5" s="36" t="str">
        <f t="shared" si="1"/>
        <v>OK</v>
      </c>
    </row>
    <row r="6" spans="1:6" ht="15" customHeight="1" x14ac:dyDescent="0.3">
      <c r="A6" s="87"/>
      <c r="B6" s="21">
        <v>10</v>
      </c>
      <c r="C6" s="21">
        <v>10.0016</v>
      </c>
      <c r="D6" s="21">
        <v>10.001201999999999</v>
      </c>
      <c r="E6" s="22">
        <f>D6-C6</f>
        <v>-3.9800000000056457E-4</v>
      </c>
      <c r="F6" s="37" t="str">
        <f t="shared" si="1"/>
        <v>OK</v>
      </c>
    </row>
    <row r="7" spans="1:6" s="50" customFormat="1" ht="24.95" customHeight="1" x14ac:dyDescent="0.3">
      <c r="A7" s="84" t="s">
        <v>115</v>
      </c>
      <c r="B7" s="84"/>
      <c r="C7" s="84"/>
      <c r="D7" s="84"/>
      <c r="E7" s="84"/>
      <c r="F7" s="84"/>
    </row>
    <row r="8" spans="1:6" ht="15" customHeight="1" x14ac:dyDescent="0.3">
      <c r="A8" s="85" t="s">
        <v>32</v>
      </c>
      <c r="B8" s="45">
        <v>10</v>
      </c>
      <c r="C8" s="45">
        <v>10.004</v>
      </c>
      <c r="D8" s="45">
        <v>10.004763000000001</v>
      </c>
      <c r="E8" s="18">
        <f>D8-C8</f>
        <v>7.6300000000095736E-4</v>
      </c>
      <c r="F8" s="38" t="str">
        <f>IF(ABS(E8)&lt;=0.002*C8 + 0.01, "OK", "NOK")</f>
        <v>OK</v>
      </c>
    </row>
    <row r="9" spans="1:6" ht="15" customHeight="1" x14ac:dyDescent="0.3">
      <c r="A9" s="86"/>
      <c r="B9" s="16">
        <v>20</v>
      </c>
      <c r="C9" s="16">
        <v>20.004000000000001</v>
      </c>
      <c r="D9" s="16">
        <v>20.003506999999999</v>
      </c>
      <c r="E9" s="20">
        <f t="shared" ref="E9:E11" si="2">D9-C9</f>
        <v>-4.9300000000229716E-4</v>
      </c>
      <c r="F9" s="36" t="str">
        <f>IF(ABS(E9)&lt;=0.002*C9 + 0.01, "OK", "NOK")</f>
        <v>OK</v>
      </c>
    </row>
    <row r="10" spans="1:6" ht="15" customHeight="1" x14ac:dyDescent="0.3">
      <c r="A10" s="86"/>
      <c r="B10" s="16">
        <v>50</v>
      </c>
      <c r="C10" s="16">
        <v>50.005000000000003</v>
      </c>
      <c r="D10" s="16">
        <v>50.003898</v>
      </c>
      <c r="E10" s="20">
        <f t="shared" si="2"/>
        <v>-1.102000000003045E-3</v>
      </c>
      <c r="F10" s="36" t="str">
        <f t="shared" ref="F10:F11" si="3">IF(ABS(E10)&lt;=0.002*C10 + 0.01, "OK", "NOK")</f>
        <v>OK</v>
      </c>
    </row>
    <row r="11" spans="1:6" ht="15" customHeight="1" x14ac:dyDescent="0.3">
      <c r="A11" s="87"/>
      <c r="B11" s="17">
        <v>100</v>
      </c>
      <c r="C11" s="17">
        <v>100.008</v>
      </c>
      <c r="D11" s="17">
        <v>100.008368</v>
      </c>
      <c r="E11" s="22">
        <f t="shared" si="2"/>
        <v>3.6800000000880573E-4</v>
      </c>
      <c r="F11" s="37" t="str">
        <f t="shared" si="3"/>
        <v>OK</v>
      </c>
    </row>
    <row r="12" spans="1:6" s="50" customFormat="1" ht="24.95" customHeight="1" x14ac:dyDescent="0.3">
      <c r="A12" s="84" t="s">
        <v>116</v>
      </c>
      <c r="B12" s="84"/>
      <c r="C12" s="84"/>
      <c r="D12" s="84"/>
      <c r="E12" s="84"/>
      <c r="F12" s="84"/>
    </row>
    <row r="13" spans="1:6" ht="15" customHeight="1" x14ac:dyDescent="0.3">
      <c r="A13" s="85" t="s">
        <v>34</v>
      </c>
      <c r="B13" s="23">
        <v>-50</v>
      </c>
      <c r="C13" s="23">
        <v>-50</v>
      </c>
      <c r="D13" s="23">
        <v>-50.036448999999998</v>
      </c>
      <c r="E13" s="23">
        <f>D13-C13</f>
        <v>-3.6448999999997511E-2</v>
      </c>
      <c r="F13" s="38" t="str">
        <f>IF(ABS(E13)&lt;=0.5, "OK", "NOK")</f>
        <v>OK</v>
      </c>
    </row>
    <row r="14" spans="1:6" ht="15" customHeight="1" x14ac:dyDescent="0.3">
      <c r="A14" s="86"/>
      <c r="B14" s="24">
        <v>0</v>
      </c>
      <c r="C14" s="24">
        <v>0</v>
      </c>
      <c r="D14" s="24">
        <v>-2.5617999999999998E-2</v>
      </c>
      <c r="E14" s="24">
        <f t="shared" ref="E14:E16" si="4">D14-C14</f>
        <v>-2.5617999999999998E-2</v>
      </c>
      <c r="F14" s="36" t="str">
        <f t="shared" ref="F14:F16" si="5">IF(ABS(E14)&lt;=0.5, "OK", "NOK")</f>
        <v>OK</v>
      </c>
    </row>
    <row r="15" spans="1:6" ht="15" customHeight="1" x14ac:dyDescent="0.3">
      <c r="A15" s="86"/>
      <c r="B15" s="24">
        <v>50</v>
      </c>
      <c r="C15" s="24">
        <v>50</v>
      </c>
      <c r="D15" s="24">
        <v>50.005772</v>
      </c>
      <c r="E15" s="24">
        <f t="shared" si="4"/>
        <v>5.7720000000003324E-3</v>
      </c>
      <c r="F15" s="36" t="str">
        <f t="shared" si="5"/>
        <v>OK</v>
      </c>
    </row>
    <row r="16" spans="1:6" ht="15" customHeight="1" x14ac:dyDescent="0.3">
      <c r="A16" s="87"/>
      <c r="B16" s="25">
        <v>100</v>
      </c>
      <c r="C16" s="25">
        <v>100</v>
      </c>
      <c r="D16" s="25">
        <v>99.994290000000007</v>
      </c>
      <c r="E16" s="25">
        <f t="shared" si="4"/>
        <v>-5.7099999999934425E-3</v>
      </c>
      <c r="F16" s="37" t="str">
        <f t="shared" si="5"/>
        <v>OK</v>
      </c>
    </row>
    <row r="17" spans="1:6" s="50" customFormat="1" ht="24.95" customHeight="1" x14ac:dyDescent="0.3">
      <c r="A17" s="84" t="s">
        <v>109</v>
      </c>
      <c r="B17" s="84"/>
      <c r="C17" s="84"/>
      <c r="D17" s="84"/>
      <c r="E17" s="84"/>
      <c r="F17" s="84"/>
    </row>
    <row r="18" spans="1:6" ht="15" customHeight="1" x14ac:dyDescent="0.3">
      <c r="A18" s="85" t="s">
        <v>33</v>
      </c>
      <c r="B18" s="26">
        <v>1</v>
      </c>
      <c r="C18" s="48">
        <v>1.0004660000000001</v>
      </c>
      <c r="D18" s="27">
        <v>1</v>
      </c>
      <c r="E18" s="28">
        <f>(C18-D18)/B18</f>
        <v>4.6600000000007746E-4</v>
      </c>
      <c r="F18" s="38" t="s">
        <v>44</v>
      </c>
    </row>
    <row r="19" spans="1:6" ht="15" customHeight="1" x14ac:dyDescent="0.3">
      <c r="A19" s="86"/>
      <c r="B19" s="29">
        <v>10</v>
      </c>
      <c r="C19" s="47">
        <v>10.001300000000001</v>
      </c>
      <c r="D19" s="30">
        <v>10</v>
      </c>
      <c r="E19" s="31">
        <f>(C19-D19)/C19</f>
        <v>1.2998310219676672E-4</v>
      </c>
      <c r="F19" s="36" t="str">
        <f>IF(ABS(E19) &lt;= 0.002, "OK", "NOK")</f>
        <v>OK</v>
      </c>
    </row>
    <row r="20" spans="1:6" ht="15" customHeight="1" x14ac:dyDescent="0.3">
      <c r="A20" s="86"/>
      <c r="B20" s="29">
        <v>100</v>
      </c>
      <c r="C20" s="47">
        <v>100.0133</v>
      </c>
      <c r="D20" s="30">
        <v>100</v>
      </c>
      <c r="E20" s="31">
        <f t="shared" ref="E20:E22" si="6">(C20-D20)/C20</f>
        <v>1.329823133523339E-4</v>
      </c>
      <c r="F20" s="36" t="str">
        <f t="shared" ref="F20:F22" si="7">IF(ABS(E20) &lt;= 0.002, "OK", "NOK")</f>
        <v>OK</v>
      </c>
    </row>
    <row r="21" spans="1:6" ht="15" customHeight="1" x14ac:dyDescent="0.3">
      <c r="A21" s="86"/>
      <c r="B21" s="29">
        <v>1000</v>
      </c>
      <c r="C21" s="47">
        <v>1000.018</v>
      </c>
      <c r="D21" s="30">
        <v>1000</v>
      </c>
      <c r="E21" s="31">
        <f t="shared" si="6"/>
        <v>1.7999676005860998E-5</v>
      </c>
      <c r="F21" s="36" t="str">
        <f t="shared" si="7"/>
        <v>OK</v>
      </c>
    </row>
    <row r="22" spans="1:6" ht="15" customHeight="1" x14ac:dyDescent="0.3">
      <c r="A22" s="87"/>
      <c r="B22" s="32">
        <v>4000</v>
      </c>
      <c r="C22" s="49">
        <v>4000.1329999999998</v>
      </c>
      <c r="D22" s="33">
        <v>4000</v>
      </c>
      <c r="E22" s="34">
        <f t="shared" si="6"/>
        <v>3.3248894474211439E-5</v>
      </c>
      <c r="F22" s="37" t="str">
        <f t="shared" si="7"/>
        <v>OK</v>
      </c>
    </row>
    <row r="23" spans="1:6" s="65" customFormat="1" ht="24.95" customHeight="1" x14ac:dyDescent="0.3">
      <c r="A23" s="88" t="s">
        <v>70</v>
      </c>
      <c r="B23" s="88"/>
      <c r="C23" s="88"/>
      <c r="D23" s="88"/>
      <c r="E23" s="88"/>
      <c r="F23" s="88"/>
    </row>
    <row r="24" spans="1:6" ht="30" customHeight="1" x14ac:dyDescent="0.3">
      <c r="A24" s="52" t="s">
        <v>48</v>
      </c>
      <c r="B24" s="52" t="s">
        <v>35</v>
      </c>
      <c r="C24" s="52" t="s">
        <v>36</v>
      </c>
      <c r="D24" s="52" t="s">
        <v>37</v>
      </c>
      <c r="E24" s="52" t="s">
        <v>38</v>
      </c>
      <c r="F24" s="53" t="s">
        <v>1</v>
      </c>
    </row>
    <row r="25" spans="1:6" ht="15" customHeight="1" x14ac:dyDescent="0.3">
      <c r="A25" s="46">
        <v>10</v>
      </c>
      <c r="B25" s="46">
        <v>9.9882800000000004E-3</v>
      </c>
      <c r="C25" s="58">
        <v>3.4802199999999999E-6</v>
      </c>
      <c r="D25" s="46">
        <v>9.9882800000000004E-3</v>
      </c>
      <c r="E25" s="46">
        <v>0.02</v>
      </c>
      <c r="F25" s="54" t="str">
        <f>IF(ABS(E25)&lt;=0.1, "OK", "NOK")</f>
        <v>OK</v>
      </c>
    </row>
    <row r="26" spans="1:6" ht="15" customHeight="1" x14ac:dyDescent="0.3">
      <c r="A26" s="56">
        <v>1</v>
      </c>
      <c r="B26" s="15">
        <v>9.9887900000000009E-3</v>
      </c>
      <c r="C26" s="59">
        <v>1.1910300000000001E-6</v>
      </c>
      <c r="D26" s="15">
        <v>9.9887900000000009E-3</v>
      </c>
      <c r="E26" s="15">
        <v>7.0000000000000001E-3</v>
      </c>
      <c r="F26" s="35" t="str">
        <f>IF(ABS(E26)&lt;=0.1, "OK", "NOK")</f>
        <v>OK</v>
      </c>
    </row>
    <row r="27" spans="1:6" ht="15" customHeight="1" x14ac:dyDescent="0.3">
      <c r="A27" s="40">
        <v>0.1</v>
      </c>
      <c r="B27" s="40">
        <v>9.9896499999999992E-3</v>
      </c>
      <c r="C27" s="57">
        <v>-7.9087199999999999E-7</v>
      </c>
      <c r="D27" s="40">
        <v>9.9896499999999992E-3</v>
      </c>
      <c r="E27" s="40">
        <v>-5.0000000000000001E-3</v>
      </c>
      <c r="F27" s="51" t="str">
        <f>IF(ABS(E27)&lt;=0.1, "OK", "NOK")</f>
        <v>OK</v>
      </c>
    </row>
    <row r="28" spans="1:6" s="65" customFormat="1" ht="24.95" customHeight="1" x14ac:dyDescent="0.3">
      <c r="A28" s="83" t="s">
        <v>71</v>
      </c>
      <c r="B28" s="83"/>
      <c r="C28" s="83"/>
      <c r="D28" s="83"/>
      <c r="E28" s="83"/>
      <c r="F28" s="83"/>
    </row>
    <row r="29" spans="1:6" ht="15" customHeight="1" x14ac:dyDescent="0.3">
      <c r="A29" s="46">
        <v>10</v>
      </c>
      <c r="B29" s="46">
        <v>9.9910399999999996E-3</v>
      </c>
      <c r="C29" s="58">
        <v>3.8529900000000004E-6</v>
      </c>
      <c r="D29" s="46">
        <v>9.9910399999999996E-3</v>
      </c>
      <c r="E29" s="46">
        <v>2.1999999999999999E-2</v>
      </c>
      <c r="F29" s="54" t="str">
        <f>IF(ABS(E29)&lt;=0.5, "OK", "NOK")</f>
        <v>OK</v>
      </c>
    </row>
    <row r="30" spans="1:6" ht="15" customHeight="1" x14ac:dyDescent="0.3">
      <c r="A30" s="56">
        <v>1</v>
      </c>
      <c r="B30" s="15">
        <v>9.9890399999999994E-3</v>
      </c>
      <c r="C30" s="59">
        <v>-4.39318E-6</v>
      </c>
      <c r="D30" s="15">
        <v>9.9890499999999993E-3</v>
      </c>
      <c r="E30" s="15">
        <v>-2.5000000000000001E-2</v>
      </c>
      <c r="F30" s="35" t="str">
        <f>IF(ABS(E30)&lt;=0.5, "OK", "NOK")</f>
        <v>OK</v>
      </c>
    </row>
    <row r="31" spans="1:6" ht="15" customHeight="1" x14ac:dyDescent="0.3">
      <c r="A31" s="40">
        <v>0.1</v>
      </c>
      <c r="B31" s="40">
        <v>9.9923600000000005E-3</v>
      </c>
      <c r="C31" s="57">
        <v>-2.4245700000000001E-6</v>
      </c>
      <c r="D31" s="40">
        <v>9.9923600000000005E-3</v>
      </c>
      <c r="E31" s="40">
        <v>-1.4E-2</v>
      </c>
      <c r="F31" s="51" t="str">
        <f>IF(ABS(E31)&lt;=0.5, "OK", "NOK")</f>
        <v>OK</v>
      </c>
    </row>
    <row r="32" spans="1:6" ht="24.95" customHeight="1" x14ac:dyDescent="0.3">
      <c r="A32" s="83" t="s">
        <v>72</v>
      </c>
      <c r="B32" s="83"/>
      <c r="C32" s="83"/>
      <c r="D32" s="83"/>
      <c r="E32" s="83"/>
      <c r="F32" s="83"/>
    </row>
    <row r="33" spans="1:6" ht="15" customHeight="1" x14ac:dyDescent="0.3">
      <c r="A33" s="46">
        <v>10</v>
      </c>
      <c r="B33" s="46">
        <v>9.9817199999999995E-2</v>
      </c>
      <c r="C33" s="58">
        <v>2.3907899999999999E-5</v>
      </c>
      <c r="D33" s="46">
        <v>9.9817199999999995E-2</v>
      </c>
      <c r="E33" s="46">
        <v>1.4E-2</v>
      </c>
      <c r="F33" s="54" t="str">
        <f>IF(ABS(E33)&lt;=0.1, "OK", "NOK")</f>
        <v>OK</v>
      </c>
    </row>
    <row r="34" spans="1:6" ht="15" customHeight="1" x14ac:dyDescent="0.3">
      <c r="A34" s="56">
        <v>1</v>
      </c>
      <c r="B34" s="15">
        <v>9.9830299999999997E-2</v>
      </c>
      <c r="C34" s="59">
        <v>2.60305E-6</v>
      </c>
      <c r="D34" s="15">
        <v>9.9830299999999997E-2</v>
      </c>
      <c r="E34" s="15">
        <v>1E-3</v>
      </c>
      <c r="F34" s="35" t="str">
        <f>IF(ABS(E34)&lt;=0.1, "OK", "NOK")</f>
        <v>OK</v>
      </c>
    </row>
    <row r="35" spans="1:6" ht="15" customHeight="1" x14ac:dyDescent="0.3">
      <c r="A35" s="40">
        <v>0.1</v>
      </c>
      <c r="B35" s="40">
        <v>9.9818199999999996E-2</v>
      </c>
      <c r="C35" s="57">
        <v>-6.0884699999999998E-6</v>
      </c>
      <c r="D35" s="40">
        <v>9.9818199999999996E-2</v>
      </c>
      <c r="E35" s="40">
        <v>-3.0000000000000001E-3</v>
      </c>
      <c r="F35" s="51" t="str">
        <f>IF(ABS(E35)&lt;=0.1, "OK", "NOK")</f>
        <v>OK</v>
      </c>
    </row>
    <row r="36" spans="1:6" ht="24.95" customHeight="1" x14ac:dyDescent="0.3">
      <c r="A36" s="83" t="s">
        <v>73</v>
      </c>
      <c r="B36" s="83"/>
      <c r="C36" s="83"/>
      <c r="D36" s="83"/>
      <c r="E36" s="83"/>
      <c r="F36" s="83"/>
    </row>
    <row r="37" spans="1:6" ht="15" customHeight="1" x14ac:dyDescent="0.3">
      <c r="A37" s="46">
        <v>10</v>
      </c>
      <c r="B37" s="46">
        <v>9.9829399999999999E-2</v>
      </c>
      <c r="C37" s="58">
        <v>1.60762E-6</v>
      </c>
      <c r="D37" s="46">
        <v>9.9829399999999999E-2</v>
      </c>
      <c r="E37" s="46">
        <v>1E-3</v>
      </c>
      <c r="F37" s="54" t="str">
        <f>IF(ABS(E37)&lt;=0.5, "OK", "NOK")</f>
        <v>OK</v>
      </c>
    </row>
    <row r="38" spans="1:6" s="65" customFormat="1" ht="15" customHeight="1" x14ac:dyDescent="0.3">
      <c r="A38" s="56">
        <v>1</v>
      </c>
      <c r="B38" s="15">
        <v>9.9840700000000004E-2</v>
      </c>
      <c r="C38" s="59">
        <v>-1.4568E-5</v>
      </c>
      <c r="D38" s="15">
        <v>9.9840700000000004E-2</v>
      </c>
      <c r="E38" s="15">
        <v>-8.0000000000000002E-3</v>
      </c>
      <c r="F38" s="35" t="str">
        <f>IF(ABS(E38)&lt;=0.5, "OK", "NOK")</f>
        <v>OK</v>
      </c>
    </row>
    <row r="39" spans="1:6" ht="15" customHeight="1" x14ac:dyDescent="0.3">
      <c r="A39" s="40">
        <v>0.1</v>
      </c>
      <c r="B39" s="40">
        <v>9.9815799999999996E-2</v>
      </c>
      <c r="C39" s="57">
        <v>-9.7788599999999994E-6</v>
      </c>
      <c r="D39" s="40">
        <v>9.9815799999999996E-2</v>
      </c>
      <c r="E39" s="40">
        <v>-6.0000000000000001E-3</v>
      </c>
      <c r="F39" s="51" t="str">
        <f>IF(ABS(E39)&lt;=0.5, "OK", "NOK")</f>
        <v>OK</v>
      </c>
    </row>
    <row r="40" spans="1:6" ht="24.95" customHeight="1" x14ac:dyDescent="0.3">
      <c r="A40" s="83" t="s">
        <v>74</v>
      </c>
      <c r="B40" s="83"/>
      <c r="C40" s="83"/>
      <c r="D40" s="83"/>
      <c r="E40" s="83"/>
      <c r="F40" s="83"/>
    </row>
    <row r="41" spans="1:6" ht="15" customHeight="1" x14ac:dyDescent="0.3">
      <c r="A41" s="46">
        <v>10</v>
      </c>
      <c r="B41" s="46">
        <v>1.0006600000000001</v>
      </c>
      <c r="C41" s="58">
        <v>-5.2054900000000002E-5</v>
      </c>
      <c r="D41" s="46">
        <v>1.0006600000000001</v>
      </c>
      <c r="E41" s="46">
        <v>-3.0000000000000001E-3</v>
      </c>
      <c r="F41" s="54" t="str">
        <f>IF(ABS(E41)&lt;=0.1, "OK", "NOK")</f>
        <v>OK</v>
      </c>
    </row>
    <row r="42" spans="1:6" ht="15" customHeight="1" x14ac:dyDescent="0.3">
      <c r="A42" s="56">
        <v>1</v>
      </c>
      <c r="B42" s="15">
        <v>1.00058</v>
      </c>
      <c r="C42" s="15">
        <v>-1.1354299999999999E-4</v>
      </c>
      <c r="D42" s="15">
        <v>1.00058</v>
      </c>
      <c r="E42" s="15">
        <v>-7.0000000000000001E-3</v>
      </c>
      <c r="F42" s="35" t="str">
        <f>IF(ABS(E42)&lt;=0.1, "OK", "NOK")</f>
        <v>OK</v>
      </c>
    </row>
    <row r="43" spans="1:6" ht="15" customHeight="1" x14ac:dyDescent="0.3">
      <c r="A43" s="40">
        <v>0.1</v>
      </c>
      <c r="B43" s="40">
        <v>1.00071</v>
      </c>
      <c r="C43" s="40">
        <v>-1.08856E-4</v>
      </c>
      <c r="D43" s="40">
        <v>1.00071</v>
      </c>
      <c r="E43" s="40">
        <v>-6.0000000000000001E-3</v>
      </c>
      <c r="F43" s="51" t="str">
        <f>IF(ABS(E43)&lt;=0.1, "OK", "NOK")</f>
        <v>OK</v>
      </c>
    </row>
    <row r="44" spans="1:6" ht="24.95" customHeight="1" x14ac:dyDescent="0.3">
      <c r="A44" s="83" t="s">
        <v>75</v>
      </c>
      <c r="B44" s="83"/>
      <c r="C44" s="83"/>
      <c r="D44" s="83"/>
      <c r="E44" s="83"/>
      <c r="F44" s="83"/>
    </row>
    <row r="45" spans="1:6" ht="15" customHeight="1" x14ac:dyDescent="0.3">
      <c r="A45" s="46">
        <v>10</v>
      </c>
      <c r="B45" s="46">
        <v>1.0005200000000001</v>
      </c>
      <c r="C45" s="58">
        <v>-3.7794799999999999E-5</v>
      </c>
      <c r="D45" s="46">
        <v>1.0005200000000001</v>
      </c>
      <c r="E45" s="46">
        <v>-2E-3</v>
      </c>
      <c r="F45" s="54" t="str">
        <f>IF(ABS(E45)&lt;=0.5, "OK", "NOK")</f>
        <v>OK</v>
      </c>
    </row>
    <row r="46" spans="1:6" s="65" customFormat="1" ht="15" customHeight="1" x14ac:dyDescent="0.3">
      <c r="A46" s="56">
        <v>1</v>
      </c>
      <c r="B46" s="15">
        <v>1.0008600000000001</v>
      </c>
      <c r="C46" s="15">
        <v>1.7334199999999999E-4</v>
      </c>
      <c r="D46" s="15">
        <v>1.0008600000000001</v>
      </c>
      <c r="E46" s="15">
        <v>0.01</v>
      </c>
      <c r="F46" s="35" t="str">
        <f>IF(ABS(E46)&lt;=0.5, "OK", "NOK")</f>
        <v>OK</v>
      </c>
    </row>
    <row r="47" spans="1:6" ht="15" customHeight="1" x14ac:dyDescent="0.3">
      <c r="A47" s="40">
        <v>0.1</v>
      </c>
      <c r="B47" s="40">
        <v>1.0005900000000001</v>
      </c>
      <c r="C47" s="40">
        <v>-1.8828700000000001E-4</v>
      </c>
      <c r="D47" s="40">
        <v>1.0005900000000001</v>
      </c>
      <c r="E47" s="40">
        <v>-1.0999999999999999E-2</v>
      </c>
      <c r="F47" s="51" t="str">
        <f>IF(ABS(E47)&lt;=0.5, "OK", "NOK")</f>
        <v>OK</v>
      </c>
    </row>
    <row r="48" spans="1:6" ht="24.95" customHeight="1" x14ac:dyDescent="0.3">
      <c r="A48" s="83" t="s">
        <v>76</v>
      </c>
      <c r="B48" s="83"/>
      <c r="C48" s="83"/>
      <c r="D48" s="83"/>
      <c r="E48" s="83"/>
      <c r="F48" s="83"/>
    </row>
    <row r="49" spans="1:6" ht="15" customHeight="1" x14ac:dyDescent="0.3">
      <c r="A49" s="46">
        <v>10</v>
      </c>
      <c r="B49" s="46">
        <v>9.9653500000000008</v>
      </c>
      <c r="C49" s="46">
        <v>-1.7776999999999999E-3</v>
      </c>
      <c r="D49" s="46">
        <v>9.9653500000000008</v>
      </c>
      <c r="E49" s="46">
        <v>-0.01</v>
      </c>
      <c r="F49" s="54" t="str">
        <f>IF(ABS(E49)&lt;=0.1, "OK", "NOK")</f>
        <v>OK</v>
      </c>
    </row>
    <row r="50" spans="1:6" ht="15" customHeight="1" x14ac:dyDescent="0.3">
      <c r="A50" s="56">
        <v>1</v>
      </c>
      <c r="B50" s="56">
        <v>9.9651700000000005</v>
      </c>
      <c r="C50" s="56">
        <v>-4.0186399999999999E-4</v>
      </c>
      <c r="D50" s="56">
        <v>9.9651700000000005</v>
      </c>
      <c r="E50" s="56">
        <v>-2E-3</v>
      </c>
      <c r="F50" s="35" t="str">
        <f>IF(ABS(E50)&lt;=0.1, "OK", "NOK")</f>
        <v>OK</v>
      </c>
    </row>
    <row r="51" spans="1:6" ht="15" customHeight="1" x14ac:dyDescent="0.3">
      <c r="A51" s="40">
        <v>0.1</v>
      </c>
      <c r="B51" s="40">
        <v>9.9654699999999998</v>
      </c>
      <c r="C51" s="40">
        <v>-1.7460899999999999E-4</v>
      </c>
      <c r="D51" s="40">
        <v>9.9654699999999998</v>
      </c>
      <c r="E51" s="40">
        <v>-1E-3</v>
      </c>
      <c r="F51" s="51" t="str">
        <f>IF(ABS(E51)&lt;=0.1, "OK", "NOK")</f>
        <v>OK</v>
      </c>
    </row>
    <row r="52" spans="1:6" ht="24.95" customHeight="1" x14ac:dyDescent="0.3">
      <c r="A52" s="83" t="s">
        <v>77</v>
      </c>
      <c r="B52" s="83"/>
      <c r="C52" s="83"/>
      <c r="D52" s="83"/>
      <c r="E52" s="83"/>
      <c r="F52" s="83"/>
    </row>
    <row r="53" spans="1:6" ht="15" customHeight="1" x14ac:dyDescent="0.3">
      <c r="A53" s="46">
        <v>10</v>
      </c>
      <c r="B53" s="46">
        <v>9.9638799999999996</v>
      </c>
      <c r="C53" s="46">
        <v>-6.4444100000000005E-4</v>
      </c>
      <c r="D53" s="46">
        <v>9.9638799999999996</v>
      </c>
      <c r="E53" s="46">
        <v>-4.0000000000000001E-3</v>
      </c>
      <c r="F53" s="54" t="str">
        <f>IF(ABS(E53)&lt;=0.5, "OK", "NOK")</f>
        <v>OK</v>
      </c>
    </row>
    <row r="54" spans="1:6" s="65" customFormat="1" ht="15" customHeight="1" x14ac:dyDescent="0.3">
      <c r="A54" s="56">
        <v>1</v>
      </c>
      <c r="B54" s="15">
        <v>9.9629100000000008</v>
      </c>
      <c r="C54" s="15">
        <v>3.2584599999999999E-3</v>
      </c>
      <c r="D54" s="15">
        <v>9.9629200000000004</v>
      </c>
      <c r="E54" s="15">
        <v>1.9E-2</v>
      </c>
      <c r="F54" s="35" t="str">
        <f>IF(ABS(E54)&lt;=0.5, "OK", "NOK")</f>
        <v>OK</v>
      </c>
    </row>
    <row r="55" spans="1:6" ht="15" customHeight="1" x14ac:dyDescent="0.3">
      <c r="A55" s="40">
        <v>0.1</v>
      </c>
      <c r="B55" s="40">
        <v>9.9672000000000001</v>
      </c>
      <c r="C55" s="57">
        <v>-9.0937E-5</v>
      </c>
      <c r="D55" s="40">
        <v>9.9672000000000001</v>
      </c>
      <c r="E55" s="40">
        <v>-1E-3</v>
      </c>
      <c r="F55" s="51" t="str">
        <f>IF(ABS(E55)&lt;=0.5, "OK", "NOK")</f>
        <v>OK</v>
      </c>
    </row>
    <row r="56" spans="1:6" ht="24.95" customHeight="1" x14ac:dyDescent="0.3">
      <c r="A56" s="83" t="s">
        <v>78</v>
      </c>
      <c r="B56" s="83"/>
      <c r="C56" s="83"/>
      <c r="D56" s="83"/>
      <c r="E56" s="83"/>
      <c r="F56" s="83"/>
    </row>
    <row r="57" spans="1:6" ht="15" customHeight="1" x14ac:dyDescent="0.3"/>
    <row r="58" spans="1:6" ht="15" customHeight="1" x14ac:dyDescent="0.3"/>
    <row r="59" spans="1:6" ht="15" customHeight="1" x14ac:dyDescent="0.3"/>
    <row r="60" spans="1:6" ht="15" customHeight="1" x14ac:dyDescent="0.3"/>
    <row r="61" spans="1:6" ht="15" customHeight="1" x14ac:dyDescent="0.3"/>
    <row r="62" spans="1:6" ht="15" customHeight="1" x14ac:dyDescent="0.3"/>
    <row r="63" spans="1:6" ht="15" customHeight="1" x14ac:dyDescent="0.3"/>
  </sheetData>
  <mergeCells count="17">
    <mergeCell ref="A44:F44"/>
    <mergeCell ref="A52:F52"/>
    <mergeCell ref="A56:F56"/>
    <mergeCell ref="A1:F1"/>
    <mergeCell ref="A7:F7"/>
    <mergeCell ref="A12:F12"/>
    <mergeCell ref="A3:A6"/>
    <mergeCell ref="A8:A11"/>
    <mergeCell ref="A48:F48"/>
    <mergeCell ref="A13:A16"/>
    <mergeCell ref="A17:F17"/>
    <mergeCell ref="A18:A22"/>
    <mergeCell ref="A23:F23"/>
    <mergeCell ref="A28:F28"/>
    <mergeCell ref="A32:F32"/>
    <mergeCell ref="A36:F36"/>
    <mergeCell ref="A40:F40"/>
  </mergeCells>
  <phoneticPr fontId="2" type="noConversion"/>
  <pageMargins left="0.82677165354330717" right="0.82677165354330717" top="0.74803149606299213" bottom="0.39370078740157483" header="0.31496062992125984" footer="0.31496062992125984"/>
  <pageSetup paperSize="9" scale="74" fitToWidth="0" orientation="portrait" r:id="rId1"/>
  <rowBreaks count="1" manualBreakCount="1">
    <brk id="2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C95F-4A09-4F3B-8358-E3EA6D09D2B8}">
  <sheetPr>
    <pageSetUpPr fitToPage="1"/>
  </sheetPr>
  <dimension ref="A1:F63"/>
  <sheetViews>
    <sheetView view="pageBreakPreview" zoomScaleNormal="85" zoomScaleSheetLayoutView="100" workbookViewId="0">
      <selection activeCell="I21" sqref="I21"/>
    </sheetView>
  </sheetViews>
  <sheetFormatPr defaultRowHeight="16.5" x14ac:dyDescent="0.3"/>
  <cols>
    <col min="1" max="1" width="14.875" style="56" customWidth="1"/>
    <col min="2" max="5" width="17.625" style="56" customWidth="1"/>
    <col min="6" max="6" width="17.625" style="35" customWidth="1"/>
    <col min="7" max="16384" width="9" style="56"/>
  </cols>
  <sheetData>
    <row r="1" spans="1:6" s="50" customFormat="1" ht="39.950000000000003" customHeight="1" x14ac:dyDescent="0.3">
      <c r="A1" s="89" t="s">
        <v>106</v>
      </c>
      <c r="B1" s="90"/>
      <c r="C1" s="90"/>
      <c r="D1" s="90"/>
      <c r="E1" s="90"/>
      <c r="F1" s="90"/>
    </row>
    <row r="2" spans="1:6" ht="30" customHeight="1" x14ac:dyDescent="0.3">
      <c r="A2" s="39" t="s">
        <v>47</v>
      </c>
      <c r="B2" s="41" t="s">
        <v>45</v>
      </c>
      <c r="C2" s="42" t="s">
        <v>0</v>
      </c>
      <c r="D2" s="41" t="s">
        <v>104</v>
      </c>
      <c r="E2" s="43" t="s">
        <v>39</v>
      </c>
      <c r="F2" s="44" t="s">
        <v>46</v>
      </c>
    </row>
    <row r="3" spans="1:6" ht="15" customHeight="1" x14ac:dyDescent="0.3">
      <c r="A3" s="91" t="s">
        <v>32</v>
      </c>
      <c r="B3" s="19">
        <v>1</v>
      </c>
      <c r="C3" s="19">
        <v>1.0035000000000001</v>
      </c>
      <c r="D3" s="19">
        <v>1.0031220000000001</v>
      </c>
      <c r="E3" s="20">
        <f>D3-C3</f>
        <v>-3.7799999999998946E-4</v>
      </c>
      <c r="F3" s="36" t="str">
        <f>IF(ABS(E3)&lt;=0.002*C3 + 0.001, "OK", "NOK")</f>
        <v>OK</v>
      </c>
    </row>
    <row r="4" spans="1:6" ht="15" customHeight="1" x14ac:dyDescent="0.3">
      <c r="A4" s="86"/>
      <c r="B4" s="19">
        <v>2</v>
      </c>
      <c r="C4" s="19">
        <v>2.0030999999999999</v>
      </c>
      <c r="D4" s="19">
        <v>2.0029379999999999</v>
      </c>
      <c r="E4" s="20">
        <f t="shared" ref="E4:E5" si="0">D4-C4</f>
        <v>-1.6199999999999548E-4</v>
      </c>
      <c r="F4" s="36" t="str">
        <f t="shared" ref="F4:F6" si="1">IF(ABS(E4)&lt;=0.002*C4 + 0.001, "OK", "NOK")</f>
        <v>OK</v>
      </c>
    </row>
    <row r="5" spans="1:6" ht="15" customHeight="1" x14ac:dyDescent="0.3">
      <c r="A5" s="86"/>
      <c r="B5" s="19">
        <v>5</v>
      </c>
      <c r="C5" s="19">
        <v>5.0021000000000004</v>
      </c>
      <c r="D5" s="19">
        <v>5.0030330000000003</v>
      </c>
      <c r="E5" s="20">
        <f t="shared" si="0"/>
        <v>9.3299999999985062E-4</v>
      </c>
      <c r="F5" s="36" t="str">
        <f t="shared" si="1"/>
        <v>OK</v>
      </c>
    </row>
    <row r="6" spans="1:6" ht="15" customHeight="1" x14ac:dyDescent="0.3">
      <c r="A6" s="87"/>
      <c r="B6" s="21">
        <v>10</v>
      </c>
      <c r="C6" s="21">
        <v>10.0009</v>
      </c>
      <c r="D6" s="21">
        <v>10.000567</v>
      </c>
      <c r="E6" s="22">
        <f>D6-C6</f>
        <v>-3.3299999999947261E-4</v>
      </c>
      <c r="F6" s="37" t="str">
        <f t="shared" si="1"/>
        <v>OK</v>
      </c>
    </row>
    <row r="7" spans="1:6" s="50" customFormat="1" ht="24.95" customHeight="1" x14ac:dyDescent="0.3">
      <c r="A7" s="84" t="s">
        <v>112</v>
      </c>
      <c r="B7" s="84"/>
      <c r="C7" s="84"/>
      <c r="D7" s="84"/>
      <c r="E7" s="84"/>
      <c r="F7" s="84"/>
    </row>
    <row r="8" spans="1:6" ht="15" customHeight="1" x14ac:dyDescent="0.3">
      <c r="A8" s="85" t="s">
        <v>32</v>
      </c>
      <c r="B8" s="45">
        <v>10</v>
      </c>
      <c r="C8" s="45">
        <v>10.0016</v>
      </c>
      <c r="D8" s="45">
        <v>10.002124999999999</v>
      </c>
      <c r="E8" s="18">
        <f>D8-C8</f>
        <v>5.2499999999966462E-4</v>
      </c>
      <c r="F8" s="38" t="str">
        <f>IF(ABS(E8)&lt;=0.002*C8 + 0.01, "OK", "NOK")</f>
        <v>OK</v>
      </c>
    </row>
    <row r="9" spans="1:6" ht="15" customHeight="1" x14ac:dyDescent="0.3">
      <c r="A9" s="86"/>
      <c r="B9" s="16">
        <v>20</v>
      </c>
      <c r="C9" s="16">
        <v>20</v>
      </c>
      <c r="D9" s="16">
        <v>19.999682</v>
      </c>
      <c r="E9" s="20">
        <f t="shared" ref="E9:E11" si="2">D9-C9</f>
        <v>-3.1800000000004047E-4</v>
      </c>
      <c r="F9" s="36" t="str">
        <f>IF(ABS(E9)&lt;=0.002*C9 + 0.01, "OK", "NOK")</f>
        <v>OK</v>
      </c>
    </row>
    <row r="10" spans="1:6" ht="15" customHeight="1" x14ac:dyDescent="0.3">
      <c r="A10" s="86"/>
      <c r="B10" s="16">
        <v>50</v>
      </c>
      <c r="C10" s="16">
        <v>49.996000000000002</v>
      </c>
      <c r="D10" s="16">
        <v>49.994779999999999</v>
      </c>
      <c r="E10" s="20">
        <f t="shared" si="2"/>
        <v>-1.2200000000035516E-3</v>
      </c>
      <c r="F10" s="36" t="str">
        <f t="shared" ref="F10:F11" si="3">IF(ABS(E10)&lt;=0.002*C10 + 0.01, "OK", "NOK")</f>
        <v>OK</v>
      </c>
    </row>
    <row r="11" spans="1:6" ht="15" customHeight="1" x14ac:dyDescent="0.3">
      <c r="A11" s="87"/>
      <c r="B11" s="17">
        <v>100</v>
      </c>
      <c r="C11" s="17">
        <v>99.986999999999995</v>
      </c>
      <c r="D11" s="17">
        <v>99.987418000000005</v>
      </c>
      <c r="E11" s="22">
        <f t="shared" si="2"/>
        <v>4.1800000001046556E-4</v>
      </c>
      <c r="F11" s="37" t="str">
        <f t="shared" si="3"/>
        <v>OK</v>
      </c>
    </row>
    <row r="12" spans="1:6" s="50" customFormat="1" ht="24.95" customHeight="1" x14ac:dyDescent="0.3">
      <c r="A12" s="84" t="s">
        <v>111</v>
      </c>
      <c r="B12" s="84"/>
      <c r="C12" s="84"/>
      <c r="D12" s="84"/>
      <c r="E12" s="84"/>
      <c r="F12" s="84"/>
    </row>
    <row r="13" spans="1:6" ht="15" customHeight="1" x14ac:dyDescent="0.3">
      <c r="A13" s="85" t="s">
        <v>34</v>
      </c>
      <c r="B13" s="23">
        <v>-50</v>
      </c>
      <c r="C13" s="23">
        <v>-50</v>
      </c>
      <c r="D13" s="23">
        <v>-49.993150999999997</v>
      </c>
      <c r="E13" s="23">
        <f>D13-C13</f>
        <v>6.8490000000025475E-3</v>
      </c>
      <c r="F13" s="38" t="str">
        <f>IF(ABS(E13)&lt;=0.5, "OK", "NOK")</f>
        <v>OK</v>
      </c>
    </row>
    <row r="14" spans="1:6" ht="15" customHeight="1" x14ac:dyDescent="0.3">
      <c r="A14" s="86"/>
      <c r="B14" s="24">
        <v>0</v>
      </c>
      <c r="C14" s="24">
        <v>0</v>
      </c>
      <c r="D14" s="24">
        <v>-1.6246E-2</v>
      </c>
      <c r="E14" s="24">
        <f t="shared" ref="E14:E16" si="4">D14-C14</f>
        <v>-1.6246E-2</v>
      </c>
      <c r="F14" s="36" t="str">
        <f t="shared" ref="F14:F16" si="5">IF(ABS(E14)&lt;=0.5, "OK", "NOK")</f>
        <v>OK</v>
      </c>
    </row>
    <row r="15" spans="1:6" ht="15" customHeight="1" x14ac:dyDescent="0.3">
      <c r="A15" s="86"/>
      <c r="B15" s="24">
        <v>50</v>
      </c>
      <c r="C15" s="24">
        <v>50</v>
      </c>
      <c r="D15" s="24">
        <v>50.011994000000001</v>
      </c>
      <c r="E15" s="24">
        <f t="shared" si="4"/>
        <v>1.1994000000001392E-2</v>
      </c>
      <c r="F15" s="36" t="str">
        <f t="shared" si="5"/>
        <v>OK</v>
      </c>
    </row>
    <row r="16" spans="1:6" ht="15" customHeight="1" x14ac:dyDescent="0.3">
      <c r="A16" s="87"/>
      <c r="B16" s="25">
        <v>100</v>
      </c>
      <c r="C16" s="25">
        <v>100</v>
      </c>
      <c r="D16" s="25">
        <v>100.02954699999999</v>
      </c>
      <c r="E16" s="25">
        <f t="shared" si="4"/>
        <v>2.9546999999993773E-2</v>
      </c>
      <c r="F16" s="37" t="str">
        <f t="shared" si="5"/>
        <v>OK</v>
      </c>
    </row>
    <row r="17" spans="1:6" s="50" customFormat="1" ht="24.95" customHeight="1" x14ac:dyDescent="0.3">
      <c r="A17" s="84" t="s">
        <v>110</v>
      </c>
      <c r="B17" s="84"/>
      <c r="C17" s="84"/>
      <c r="D17" s="84"/>
      <c r="E17" s="84"/>
      <c r="F17" s="84"/>
    </row>
    <row r="18" spans="1:6" ht="15" customHeight="1" x14ac:dyDescent="0.3">
      <c r="A18" s="85" t="s">
        <v>33</v>
      </c>
      <c r="B18" s="26">
        <v>1</v>
      </c>
      <c r="C18" s="48">
        <v>1.0002580000000001</v>
      </c>
      <c r="D18" s="27">
        <v>1</v>
      </c>
      <c r="E18" s="28">
        <f>(C18-D18)/B18</f>
        <v>2.5800000000009149E-4</v>
      </c>
      <c r="F18" s="38" t="s">
        <v>44</v>
      </c>
    </row>
    <row r="19" spans="1:6" ht="15" customHeight="1" x14ac:dyDescent="0.3">
      <c r="A19" s="86"/>
      <c r="B19" s="29">
        <v>10</v>
      </c>
      <c r="C19" s="47">
        <v>10.00015</v>
      </c>
      <c r="D19" s="30">
        <v>10</v>
      </c>
      <c r="E19" s="31">
        <f>(C19-D19)/C19</f>
        <v>1.4999775003339991E-5</v>
      </c>
      <c r="F19" s="36" t="str">
        <f>IF(ABS(E19) &lt;= 0.002, "OK", "NOK")</f>
        <v>OK</v>
      </c>
    </row>
    <row r="20" spans="1:6" ht="15" customHeight="1" x14ac:dyDescent="0.3">
      <c r="A20" s="86"/>
      <c r="B20" s="29">
        <v>100</v>
      </c>
      <c r="C20" s="47">
        <v>100.001</v>
      </c>
      <c r="D20" s="30">
        <v>100</v>
      </c>
      <c r="E20" s="31">
        <f t="shared" ref="E20:E22" si="6">(C20-D20)/C20</f>
        <v>9.999900001047738E-6</v>
      </c>
      <c r="F20" s="36" t="str">
        <f t="shared" ref="F20:F22" si="7">IF(ABS(E20) &lt;= 0.002, "OK", "NOK")</f>
        <v>OK</v>
      </c>
    </row>
    <row r="21" spans="1:6" ht="15" customHeight="1" x14ac:dyDescent="0.3">
      <c r="A21" s="86"/>
      <c r="B21" s="29">
        <v>1000</v>
      </c>
      <c r="C21" s="47">
        <v>1000.02</v>
      </c>
      <c r="D21" s="30">
        <v>1000</v>
      </c>
      <c r="E21" s="31">
        <f t="shared" si="6"/>
        <v>1.999960000798165E-5</v>
      </c>
      <c r="F21" s="36" t="str">
        <f t="shared" si="7"/>
        <v>OK</v>
      </c>
    </row>
    <row r="22" spans="1:6" ht="15" customHeight="1" x14ac:dyDescent="0.3">
      <c r="A22" s="87"/>
      <c r="B22" s="32">
        <v>4000</v>
      </c>
      <c r="C22" s="49">
        <v>4000.0010000000002</v>
      </c>
      <c r="D22" s="33">
        <v>4000</v>
      </c>
      <c r="E22" s="34">
        <f t="shared" si="6"/>
        <v>2.4999993755094731E-7</v>
      </c>
      <c r="F22" s="37" t="str">
        <f t="shared" si="7"/>
        <v>OK</v>
      </c>
    </row>
    <row r="23" spans="1:6" s="65" customFormat="1" ht="24.95" customHeight="1" x14ac:dyDescent="0.3">
      <c r="A23" s="88" t="s">
        <v>70</v>
      </c>
      <c r="B23" s="88"/>
      <c r="C23" s="88"/>
      <c r="D23" s="88"/>
      <c r="E23" s="88"/>
      <c r="F23" s="88"/>
    </row>
    <row r="24" spans="1:6" ht="30" customHeight="1" x14ac:dyDescent="0.3">
      <c r="A24" s="52" t="s">
        <v>48</v>
      </c>
      <c r="B24" s="52" t="s">
        <v>35</v>
      </c>
      <c r="C24" s="52" t="s">
        <v>36</v>
      </c>
      <c r="D24" s="52" t="s">
        <v>37</v>
      </c>
      <c r="E24" s="52" t="s">
        <v>38</v>
      </c>
      <c r="F24" s="53" t="s">
        <v>1</v>
      </c>
    </row>
    <row r="25" spans="1:6" ht="15" customHeight="1" x14ac:dyDescent="0.3">
      <c r="A25" s="46">
        <v>10</v>
      </c>
      <c r="B25" s="46">
        <v>9.9882800000000004E-3</v>
      </c>
      <c r="C25" s="58">
        <v>3.4802199999999999E-6</v>
      </c>
      <c r="D25" s="46">
        <v>9.9882800000000004E-3</v>
      </c>
      <c r="E25" s="46">
        <v>0.02</v>
      </c>
      <c r="F25" s="54" t="str">
        <f>IF(ABS(E25)&lt;=0.1, "OK", "NOK")</f>
        <v>OK</v>
      </c>
    </row>
    <row r="26" spans="1:6" ht="15" customHeight="1" x14ac:dyDescent="0.3">
      <c r="A26" s="56">
        <v>1</v>
      </c>
      <c r="B26" s="15">
        <v>9.9887900000000009E-3</v>
      </c>
      <c r="C26" s="59">
        <v>1.1910300000000001E-6</v>
      </c>
      <c r="D26" s="15">
        <v>9.9887900000000009E-3</v>
      </c>
      <c r="E26" s="15">
        <v>7.0000000000000001E-3</v>
      </c>
      <c r="F26" s="35" t="str">
        <f>IF(ABS(E26)&lt;=0.1, "OK", "NOK")</f>
        <v>OK</v>
      </c>
    </row>
    <row r="27" spans="1:6" ht="15" customHeight="1" x14ac:dyDescent="0.3">
      <c r="A27" s="40">
        <v>0.1</v>
      </c>
      <c r="B27" s="40">
        <v>9.9896499999999992E-3</v>
      </c>
      <c r="C27" s="57">
        <v>-7.9087199999999999E-7</v>
      </c>
      <c r="D27" s="40">
        <v>9.9896499999999992E-3</v>
      </c>
      <c r="E27" s="40">
        <v>-5.0000000000000001E-3</v>
      </c>
      <c r="F27" s="51" t="str">
        <f>IF(ABS(E27)&lt;=0.1, "OK", "NOK")</f>
        <v>OK</v>
      </c>
    </row>
    <row r="28" spans="1:6" s="65" customFormat="1" ht="24.95" customHeight="1" x14ac:dyDescent="0.3">
      <c r="A28" s="83" t="s">
        <v>71</v>
      </c>
      <c r="B28" s="83"/>
      <c r="C28" s="83"/>
      <c r="D28" s="83"/>
      <c r="E28" s="83"/>
      <c r="F28" s="83"/>
    </row>
    <row r="29" spans="1:6" ht="15" customHeight="1" x14ac:dyDescent="0.3">
      <c r="A29" s="46">
        <v>10</v>
      </c>
      <c r="B29" s="46">
        <v>9.9910399999999996E-3</v>
      </c>
      <c r="C29" s="58">
        <v>3.8529900000000004E-6</v>
      </c>
      <c r="D29" s="46">
        <v>9.9910399999999996E-3</v>
      </c>
      <c r="E29" s="46">
        <v>2.1999999999999999E-2</v>
      </c>
      <c r="F29" s="54" t="str">
        <f>IF(ABS(E29)&lt;=0.5, "OK", "NOK")</f>
        <v>OK</v>
      </c>
    </row>
    <row r="30" spans="1:6" ht="15" customHeight="1" x14ac:dyDescent="0.3">
      <c r="A30" s="56">
        <v>1</v>
      </c>
      <c r="B30" s="15">
        <v>9.9890399999999994E-3</v>
      </c>
      <c r="C30" s="59">
        <v>-4.39318E-6</v>
      </c>
      <c r="D30" s="15">
        <v>9.9890499999999993E-3</v>
      </c>
      <c r="E30" s="15">
        <v>-2.5000000000000001E-2</v>
      </c>
      <c r="F30" s="35" t="str">
        <f>IF(ABS(E30)&lt;=0.5, "OK", "NOK")</f>
        <v>OK</v>
      </c>
    </row>
    <row r="31" spans="1:6" ht="15" customHeight="1" x14ac:dyDescent="0.3">
      <c r="A31" s="40">
        <v>0.1</v>
      </c>
      <c r="B31" s="40">
        <v>9.9923600000000005E-3</v>
      </c>
      <c r="C31" s="57">
        <v>-2.4245700000000001E-6</v>
      </c>
      <c r="D31" s="40">
        <v>9.9923600000000005E-3</v>
      </c>
      <c r="E31" s="40">
        <v>-1.4E-2</v>
      </c>
      <c r="F31" s="51" t="str">
        <f>IF(ABS(E31)&lt;=0.5, "OK", "NOK")</f>
        <v>OK</v>
      </c>
    </row>
    <row r="32" spans="1:6" ht="24.95" customHeight="1" x14ac:dyDescent="0.3">
      <c r="A32" s="83" t="s">
        <v>72</v>
      </c>
      <c r="B32" s="83"/>
      <c r="C32" s="83"/>
      <c r="D32" s="83"/>
      <c r="E32" s="83"/>
      <c r="F32" s="83"/>
    </row>
    <row r="33" spans="1:6" ht="15" customHeight="1" x14ac:dyDescent="0.3">
      <c r="A33" s="46">
        <v>10</v>
      </c>
      <c r="B33" s="46">
        <v>9.9817199999999995E-2</v>
      </c>
      <c r="C33" s="58">
        <v>2.3907899999999999E-5</v>
      </c>
      <c r="D33" s="46">
        <v>9.9817199999999995E-2</v>
      </c>
      <c r="E33" s="46">
        <v>1.4E-2</v>
      </c>
      <c r="F33" s="54" t="str">
        <f>IF(ABS(E33)&lt;=0.1, "OK", "NOK")</f>
        <v>OK</v>
      </c>
    </row>
    <row r="34" spans="1:6" ht="15" customHeight="1" x14ac:dyDescent="0.3">
      <c r="A34" s="56">
        <v>1</v>
      </c>
      <c r="B34" s="15">
        <v>9.9830299999999997E-2</v>
      </c>
      <c r="C34" s="59">
        <v>2.60305E-6</v>
      </c>
      <c r="D34" s="15">
        <v>9.9830299999999997E-2</v>
      </c>
      <c r="E34" s="15">
        <v>1E-3</v>
      </c>
      <c r="F34" s="35" t="str">
        <f>IF(ABS(E34)&lt;=0.1, "OK", "NOK")</f>
        <v>OK</v>
      </c>
    </row>
    <row r="35" spans="1:6" ht="15" customHeight="1" x14ac:dyDescent="0.3">
      <c r="A35" s="40">
        <v>0.1</v>
      </c>
      <c r="B35" s="40">
        <v>9.9818199999999996E-2</v>
      </c>
      <c r="C35" s="57">
        <v>-6.0884699999999998E-6</v>
      </c>
      <c r="D35" s="40">
        <v>9.9818199999999996E-2</v>
      </c>
      <c r="E35" s="40">
        <v>-3.0000000000000001E-3</v>
      </c>
      <c r="F35" s="51" t="str">
        <f>IF(ABS(E35)&lt;=0.1, "OK", "NOK")</f>
        <v>OK</v>
      </c>
    </row>
    <row r="36" spans="1:6" ht="24.95" customHeight="1" x14ac:dyDescent="0.3">
      <c r="A36" s="83" t="s">
        <v>73</v>
      </c>
      <c r="B36" s="83"/>
      <c r="C36" s="83"/>
      <c r="D36" s="83"/>
      <c r="E36" s="83"/>
      <c r="F36" s="83"/>
    </row>
    <row r="37" spans="1:6" ht="15" customHeight="1" x14ac:dyDescent="0.3">
      <c r="A37" s="46">
        <v>10</v>
      </c>
      <c r="B37" s="46">
        <v>9.9829399999999999E-2</v>
      </c>
      <c r="C37" s="58">
        <v>1.60762E-6</v>
      </c>
      <c r="D37" s="46">
        <v>9.9829399999999999E-2</v>
      </c>
      <c r="E37" s="46">
        <v>1E-3</v>
      </c>
      <c r="F37" s="54" t="str">
        <f>IF(ABS(E37)&lt;=0.5, "OK", "NOK")</f>
        <v>OK</v>
      </c>
    </row>
    <row r="38" spans="1:6" s="65" customFormat="1" ht="15" customHeight="1" x14ac:dyDescent="0.3">
      <c r="A38" s="56">
        <v>1</v>
      </c>
      <c r="B38" s="15">
        <v>9.9840700000000004E-2</v>
      </c>
      <c r="C38" s="59">
        <v>-1.4568E-5</v>
      </c>
      <c r="D38" s="15">
        <v>9.9840700000000004E-2</v>
      </c>
      <c r="E38" s="15">
        <v>-8.0000000000000002E-3</v>
      </c>
      <c r="F38" s="35" t="str">
        <f>IF(ABS(E38)&lt;=0.5, "OK", "NOK")</f>
        <v>OK</v>
      </c>
    </row>
    <row r="39" spans="1:6" ht="15" customHeight="1" x14ac:dyDescent="0.3">
      <c r="A39" s="40">
        <v>0.1</v>
      </c>
      <c r="B39" s="40">
        <v>9.9815799999999996E-2</v>
      </c>
      <c r="C39" s="57">
        <v>-9.7788599999999994E-6</v>
      </c>
      <c r="D39" s="40">
        <v>9.9815799999999996E-2</v>
      </c>
      <c r="E39" s="40">
        <v>-6.0000000000000001E-3</v>
      </c>
      <c r="F39" s="51" t="str">
        <f>IF(ABS(E39)&lt;=0.5, "OK", "NOK")</f>
        <v>OK</v>
      </c>
    </row>
    <row r="40" spans="1:6" ht="24.95" customHeight="1" x14ac:dyDescent="0.3">
      <c r="A40" s="83" t="s">
        <v>74</v>
      </c>
      <c r="B40" s="83"/>
      <c r="C40" s="83"/>
      <c r="D40" s="83"/>
      <c r="E40" s="83"/>
      <c r="F40" s="83"/>
    </row>
    <row r="41" spans="1:6" ht="15" customHeight="1" x14ac:dyDescent="0.3">
      <c r="A41" s="46">
        <v>10</v>
      </c>
      <c r="B41" s="46">
        <v>1.0006600000000001</v>
      </c>
      <c r="C41" s="58">
        <v>-5.2054900000000002E-5</v>
      </c>
      <c r="D41" s="46">
        <v>1.0006600000000001</v>
      </c>
      <c r="E41" s="46">
        <v>-3.0000000000000001E-3</v>
      </c>
      <c r="F41" s="54" t="str">
        <f>IF(ABS(E41)&lt;=0.1, "OK", "NOK")</f>
        <v>OK</v>
      </c>
    </row>
    <row r="42" spans="1:6" ht="15" customHeight="1" x14ac:dyDescent="0.3">
      <c r="A42" s="56">
        <v>1</v>
      </c>
      <c r="B42" s="15">
        <v>1.00058</v>
      </c>
      <c r="C42" s="15">
        <v>-1.1354299999999999E-4</v>
      </c>
      <c r="D42" s="15">
        <v>1.00058</v>
      </c>
      <c r="E42" s="15">
        <v>-7.0000000000000001E-3</v>
      </c>
      <c r="F42" s="35" t="str">
        <f>IF(ABS(E42)&lt;=0.1, "OK", "NOK")</f>
        <v>OK</v>
      </c>
    </row>
    <row r="43" spans="1:6" ht="15" customHeight="1" x14ac:dyDescent="0.3">
      <c r="A43" s="40">
        <v>0.1</v>
      </c>
      <c r="B43" s="40">
        <v>1.00071</v>
      </c>
      <c r="C43" s="40">
        <v>-1.08856E-4</v>
      </c>
      <c r="D43" s="40">
        <v>1.00071</v>
      </c>
      <c r="E43" s="40">
        <v>-6.0000000000000001E-3</v>
      </c>
      <c r="F43" s="51" t="str">
        <f>IF(ABS(E43)&lt;=0.1, "OK", "NOK")</f>
        <v>OK</v>
      </c>
    </row>
    <row r="44" spans="1:6" ht="24.95" customHeight="1" x14ac:dyDescent="0.3">
      <c r="A44" s="83" t="s">
        <v>75</v>
      </c>
      <c r="B44" s="83"/>
      <c r="C44" s="83"/>
      <c r="D44" s="83"/>
      <c r="E44" s="83"/>
      <c r="F44" s="83"/>
    </row>
    <row r="45" spans="1:6" ht="15" customHeight="1" x14ac:dyDescent="0.3">
      <c r="A45" s="46">
        <v>10</v>
      </c>
      <c r="B45" s="46">
        <v>1.0005200000000001</v>
      </c>
      <c r="C45" s="58">
        <v>-3.7794799999999999E-5</v>
      </c>
      <c r="D45" s="46">
        <v>1.0005200000000001</v>
      </c>
      <c r="E45" s="46">
        <v>-2E-3</v>
      </c>
      <c r="F45" s="54" t="str">
        <f>IF(ABS(E45)&lt;=0.5, "OK", "NOK")</f>
        <v>OK</v>
      </c>
    </row>
    <row r="46" spans="1:6" s="65" customFormat="1" ht="15" customHeight="1" x14ac:dyDescent="0.3">
      <c r="A46" s="56">
        <v>1</v>
      </c>
      <c r="B46" s="15">
        <v>1.0008600000000001</v>
      </c>
      <c r="C46" s="15">
        <v>1.7334199999999999E-4</v>
      </c>
      <c r="D46" s="15">
        <v>1.0008600000000001</v>
      </c>
      <c r="E46" s="15">
        <v>0.01</v>
      </c>
      <c r="F46" s="35" t="str">
        <f>IF(ABS(E46)&lt;=0.5, "OK", "NOK")</f>
        <v>OK</v>
      </c>
    </row>
    <row r="47" spans="1:6" ht="15" customHeight="1" x14ac:dyDescent="0.3">
      <c r="A47" s="40">
        <v>0.1</v>
      </c>
      <c r="B47" s="40">
        <v>1.0005900000000001</v>
      </c>
      <c r="C47" s="40">
        <v>-1.8828700000000001E-4</v>
      </c>
      <c r="D47" s="40">
        <v>1.0005900000000001</v>
      </c>
      <c r="E47" s="40">
        <v>-1.0999999999999999E-2</v>
      </c>
      <c r="F47" s="51" t="str">
        <f>IF(ABS(E47)&lt;=0.5, "OK", "NOK")</f>
        <v>OK</v>
      </c>
    </row>
    <row r="48" spans="1:6" ht="24.95" customHeight="1" x14ac:dyDescent="0.3">
      <c r="A48" s="83" t="s">
        <v>76</v>
      </c>
      <c r="B48" s="83"/>
      <c r="C48" s="83"/>
      <c r="D48" s="83"/>
      <c r="E48" s="83"/>
      <c r="F48" s="83"/>
    </row>
    <row r="49" spans="1:6" ht="15" customHeight="1" x14ac:dyDescent="0.3">
      <c r="A49" s="46">
        <v>10</v>
      </c>
      <c r="B49" s="46">
        <v>9.9653500000000008</v>
      </c>
      <c r="C49" s="46">
        <v>-1.7776999999999999E-3</v>
      </c>
      <c r="D49" s="46">
        <v>9.9653500000000008</v>
      </c>
      <c r="E49" s="46">
        <v>-0.01</v>
      </c>
      <c r="F49" s="54" t="str">
        <f>IF(ABS(E49)&lt;=0.1, "OK", "NOK")</f>
        <v>OK</v>
      </c>
    </row>
    <row r="50" spans="1:6" ht="15" customHeight="1" x14ac:dyDescent="0.3">
      <c r="A50" s="56">
        <v>1</v>
      </c>
      <c r="B50" s="56">
        <v>9.9651700000000005</v>
      </c>
      <c r="C50" s="56">
        <v>-4.0186399999999999E-4</v>
      </c>
      <c r="D50" s="56">
        <v>9.9651700000000005</v>
      </c>
      <c r="E50" s="56">
        <v>-2E-3</v>
      </c>
      <c r="F50" s="35" t="str">
        <f>IF(ABS(E50)&lt;=0.1, "OK", "NOK")</f>
        <v>OK</v>
      </c>
    </row>
    <row r="51" spans="1:6" ht="15" customHeight="1" x14ac:dyDescent="0.3">
      <c r="A51" s="40">
        <v>0.1</v>
      </c>
      <c r="B51" s="40">
        <v>9.9654699999999998</v>
      </c>
      <c r="C51" s="40">
        <v>-1.7460899999999999E-4</v>
      </c>
      <c r="D51" s="40">
        <v>9.9654699999999998</v>
      </c>
      <c r="E51" s="40">
        <v>-1E-3</v>
      </c>
      <c r="F51" s="51" t="str">
        <f>IF(ABS(E51)&lt;=0.1, "OK", "NOK")</f>
        <v>OK</v>
      </c>
    </row>
    <row r="52" spans="1:6" ht="24.95" customHeight="1" x14ac:dyDescent="0.3">
      <c r="A52" s="83" t="s">
        <v>77</v>
      </c>
      <c r="B52" s="83"/>
      <c r="C52" s="83"/>
      <c r="D52" s="83"/>
      <c r="E52" s="83"/>
      <c r="F52" s="83"/>
    </row>
    <row r="53" spans="1:6" ht="15" customHeight="1" x14ac:dyDescent="0.3">
      <c r="A53" s="46">
        <v>10</v>
      </c>
      <c r="B53" s="46">
        <v>9.9638799999999996</v>
      </c>
      <c r="C53" s="46">
        <v>-6.4444100000000005E-4</v>
      </c>
      <c r="D53" s="46">
        <v>9.9638799999999996</v>
      </c>
      <c r="E53" s="46">
        <v>-4.0000000000000001E-3</v>
      </c>
      <c r="F53" s="54" t="str">
        <f>IF(ABS(E53)&lt;=0.5, "OK", "NOK")</f>
        <v>OK</v>
      </c>
    </row>
    <row r="54" spans="1:6" s="65" customFormat="1" ht="15" customHeight="1" x14ac:dyDescent="0.3">
      <c r="A54" s="56">
        <v>1</v>
      </c>
      <c r="B54" s="15">
        <v>9.9629100000000008</v>
      </c>
      <c r="C54" s="15">
        <v>3.2584599999999999E-3</v>
      </c>
      <c r="D54" s="15">
        <v>9.9629200000000004</v>
      </c>
      <c r="E54" s="15">
        <v>1.9E-2</v>
      </c>
      <c r="F54" s="35" t="str">
        <f>IF(ABS(E54)&lt;=0.5, "OK", "NOK")</f>
        <v>OK</v>
      </c>
    </row>
    <row r="55" spans="1:6" ht="15" customHeight="1" x14ac:dyDescent="0.3">
      <c r="A55" s="40">
        <v>0.1</v>
      </c>
      <c r="B55" s="40">
        <v>9.9672000000000001</v>
      </c>
      <c r="C55" s="57">
        <v>-9.0937E-5</v>
      </c>
      <c r="D55" s="40">
        <v>9.9672000000000001</v>
      </c>
      <c r="E55" s="40">
        <v>-1E-3</v>
      </c>
      <c r="F55" s="51" t="str">
        <f>IF(ABS(E55)&lt;=0.5, "OK", "NOK")</f>
        <v>OK</v>
      </c>
    </row>
    <row r="56" spans="1:6" ht="24.95" customHeight="1" x14ac:dyDescent="0.3">
      <c r="A56" s="83" t="s">
        <v>78</v>
      </c>
      <c r="B56" s="83"/>
      <c r="C56" s="83"/>
      <c r="D56" s="83"/>
      <c r="E56" s="83"/>
      <c r="F56" s="83"/>
    </row>
    <row r="57" spans="1:6" ht="15" customHeight="1" x14ac:dyDescent="0.3"/>
    <row r="58" spans="1:6" ht="15" customHeight="1" x14ac:dyDescent="0.3"/>
    <row r="59" spans="1:6" ht="15" customHeight="1" x14ac:dyDescent="0.3"/>
    <row r="60" spans="1:6" ht="15" customHeight="1" x14ac:dyDescent="0.3"/>
    <row r="61" spans="1:6" ht="15" customHeight="1" x14ac:dyDescent="0.3"/>
    <row r="62" spans="1:6" ht="15" customHeight="1" x14ac:dyDescent="0.3"/>
    <row r="63" spans="1:6" ht="15" customHeight="1" x14ac:dyDescent="0.3"/>
  </sheetData>
  <mergeCells count="17">
    <mergeCell ref="A44:F44"/>
    <mergeCell ref="A48:F48"/>
    <mergeCell ref="A52:F52"/>
    <mergeCell ref="A56:F56"/>
    <mergeCell ref="A13:A16"/>
    <mergeCell ref="A17:F17"/>
    <mergeCell ref="A18:A22"/>
    <mergeCell ref="A23:F23"/>
    <mergeCell ref="A28:F28"/>
    <mergeCell ref="A32:F32"/>
    <mergeCell ref="A36:F36"/>
    <mergeCell ref="A40:F40"/>
    <mergeCell ref="A1:F1"/>
    <mergeCell ref="A7:F7"/>
    <mergeCell ref="A12:F12"/>
    <mergeCell ref="A3:A6"/>
    <mergeCell ref="A8:A11"/>
  </mergeCells>
  <phoneticPr fontId="2" type="noConversion"/>
  <pageMargins left="0.82677165354330706" right="0.82677165354330706" top="0.74803149606299213" bottom="0.3937007874015748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7736-7515-42BD-8535-4C6A2A290244}">
  <sheetPr>
    <pageSetUpPr fitToPage="1"/>
  </sheetPr>
  <dimension ref="A1:F63"/>
  <sheetViews>
    <sheetView zoomScaleNormal="100" workbookViewId="0">
      <selection activeCell="A7" sqref="A7:F7"/>
    </sheetView>
  </sheetViews>
  <sheetFormatPr defaultRowHeight="16.5" x14ac:dyDescent="0.3"/>
  <cols>
    <col min="1" max="1" width="14.875" style="56" customWidth="1"/>
    <col min="2" max="5" width="17.625" style="56" customWidth="1"/>
    <col min="6" max="6" width="17.625" style="35" customWidth="1"/>
    <col min="7" max="16384" width="9" style="56"/>
  </cols>
  <sheetData>
    <row r="1" spans="1:6" s="50" customFormat="1" ht="39.950000000000003" customHeight="1" x14ac:dyDescent="0.3">
      <c r="A1" s="89" t="s">
        <v>107</v>
      </c>
      <c r="B1" s="90"/>
      <c r="C1" s="90"/>
      <c r="D1" s="90"/>
      <c r="E1" s="90"/>
      <c r="F1" s="90"/>
    </row>
    <row r="2" spans="1:6" ht="30" customHeight="1" x14ac:dyDescent="0.3">
      <c r="A2" s="39" t="s">
        <v>47</v>
      </c>
      <c r="B2" s="41" t="s">
        <v>45</v>
      </c>
      <c r="C2" s="42" t="s">
        <v>0</v>
      </c>
      <c r="D2" s="41" t="s">
        <v>104</v>
      </c>
      <c r="E2" s="43" t="s">
        <v>39</v>
      </c>
      <c r="F2" s="44" t="s">
        <v>46</v>
      </c>
    </row>
    <row r="3" spans="1:6" ht="15" customHeight="1" x14ac:dyDescent="0.3">
      <c r="A3" s="91" t="s">
        <v>32</v>
      </c>
      <c r="B3" s="19">
        <v>1</v>
      </c>
      <c r="C3" s="19">
        <v>0.99980000000000002</v>
      </c>
      <c r="D3" s="19">
        <v>0.99930099999999999</v>
      </c>
      <c r="E3" s="20">
        <f>D3-C3</f>
        <v>-4.990000000000272E-4</v>
      </c>
      <c r="F3" s="36" t="str">
        <f>IF(ABS(E3)&lt;=0.002*C3 + 0.001, "OK", "NOK")</f>
        <v>OK</v>
      </c>
    </row>
    <row r="4" spans="1:6" ht="15" customHeight="1" x14ac:dyDescent="0.3">
      <c r="A4" s="86"/>
      <c r="B4" s="19">
        <v>2</v>
      </c>
      <c r="C4" s="19">
        <v>1.9998</v>
      </c>
      <c r="D4" s="19">
        <v>1.999674</v>
      </c>
      <c r="E4" s="20">
        <f t="shared" ref="E4:E5" si="0">D4-C4</f>
        <v>-1.260000000000705E-4</v>
      </c>
      <c r="F4" s="36" t="str">
        <f t="shared" ref="F4:F6" si="1">IF(ABS(E4)&lt;=0.002*C4 + 0.001, "OK", "NOK")</f>
        <v>OK</v>
      </c>
    </row>
    <row r="5" spans="1:6" ht="15" customHeight="1" x14ac:dyDescent="0.3">
      <c r="A5" s="86"/>
      <c r="B5" s="19">
        <v>5</v>
      </c>
      <c r="C5" s="19">
        <v>4.9997999999999996</v>
      </c>
      <c r="D5" s="19">
        <v>5.0010289999999999</v>
      </c>
      <c r="E5" s="20">
        <f t="shared" si="0"/>
        <v>1.2290000000003687E-3</v>
      </c>
      <c r="F5" s="36" t="str">
        <f t="shared" si="1"/>
        <v>OK</v>
      </c>
    </row>
    <row r="6" spans="1:6" ht="15" customHeight="1" x14ac:dyDescent="0.3">
      <c r="A6" s="87"/>
      <c r="B6" s="21">
        <v>10</v>
      </c>
      <c r="C6" s="21">
        <v>9.9999000000000002</v>
      </c>
      <c r="D6" s="21">
        <v>9.99939</v>
      </c>
      <c r="E6" s="22">
        <f>D6-C6</f>
        <v>-5.1000000000023249E-4</v>
      </c>
      <c r="F6" s="37" t="str">
        <f t="shared" si="1"/>
        <v>OK</v>
      </c>
    </row>
    <row r="7" spans="1:6" s="50" customFormat="1" ht="24.95" customHeight="1" x14ac:dyDescent="0.3">
      <c r="A7" s="84" t="s">
        <v>114</v>
      </c>
      <c r="B7" s="84"/>
      <c r="C7" s="84"/>
      <c r="D7" s="84"/>
      <c r="E7" s="84"/>
      <c r="F7" s="84"/>
    </row>
    <row r="8" spans="1:6" ht="15" customHeight="1" x14ac:dyDescent="0.3">
      <c r="A8" s="85" t="s">
        <v>32</v>
      </c>
      <c r="B8" s="45">
        <v>10</v>
      </c>
      <c r="C8" s="45">
        <v>10.0016</v>
      </c>
      <c r="D8" s="45">
        <v>10.002691</v>
      </c>
      <c r="E8" s="18">
        <f>D8-C8</f>
        <v>1.0910000000006193E-3</v>
      </c>
      <c r="F8" s="38" t="str">
        <f>IF(ABS(E8)&lt;=0.002*C8 + 0.01, "OK", "NOK")</f>
        <v>OK</v>
      </c>
    </row>
    <row r="9" spans="1:6" ht="15" customHeight="1" x14ac:dyDescent="0.3">
      <c r="A9" s="86"/>
      <c r="B9" s="16">
        <v>20</v>
      </c>
      <c r="C9" s="16">
        <v>19.998000000000001</v>
      </c>
      <c r="D9" s="16">
        <v>19.998239999999999</v>
      </c>
      <c r="E9" s="20">
        <f t="shared" ref="E9:E11" si="2">D9-C9</f>
        <v>2.3999999999801958E-4</v>
      </c>
      <c r="F9" s="36" t="str">
        <f>IF(ABS(E9)&lt;=0.002*C9 + 0.01, "OK", "NOK")</f>
        <v>OK</v>
      </c>
    </row>
    <row r="10" spans="1:6" ht="15" customHeight="1" x14ac:dyDescent="0.3">
      <c r="A10" s="86"/>
      <c r="B10" s="16">
        <v>50</v>
      </c>
      <c r="C10" s="16">
        <v>50.005000000000003</v>
      </c>
      <c r="D10" s="16">
        <v>50.004452999999998</v>
      </c>
      <c r="E10" s="20">
        <f t="shared" si="2"/>
        <v>-5.470000000045161E-4</v>
      </c>
      <c r="F10" s="36" t="str">
        <f t="shared" ref="F10:F11" si="3">IF(ABS(E10)&lt;=0.002*C10 + 0.01, "OK", "NOK")</f>
        <v>OK</v>
      </c>
    </row>
    <row r="11" spans="1:6" ht="15" customHeight="1" x14ac:dyDescent="0.3">
      <c r="A11" s="87"/>
      <c r="B11" s="17">
        <v>100</v>
      </c>
      <c r="C11" s="17">
        <v>100.01</v>
      </c>
      <c r="D11" s="17">
        <v>100.011534</v>
      </c>
      <c r="E11" s="22">
        <f t="shared" si="2"/>
        <v>1.5339999999923748E-3</v>
      </c>
      <c r="F11" s="37" t="str">
        <f t="shared" si="3"/>
        <v>OK</v>
      </c>
    </row>
    <row r="12" spans="1:6" s="50" customFormat="1" ht="24.95" customHeight="1" x14ac:dyDescent="0.3">
      <c r="A12" s="84" t="s">
        <v>113</v>
      </c>
      <c r="B12" s="84"/>
      <c r="C12" s="84"/>
      <c r="D12" s="84"/>
      <c r="E12" s="84"/>
      <c r="F12" s="84"/>
    </row>
    <row r="13" spans="1:6" ht="15" customHeight="1" x14ac:dyDescent="0.3">
      <c r="A13" s="85" t="s">
        <v>34</v>
      </c>
      <c r="B13" s="23">
        <v>-50</v>
      </c>
      <c r="C13" s="23">
        <v>-50</v>
      </c>
      <c r="D13" s="23">
        <v>-49.999242000000002</v>
      </c>
      <c r="E13" s="23">
        <f>D13-C13</f>
        <v>7.5799999999759393E-4</v>
      </c>
      <c r="F13" s="38" t="str">
        <f>IF(ABS(E13)&lt;=0.5, "OK", "NOK")</f>
        <v>OK</v>
      </c>
    </row>
    <row r="14" spans="1:6" ht="15" customHeight="1" x14ac:dyDescent="0.3">
      <c r="A14" s="86"/>
      <c r="B14" s="24">
        <v>0</v>
      </c>
      <c r="C14" s="24">
        <v>0</v>
      </c>
      <c r="D14" s="24">
        <v>2.3969999999999998E-3</v>
      </c>
      <c r="E14" s="24">
        <f t="shared" ref="E14:E16" si="4">D14-C14</f>
        <v>2.3969999999999998E-3</v>
      </c>
      <c r="F14" s="36" t="str">
        <f t="shared" ref="F14:F16" si="5">IF(ABS(E14)&lt;=0.5, "OK", "NOK")</f>
        <v>OK</v>
      </c>
    </row>
    <row r="15" spans="1:6" ht="15" customHeight="1" x14ac:dyDescent="0.3">
      <c r="A15" s="86"/>
      <c r="B15" s="24">
        <v>50</v>
      </c>
      <c r="C15" s="24">
        <v>50</v>
      </c>
      <c r="D15" s="24">
        <v>49.992908999999997</v>
      </c>
      <c r="E15" s="24">
        <f t="shared" si="4"/>
        <v>-7.091000000002623E-3</v>
      </c>
      <c r="F15" s="36" t="str">
        <f t="shared" si="5"/>
        <v>OK</v>
      </c>
    </row>
    <row r="16" spans="1:6" ht="15" customHeight="1" x14ac:dyDescent="0.3">
      <c r="A16" s="87"/>
      <c r="B16" s="25">
        <v>100</v>
      </c>
      <c r="C16" s="25">
        <v>100</v>
      </c>
      <c r="D16" s="25">
        <v>100.003964</v>
      </c>
      <c r="E16" s="25">
        <f t="shared" si="4"/>
        <v>3.9639999999963038E-3</v>
      </c>
      <c r="F16" s="37" t="str">
        <f t="shared" si="5"/>
        <v>OK</v>
      </c>
    </row>
    <row r="17" spans="1:6" s="50" customFormat="1" ht="24.95" customHeight="1" x14ac:dyDescent="0.3">
      <c r="A17" s="84" t="s">
        <v>102</v>
      </c>
      <c r="B17" s="84"/>
      <c r="C17" s="84"/>
      <c r="D17" s="84"/>
      <c r="E17" s="84"/>
      <c r="F17" s="84"/>
    </row>
    <row r="18" spans="1:6" ht="15" customHeight="1" x14ac:dyDescent="0.3">
      <c r="A18" s="85" t="s">
        <v>33</v>
      </c>
      <c r="B18" s="26">
        <v>1</v>
      </c>
      <c r="C18" s="48">
        <v>1.0002580000000001</v>
      </c>
      <c r="D18" s="27">
        <v>1</v>
      </c>
      <c r="E18" s="28">
        <f>(C18-D18)/B18</f>
        <v>2.5800000000009149E-4</v>
      </c>
      <c r="F18" s="38" t="s">
        <v>44</v>
      </c>
    </row>
    <row r="19" spans="1:6" ht="15" customHeight="1" x14ac:dyDescent="0.3">
      <c r="A19" s="86"/>
      <c r="B19" s="29">
        <v>10</v>
      </c>
      <c r="C19" s="47">
        <v>10.00015</v>
      </c>
      <c r="D19" s="30">
        <v>10</v>
      </c>
      <c r="E19" s="31">
        <f>(C19-D19)/C19</f>
        <v>1.4999775003339991E-5</v>
      </c>
      <c r="F19" s="36" t="str">
        <f>IF(ABS(E19) &lt;= 0.002, "OK", "NOK")</f>
        <v>OK</v>
      </c>
    </row>
    <row r="20" spans="1:6" ht="15" customHeight="1" x14ac:dyDescent="0.3">
      <c r="A20" s="86"/>
      <c r="B20" s="29">
        <v>100</v>
      </c>
      <c r="C20" s="47">
        <v>100.001</v>
      </c>
      <c r="D20" s="30">
        <v>100</v>
      </c>
      <c r="E20" s="31">
        <f t="shared" ref="E20:E22" si="6">(C20-D20)/C20</f>
        <v>9.999900001047738E-6</v>
      </c>
      <c r="F20" s="36" t="str">
        <f t="shared" ref="F20:F22" si="7">IF(ABS(E20) &lt;= 0.002, "OK", "NOK")</f>
        <v>OK</v>
      </c>
    </row>
    <row r="21" spans="1:6" ht="15" customHeight="1" x14ac:dyDescent="0.3">
      <c r="A21" s="86"/>
      <c r="B21" s="29">
        <v>1000</v>
      </c>
      <c r="C21" s="47">
        <v>1000.02</v>
      </c>
      <c r="D21" s="30">
        <v>1000</v>
      </c>
      <c r="E21" s="31">
        <f t="shared" si="6"/>
        <v>1.999960000798165E-5</v>
      </c>
      <c r="F21" s="36" t="str">
        <f t="shared" si="7"/>
        <v>OK</v>
      </c>
    </row>
    <row r="22" spans="1:6" ht="15" customHeight="1" x14ac:dyDescent="0.3">
      <c r="A22" s="87"/>
      <c r="B22" s="32">
        <v>4000</v>
      </c>
      <c r="C22" s="49">
        <v>4000.0010000000002</v>
      </c>
      <c r="D22" s="33">
        <v>4000</v>
      </c>
      <c r="E22" s="34">
        <f t="shared" si="6"/>
        <v>2.4999993755094731E-7</v>
      </c>
      <c r="F22" s="37" t="str">
        <f t="shared" si="7"/>
        <v>OK</v>
      </c>
    </row>
    <row r="23" spans="1:6" s="65" customFormat="1" ht="24.95" customHeight="1" x14ac:dyDescent="0.3">
      <c r="A23" s="88" t="s">
        <v>70</v>
      </c>
      <c r="B23" s="88"/>
      <c r="C23" s="88"/>
      <c r="D23" s="88"/>
      <c r="E23" s="88"/>
      <c r="F23" s="88"/>
    </row>
    <row r="24" spans="1:6" ht="30" customHeight="1" x14ac:dyDescent="0.3">
      <c r="A24" s="52" t="s">
        <v>48</v>
      </c>
      <c r="B24" s="52" t="s">
        <v>35</v>
      </c>
      <c r="C24" s="52" t="s">
        <v>36</v>
      </c>
      <c r="D24" s="52" t="s">
        <v>37</v>
      </c>
      <c r="E24" s="52" t="s">
        <v>38</v>
      </c>
      <c r="F24" s="53" t="s">
        <v>1</v>
      </c>
    </row>
    <row r="25" spans="1:6" ht="15" customHeight="1" x14ac:dyDescent="0.3">
      <c r="A25" s="46">
        <v>10</v>
      </c>
      <c r="B25" s="46">
        <v>9.9882800000000004E-3</v>
      </c>
      <c r="C25" s="58">
        <v>3.4802199999999999E-6</v>
      </c>
      <c r="D25" s="46">
        <v>9.9882800000000004E-3</v>
      </c>
      <c r="E25" s="46">
        <v>0.02</v>
      </c>
      <c r="F25" s="54" t="str">
        <f>IF(ABS(E25)&lt;=0.1, "OK", "NOK")</f>
        <v>OK</v>
      </c>
    </row>
    <row r="26" spans="1:6" ht="15" customHeight="1" x14ac:dyDescent="0.3">
      <c r="A26" s="56">
        <v>1</v>
      </c>
      <c r="B26" s="15">
        <v>9.9887900000000009E-3</v>
      </c>
      <c r="C26" s="59">
        <v>1.1910300000000001E-6</v>
      </c>
      <c r="D26" s="15">
        <v>9.9887900000000009E-3</v>
      </c>
      <c r="E26" s="15">
        <v>7.0000000000000001E-3</v>
      </c>
      <c r="F26" s="35" t="str">
        <f>IF(ABS(E26)&lt;=0.1, "OK", "NOK")</f>
        <v>OK</v>
      </c>
    </row>
    <row r="27" spans="1:6" ht="15" customHeight="1" x14ac:dyDescent="0.3">
      <c r="A27" s="40">
        <v>0.1</v>
      </c>
      <c r="B27" s="40">
        <v>9.9896499999999992E-3</v>
      </c>
      <c r="C27" s="57">
        <v>-7.9087199999999999E-7</v>
      </c>
      <c r="D27" s="40">
        <v>9.9896499999999992E-3</v>
      </c>
      <c r="E27" s="40">
        <v>-5.0000000000000001E-3</v>
      </c>
      <c r="F27" s="51" t="str">
        <f>IF(ABS(E27)&lt;=0.1, "OK", "NOK")</f>
        <v>OK</v>
      </c>
    </row>
    <row r="28" spans="1:6" s="65" customFormat="1" ht="24.95" customHeight="1" x14ac:dyDescent="0.3">
      <c r="A28" s="83" t="s">
        <v>71</v>
      </c>
      <c r="B28" s="83"/>
      <c r="C28" s="83"/>
      <c r="D28" s="83"/>
      <c r="E28" s="83"/>
      <c r="F28" s="83"/>
    </row>
    <row r="29" spans="1:6" ht="15" customHeight="1" x14ac:dyDescent="0.3">
      <c r="A29" s="46">
        <v>10</v>
      </c>
      <c r="B29" s="46">
        <v>9.9910399999999996E-3</v>
      </c>
      <c r="C29" s="58">
        <v>3.8529900000000004E-6</v>
      </c>
      <c r="D29" s="46">
        <v>9.9910399999999996E-3</v>
      </c>
      <c r="E29" s="46">
        <v>2.1999999999999999E-2</v>
      </c>
      <c r="F29" s="54" t="str">
        <f>IF(ABS(E29)&lt;=0.5, "OK", "NOK")</f>
        <v>OK</v>
      </c>
    </row>
    <row r="30" spans="1:6" ht="15" customHeight="1" x14ac:dyDescent="0.3">
      <c r="A30" s="56">
        <v>1</v>
      </c>
      <c r="B30" s="15">
        <v>9.9890399999999994E-3</v>
      </c>
      <c r="C30" s="59">
        <v>-4.39318E-6</v>
      </c>
      <c r="D30" s="15">
        <v>9.9890499999999993E-3</v>
      </c>
      <c r="E30" s="15">
        <v>-2.5000000000000001E-2</v>
      </c>
      <c r="F30" s="35" t="str">
        <f>IF(ABS(E30)&lt;=0.5, "OK", "NOK")</f>
        <v>OK</v>
      </c>
    </row>
    <row r="31" spans="1:6" ht="15" customHeight="1" x14ac:dyDescent="0.3">
      <c r="A31" s="40">
        <v>0.1</v>
      </c>
      <c r="B31" s="40">
        <v>9.9923600000000005E-3</v>
      </c>
      <c r="C31" s="57">
        <v>-2.4245700000000001E-6</v>
      </c>
      <c r="D31" s="40">
        <v>9.9923600000000005E-3</v>
      </c>
      <c r="E31" s="40">
        <v>-1.4E-2</v>
      </c>
      <c r="F31" s="51" t="str">
        <f>IF(ABS(E31)&lt;=0.5, "OK", "NOK")</f>
        <v>OK</v>
      </c>
    </row>
    <row r="32" spans="1:6" ht="24.95" customHeight="1" x14ac:dyDescent="0.3">
      <c r="A32" s="83" t="s">
        <v>72</v>
      </c>
      <c r="B32" s="83"/>
      <c r="C32" s="83"/>
      <c r="D32" s="83"/>
      <c r="E32" s="83"/>
      <c r="F32" s="83"/>
    </row>
    <row r="33" spans="1:6" ht="15" customHeight="1" x14ac:dyDescent="0.3">
      <c r="A33" s="46">
        <v>10</v>
      </c>
      <c r="B33" s="46">
        <v>9.9817199999999995E-2</v>
      </c>
      <c r="C33" s="58">
        <v>2.3907899999999999E-5</v>
      </c>
      <c r="D33" s="46">
        <v>9.9817199999999995E-2</v>
      </c>
      <c r="E33" s="46">
        <v>1.4E-2</v>
      </c>
      <c r="F33" s="54" t="str">
        <f>IF(ABS(E33)&lt;=0.1, "OK", "NOK")</f>
        <v>OK</v>
      </c>
    </row>
    <row r="34" spans="1:6" ht="15" customHeight="1" x14ac:dyDescent="0.3">
      <c r="A34" s="56">
        <v>1</v>
      </c>
      <c r="B34" s="15">
        <v>9.9830299999999997E-2</v>
      </c>
      <c r="C34" s="59">
        <v>2.60305E-6</v>
      </c>
      <c r="D34" s="15">
        <v>9.9830299999999997E-2</v>
      </c>
      <c r="E34" s="15">
        <v>1E-3</v>
      </c>
      <c r="F34" s="35" t="str">
        <f>IF(ABS(E34)&lt;=0.1, "OK", "NOK")</f>
        <v>OK</v>
      </c>
    </row>
    <row r="35" spans="1:6" ht="15" customHeight="1" x14ac:dyDescent="0.3">
      <c r="A35" s="40">
        <v>0.1</v>
      </c>
      <c r="B35" s="40">
        <v>9.9818199999999996E-2</v>
      </c>
      <c r="C35" s="57">
        <v>-6.0884699999999998E-6</v>
      </c>
      <c r="D35" s="40">
        <v>9.9818199999999996E-2</v>
      </c>
      <c r="E35" s="40">
        <v>-3.0000000000000001E-3</v>
      </c>
      <c r="F35" s="51" t="str">
        <f>IF(ABS(E35)&lt;=0.1, "OK", "NOK")</f>
        <v>OK</v>
      </c>
    </row>
    <row r="36" spans="1:6" ht="24.95" customHeight="1" x14ac:dyDescent="0.3">
      <c r="A36" s="83" t="s">
        <v>73</v>
      </c>
      <c r="B36" s="83"/>
      <c r="C36" s="83"/>
      <c r="D36" s="83"/>
      <c r="E36" s="83"/>
      <c r="F36" s="83"/>
    </row>
    <row r="37" spans="1:6" ht="15" customHeight="1" x14ac:dyDescent="0.3">
      <c r="A37" s="46">
        <v>10</v>
      </c>
      <c r="B37" s="46">
        <v>9.9829399999999999E-2</v>
      </c>
      <c r="C37" s="58">
        <v>1.60762E-6</v>
      </c>
      <c r="D37" s="46">
        <v>9.9829399999999999E-2</v>
      </c>
      <c r="E37" s="46">
        <v>1E-3</v>
      </c>
      <c r="F37" s="54" t="str">
        <f>IF(ABS(E37)&lt;=0.5, "OK", "NOK")</f>
        <v>OK</v>
      </c>
    </row>
    <row r="38" spans="1:6" s="65" customFormat="1" ht="15" customHeight="1" x14ac:dyDescent="0.3">
      <c r="A38" s="56">
        <v>1</v>
      </c>
      <c r="B38" s="15">
        <v>9.9840700000000004E-2</v>
      </c>
      <c r="C38" s="59">
        <v>-1.4568E-5</v>
      </c>
      <c r="D38" s="15">
        <v>9.9840700000000004E-2</v>
      </c>
      <c r="E38" s="15">
        <v>-8.0000000000000002E-3</v>
      </c>
      <c r="F38" s="35" t="str">
        <f>IF(ABS(E38)&lt;=0.5, "OK", "NOK")</f>
        <v>OK</v>
      </c>
    </row>
    <row r="39" spans="1:6" ht="15" customHeight="1" x14ac:dyDescent="0.3">
      <c r="A39" s="40">
        <v>0.1</v>
      </c>
      <c r="B39" s="40">
        <v>9.9815799999999996E-2</v>
      </c>
      <c r="C39" s="57">
        <v>-9.7788599999999994E-6</v>
      </c>
      <c r="D39" s="40">
        <v>9.9815799999999996E-2</v>
      </c>
      <c r="E39" s="40">
        <v>-6.0000000000000001E-3</v>
      </c>
      <c r="F39" s="51" t="str">
        <f>IF(ABS(E39)&lt;=0.5, "OK", "NOK")</f>
        <v>OK</v>
      </c>
    </row>
    <row r="40" spans="1:6" ht="24.95" customHeight="1" x14ac:dyDescent="0.3">
      <c r="A40" s="83" t="s">
        <v>74</v>
      </c>
      <c r="B40" s="83"/>
      <c r="C40" s="83"/>
      <c r="D40" s="83"/>
      <c r="E40" s="83"/>
      <c r="F40" s="83"/>
    </row>
    <row r="41" spans="1:6" ht="15" customHeight="1" x14ac:dyDescent="0.3">
      <c r="A41" s="46">
        <v>10</v>
      </c>
      <c r="B41" s="46">
        <v>1.0006600000000001</v>
      </c>
      <c r="C41" s="58">
        <v>-5.2054900000000002E-5</v>
      </c>
      <c r="D41" s="46">
        <v>1.0006600000000001</v>
      </c>
      <c r="E41" s="46">
        <v>-3.0000000000000001E-3</v>
      </c>
      <c r="F41" s="54" t="str">
        <f>IF(ABS(E41)&lt;=0.1, "OK", "NOK")</f>
        <v>OK</v>
      </c>
    </row>
    <row r="42" spans="1:6" ht="15" customHeight="1" x14ac:dyDescent="0.3">
      <c r="A42" s="56">
        <v>1</v>
      </c>
      <c r="B42" s="15">
        <v>1.00058</v>
      </c>
      <c r="C42" s="15">
        <v>-1.1354299999999999E-4</v>
      </c>
      <c r="D42" s="15">
        <v>1.00058</v>
      </c>
      <c r="E42" s="15">
        <v>-7.0000000000000001E-3</v>
      </c>
      <c r="F42" s="35" t="str">
        <f>IF(ABS(E42)&lt;=0.1, "OK", "NOK")</f>
        <v>OK</v>
      </c>
    </row>
    <row r="43" spans="1:6" ht="15" customHeight="1" x14ac:dyDescent="0.3">
      <c r="A43" s="40">
        <v>0.1</v>
      </c>
      <c r="B43" s="40">
        <v>1.00071</v>
      </c>
      <c r="C43" s="40">
        <v>-1.08856E-4</v>
      </c>
      <c r="D43" s="40">
        <v>1.00071</v>
      </c>
      <c r="E43" s="40">
        <v>-6.0000000000000001E-3</v>
      </c>
      <c r="F43" s="51" t="str">
        <f>IF(ABS(E43)&lt;=0.1, "OK", "NOK")</f>
        <v>OK</v>
      </c>
    </row>
    <row r="44" spans="1:6" ht="24.95" customHeight="1" x14ac:dyDescent="0.3">
      <c r="A44" s="83" t="s">
        <v>75</v>
      </c>
      <c r="B44" s="83"/>
      <c r="C44" s="83"/>
      <c r="D44" s="83"/>
      <c r="E44" s="83"/>
      <c r="F44" s="83"/>
    </row>
    <row r="45" spans="1:6" ht="15" customHeight="1" x14ac:dyDescent="0.3">
      <c r="A45" s="46">
        <v>10</v>
      </c>
      <c r="B45" s="46">
        <v>1.0005200000000001</v>
      </c>
      <c r="C45" s="58">
        <v>-3.7794799999999999E-5</v>
      </c>
      <c r="D45" s="46">
        <v>1.0005200000000001</v>
      </c>
      <c r="E45" s="46">
        <v>-2E-3</v>
      </c>
      <c r="F45" s="54" t="str">
        <f>IF(ABS(E45)&lt;=0.5, "OK", "NOK")</f>
        <v>OK</v>
      </c>
    </row>
    <row r="46" spans="1:6" s="65" customFormat="1" ht="15" customHeight="1" x14ac:dyDescent="0.3">
      <c r="A46" s="56">
        <v>1</v>
      </c>
      <c r="B46" s="15">
        <v>1.0008600000000001</v>
      </c>
      <c r="C46" s="15">
        <v>1.7334199999999999E-4</v>
      </c>
      <c r="D46" s="15">
        <v>1.0008600000000001</v>
      </c>
      <c r="E46" s="15">
        <v>0.01</v>
      </c>
      <c r="F46" s="35" t="str">
        <f>IF(ABS(E46)&lt;=0.5, "OK", "NOK")</f>
        <v>OK</v>
      </c>
    </row>
    <row r="47" spans="1:6" ht="15" customHeight="1" x14ac:dyDescent="0.3">
      <c r="A47" s="40">
        <v>0.1</v>
      </c>
      <c r="B47" s="40">
        <v>1.0005900000000001</v>
      </c>
      <c r="C47" s="40">
        <v>-1.8828700000000001E-4</v>
      </c>
      <c r="D47" s="40">
        <v>1.0005900000000001</v>
      </c>
      <c r="E47" s="40">
        <v>-1.0999999999999999E-2</v>
      </c>
      <c r="F47" s="51" t="str">
        <f>IF(ABS(E47)&lt;=0.5, "OK", "NOK")</f>
        <v>OK</v>
      </c>
    </row>
    <row r="48" spans="1:6" ht="24.95" customHeight="1" x14ac:dyDescent="0.3">
      <c r="A48" s="83" t="s">
        <v>76</v>
      </c>
      <c r="B48" s="83"/>
      <c r="C48" s="83"/>
      <c r="D48" s="83"/>
      <c r="E48" s="83"/>
      <c r="F48" s="83"/>
    </row>
    <row r="49" spans="1:6" ht="15" customHeight="1" x14ac:dyDescent="0.3">
      <c r="A49" s="46">
        <v>10</v>
      </c>
      <c r="B49" s="46">
        <v>9.9653500000000008</v>
      </c>
      <c r="C49" s="46">
        <v>-1.7776999999999999E-3</v>
      </c>
      <c r="D49" s="46">
        <v>9.9653500000000008</v>
      </c>
      <c r="E49" s="46">
        <v>-0.01</v>
      </c>
      <c r="F49" s="54" t="str">
        <f>IF(ABS(E49)&lt;=0.1, "OK", "NOK")</f>
        <v>OK</v>
      </c>
    </row>
    <row r="50" spans="1:6" ht="15" customHeight="1" x14ac:dyDescent="0.3">
      <c r="A50" s="56">
        <v>1</v>
      </c>
      <c r="B50" s="56">
        <v>9.9651700000000005</v>
      </c>
      <c r="C50" s="56">
        <v>-4.0186399999999999E-4</v>
      </c>
      <c r="D50" s="56">
        <v>9.9651700000000005</v>
      </c>
      <c r="E50" s="56">
        <v>-2E-3</v>
      </c>
      <c r="F50" s="35" t="str">
        <f>IF(ABS(E50)&lt;=0.1, "OK", "NOK")</f>
        <v>OK</v>
      </c>
    </row>
    <row r="51" spans="1:6" ht="15" customHeight="1" x14ac:dyDescent="0.3">
      <c r="A51" s="40">
        <v>0.1</v>
      </c>
      <c r="B51" s="40">
        <v>9.9654699999999998</v>
      </c>
      <c r="C51" s="40">
        <v>-1.7460899999999999E-4</v>
      </c>
      <c r="D51" s="40">
        <v>9.9654699999999998</v>
      </c>
      <c r="E51" s="40">
        <v>-1E-3</v>
      </c>
      <c r="F51" s="51" t="str">
        <f>IF(ABS(E51)&lt;=0.1, "OK", "NOK")</f>
        <v>OK</v>
      </c>
    </row>
    <row r="52" spans="1:6" ht="24.95" customHeight="1" x14ac:dyDescent="0.3">
      <c r="A52" s="83" t="s">
        <v>77</v>
      </c>
      <c r="B52" s="83"/>
      <c r="C52" s="83"/>
      <c r="D52" s="83"/>
      <c r="E52" s="83"/>
      <c r="F52" s="83"/>
    </row>
    <row r="53" spans="1:6" ht="15" customHeight="1" x14ac:dyDescent="0.3">
      <c r="A53" s="46">
        <v>10</v>
      </c>
      <c r="B53" s="46">
        <v>9.9638799999999996</v>
      </c>
      <c r="C53" s="46">
        <v>-6.4444100000000005E-4</v>
      </c>
      <c r="D53" s="46">
        <v>9.9638799999999996</v>
      </c>
      <c r="E53" s="46">
        <v>-4.0000000000000001E-3</v>
      </c>
      <c r="F53" s="54" t="str">
        <f>IF(ABS(E53)&lt;=0.5, "OK", "NOK")</f>
        <v>OK</v>
      </c>
    </row>
    <row r="54" spans="1:6" s="65" customFormat="1" ht="15" customHeight="1" x14ac:dyDescent="0.3">
      <c r="A54" s="56">
        <v>1</v>
      </c>
      <c r="B54" s="15">
        <v>9.9629100000000008</v>
      </c>
      <c r="C54" s="15">
        <v>3.2584599999999999E-3</v>
      </c>
      <c r="D54" s="15">
        <v>9.9629200000000004</v>
      </c>
      <c r="E54" s="15">
        <v>1.9E-2</v>
      </c>
      <c r="F54" s="35" t="str">
        <f>IF(ABS(E54)&lt;=0.5, "OK", "NOK")</f>
        <v>OK</v>
      </c>
    </row>
    <row r="55" spans="1:6" ht="15" customHeight="1" x14ac:dyDescent="0.3">
      <c r="A55" s="40">
        <v>0.1</v>
      </c>
      <c r="B55" s="40">
        <v>9.9672000000000001</v>
      </c>
      <c r="C55" s="57">
        <v>-9.0937E-5</v>
      </c>
      <c r="D55" s="40">
        <v>9.9672000000000001</v>
      </c>
      <c r="E55" s="40">
        <v>-1E-3</v>
      </c>
      <c r="F55" s="51" t="str">
        <f>IF(ABS(E55)&lt;=0.5, "OK", "NOK")</f>
        <v>OK</v>
      </c>
    </row>
    <row r="56" spans="1:6" ht="24.95" customHeight="1" x14ac:dyDescent="0.3">
      <c r="A56" s="83" t="s">
        <v>78</v>
      </c>
      <c r="B56" s="83"/>
      <c r="C56" s="83"/>
      <c r="D56" s="83"/>
      <c r="E56" s="83"/>
      <c r="F56" s="83"/>
    </row>
    <row r="57" spans="1:6" ht="15" customHeight="1" x14ac:dyDescent="0.3"/>
    <row r="58" spans="1:6" ht="15" customHeight="1" x14ac:dyDescent="0.3"/>
    <row r="59" spans="1:6" ht="15" customHeight="1" x14ac:dyDescent="0.3"/>
    <row r="60" spans="1:6" ht="15" customHeight="1" x14ac:dyDescent="0.3"/>
    <row r="61" spans="1:6" ht="15" customHeight="1" x14ac:dyDescent="0.3"/>
    <row r="62" spans="1:6" ht="15" customHeight="1" x14ac:dyDescent="0.3"/>
    <row r="63" spans="1:6" ht="15" customHeight="1" x14ac:dyDescent="0.3"/>
  </sheetData>
  <mergeCells count="17">
    <mergeCell ref="A44:F44"/>
    <mergeCell ref="A48:F48"/>
    <mergeCell ref="A52:F52"/>
    <mergeCell ref="A56:F56"/>
    <mergeCell ref="A13:A16"/>
    <mergeCell ref="A17:F17"/>
    <mergeCell ref="A18:A22"/>
    <mergeCell ref="A23:F23"/>
    <mergeCell ref="A28:F28"/>
    <mergeCell ref="A32:F32"/>
    <mergeCell ref="A36:F36"/>
    <mergeCell ref="A40:F40"/>
    <mergeCell ref="A1:F1"/>
    <mergeCell ref="A3:A6"/>
    <mergeCell ref="A7:F7"/>
    <mergeCell ref="A8:A11"/>
    <mergeCell ref="A12:F12"/>
  </mergeCells>
  <phoneticPr fontId="2" type="noConversion"/>
  <pageMargins left="0.82677165354330706" right="0.82677165354330706" top="0.74803149606299213" bottom="0.39370078740157483" header="0.31496062992125984" footer="0.31496062992125984"/>
  <pageSetup paperSize="9" scale="72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F845-0915-4D41-B7FA-5FFF78617B5D}">
  <sheetPr>
    <pageSetUpPr fitToPage="1"/>
  </sheetPr>
  <dimension ref="A1:F63"/>
  <sheetViews>
    <sheetView zoomScaleNormal="100" workbookViewId="0">
      <selection activeCell="I16" sqref="I16"/>
    </sheetView>
  </sheetViews>
  <sheetFormatPr defaultRowHeight="16.5" x14ac:dyDescent="0.3"/>
  <cols>
    <col min="1" max="1" width="14.875" style="56" customWidth="1"/>
    <col min="2" max="5" width="17.625" style="56" customWidth="1"/>
    <col min="6" max="6" width="17.625" style="35" customWidth="1"/>
    <col min="7" max="16384" width="9" style="56"/>
  </cols>
  <sheetData>
    <row r="1" spans="1:6" s="50" customFormat="1" ht="39.950000000000003" customHeight="1" x14ac:dyDescent="0.3">
      <c r="A1" s="89" t="s">
        <v>108</v>
      </c>
      <c r="B1" s="90"/>
      <c r="C1" s="90"/>
      <c r="D1" s="90"/>
      <c r="E1" s="90"/>
      <c r="F1" s="90"/>
    </row>
    <row r="2" spans="1:6" ht="30" customHeight="1" x14ac:dyDescent="0.3">
      <c r="A2" s="39" t="s">
        <v>47</v>
      </c>
      <c r="B2" s="41" t="s">
        <v>45</v>
      </c>
      <c r="C2" s="42" t="s">
        <v>0</v>
      </c>
      <c r="D2" s="41" t="s">
        <v>104</v>
      </c>
      <c r="E2" s="43" t="s">
        <v>39</v>
      </c>
      <c r="F2" s="44" t="s">
        <v>46</v>
      </c>
    </row>
    <row r="3" spans="1:6" ht="15" customHeight="1" x14ac:dyDescent="0.3">
      <c r="A3" s="91" t="s">
        <v>32</v>
      </c>
      <c r="B3" s="19">
        <v>1</v>
      </c>
      <c r="C3" s="19">
        <v>0.99980000000000002</v>
      </c>
      <c r="D3" s="19">
        <v>0.99930099999999999</v>
      </c>
      <c r="E3" s="20">
        <f>D3-C3</f>
        <v>-4.990000000000272E-4</v>
      </c>
      <c r="F3" s="36" t="str">
        <f>IF(ABS(E3)&lt;=0.002*C3 + 0.001, "OK", "NOK")</f>
        <v>OK</v>
      </c>
    </row>
    <row r="4" spans="1:6" ht="15" customHeight="1" x14ac:dyDescent="0.3">
      <c r="A4" s="86"/>
      <c r="B4" s="19">
        <v>2</v>
      </c>
      <c r="C4" s="19">
        <v>1.9998</v>
      </c>
      <c r="D4" s="19">
        <v>1.999674</v>
      </c>
      <c r="E4" s="20">
        <f t="shared" ref="E4:E5" si="0">D4-C4</f>
        <v>-1.260000000000705E-4</v>
      </c>
      <c r="F4" s="36" t="str">
        <f t="shared" ref="F4:F6" si="1">IF(ABS(E4)&lt;=0.002*C4 + 0.001, "OK", "NOK")</f>
        <v>OK</v>
      </c>
    </row>
    <row r="5" spans="1:6" ht="15" customHeight="1" x14ac:dyDescent="0.3">
      <c r="A5" s="86"/>
      <c r="B5" s="19">
        <v>5</v>
      </c>
      <c r="C5" s="19">
        <v>4.9997999999999996</v>
      </c>
      <c r="D5" s="19">
        <v>5.0010289999999999</v>
      </c>
      <c r="E5" s="20">
        <f t="shared" si="0"/>
        <v>1.2290000000003687E-3</v>
      </c>
      <c r="F5" s="36" t="str">
        <f t="shared" si="1"/>
        <v>OK</v>
      </c>
    </row>
    <row r="6" spans="1:6" ht="15" customHeight="1" x14ac:dyDescent="0.3">
      <c r="A6" s="87"/>
      <c r="B6" s="21">
        <v>10</v>
      </c>
      <c r="C6" s="21">
        <v>9.9999000000000002</v>
      </c>
      <c r="D6" s="21">
        <v>9.99939</v>
      </c>
      <c r="E6" s="22">
        <f>D6-C6</f>
        <v>-5.1000000000023249E-4</v>
      </c>
      <c r="F6" s="37" t="str">
        <f t="shared" si="1"/>
        <v>OK</v>
      </c>
    </row>
    <row r="7" spans="1:6" s="50" customFormat="1" ht="24.95" customHeight="1" x14ac:dyDescent="0.3">
      <c r="A7" s="84" t="s">
        <v>114</v>
      </c>
      <c r="B7" s="84"/>
      <c r="C7" s="84"/>
      <c r="D7" s="84"/>
      <c r="E7" s="84"/>
      <c r="F7" s="84"/>
    </row>
    <row r="8" spans="1:6" ht="15" customHeight="1" x14ac:dyDescent="0.3">
      <c r="A8" s="85" t="s">
        <v>32</v>
      </c>
      <c r="B8" s="45">
        <v>10</v>
      </c>
      <c r="C8" s="45">
        <v>10.0016</v>
      </c>
      <c r="D8" s="45">
        <v>10.002691</v>
      </c>
      <c r="E8" s="18">
        <f>D8-C8</f>
        <v>1.0910000000006193E-3</v>
      </c>
      <c r="F8" s="38" t="str">
        <f>IF(ABS(E8)&lt;=0.002*C8 + 0.01, "OK", "NOK")</f>
        <v>OK</v>
      </c>
    </row>
    <row r="9" spans="1:6" ht="15" customHeight="1" x14ac:dyDescent="0.3">
      <c r="A9" s="86"/>
      <c r="B9" s="16">
        <v>20</v>
      </c>
      <c r="C9" s="16">
        <v>19.998000000000001</v>
      </c>
      <c r="D9" s="16">
        <v>19.998239999999999</v>
      </c>
      <c r="E9" s="20">
        <f t="shared" ref="E9:E11" si="2">D9-C9</f>
        <v>2.3999999999801958E-4</v>
      </c>
      <c r="F9" s="36" t="str">
        <f>IF(ABS(E9)&lt;=0.002*C9 + 0.01, "OK", "NOK")</f>
        <v>OK</v>
      </c>
    </row>
    <row r="10" spans="1:6" ht="15" customHeight="1" x14ac:dyDescent="0.3">
      <c r="A10" s="86"/>
      <c r="B10" s="16">
        <v>50</v>
      </c>
      <c r="C10" s="16">
        <v>50.005000000000003</v>
      </c>
      <c r="D10" s="16">
        <v>50.004452999999998</v>
      </c>
      <c r="E10" s="20">
        <f t="shared" si="2"/>
        <v>-5.470000000045161E-4</v>
      </c>
      <c r="F10" s="36" t="str">
        <f t="shared" ref="F10:F11" si="3">IF(ABS(E10)&lt;=0.002*C10 + 0.01, "OK", "NOK")</f>
        <v>OK</v>
      </c>
    </row>
    <row r="11" spans="1:6" ht="15" customHeight="1" x14ac:dyDescent="0.3">
      <c r="A11" s="87"/>
      <c r="B11" s="17">
        <v>100</v>
      </c>
      <c r="C11" s="17">
        <v>100.01</v>
      </c>
      <c r="D11" s="17">
        <v>100.011534</v>
      </c>
      <c r="E11" s="22">
        <f t="shared" si="2"/>
        <v>1.5339999999923748E-3</v>
      </c>
      <c r="F11" s="37" t="str">
        <f t="shared" si="3"/>
        <v>OK</v>
      </c>
    </row>
    <row r="12" spans="1:6" s="50" customFormat="1" ht="24.95" customHeight="1" x14ac:dyDescent="0.3">
      <c r="A12" s="84" t="s">
        <v>113</v>
      </c>
      <c r="B12" s="84"/>
      <c r="C12" s="84"/>
      <c r="D12" s="84"/>
      <c r="E12" s="84"/>
      <c r="F12" s="84"/>
    </row>
    <row r="13" spans="1:6" ht="15" customHeight="1" x14ac:dyDescent="0.3">
      <c r="A13" s="85" t="s">
        <v>34</v>
      </c>
      <c r="B13" s="23">
        <v>-50</v>
      </c>
      <c r="C13" s="23">
        <v>-50</v>
      </c>
      <c r="D13" s="23">
        <v>-49.999242000000002</v>
      </c>
      <c r="E13" s="23">
        <f>D13-C13</f>
        <v>7.5799999999759393E-4</v>
      </c>
      <c r="F13" s="38" t="str">
        <f>IF(ABS(E13)&lt;=0.5, "OK", "NOK")</f>
        <v>OK</v>
      </c>
    </row>
    <row r="14" spans="1:6" ht="15" customHeight="1" x14ac:dyDescent="0.3">
      <c r="A14" s="86"/>
      <c r="B14" s="24">
        <v>0</v>
      </c>
      <c r="C14" s="24">
        <v>0</v>
      </c>
      <c r="D14" s="24">
        <v>2.3969999999999998E-3</v>
      </c>
      <c r="E14" s="24">
        <f t="shared" ref="E14:E16" si="4">D14-C14</f>
        <v>2.3969999999999998E-3</v>
      </c>
      <c r="F14" s="36" t="str">
        <f t="shared" ref="F14:F16" si="5">IF(ABS(E14)&lt;=0.5, "OK", "NOK")</f>
        <v>OK</v>
      </c>
    </row>
    <row r="15" spans="1:6" ht="15" customHeight="1" x14ac:dyDescent="0.3">
      <c r="A15" s="86"/>
      <c r="B15" s="24">
        <v>50</v>
      </c>
      <c r="C15" s="24">
        <v>50</v>
      </c>
      <c r="D15" s="24">
        <v>49.992908999999997</v>
      </c>
      <c r="E15" s="24">
        <f t="shared" si="4"/>
        <v>-7.091000000002623E-3</v>
      </c>
      <c r="F15" s="36" t="str">
        <f t="shared" si="5"/>
        <v>OK</v>
      </c>
    </row>
    <row r="16" spans="1:6" ht="15" customHeight="1" x14ac:dyDescent="0.3">
      <c r="A16" s="87"/>
      <c r="B16" s="25">
        <v>100</v>
      </c>
      <c r="C16" s="25">
        <v>100</v>
      </c>
      <c r="D16" s="25">
        <v>100.003964</v>
      </c>
      <c r="E16" s="25">
        <f t="shared" si="4"/>
        <v>3.9639999999963038E-3</v>
      </c>
      <c r="F16" s="37" t="str">
        <f t="shared" si="5"/>
        <v>OK</v>
      </c>
    </row>
    <row r="17" spans="1:6" s="50" customFormat="1" ht="24.95" customHeight="1" x14ac:dyDescent="0.3">
      <c r="A17" s="84" t="s">
        <v>102</v>
      </c>
      <c r="B17" s="84"/>
      <c r="C17" s="84"/>
      <c r="D17" s="84"/>
      <c r="E17" s="84"/>
      <c r="F17" s="84"/>
    </row>
    <row r="18" spans="1:6" ht="15" customHeight="1" x14ac:dyDescent="0.3">
      <c r="A18" s="85" t="s">
        <v>33</v>
      </c>
      <c r="B18" s="26">
        <v>1</v>
      </c>
      <c r="C18" s="48">
        <v>1.0002580000000001</v>
      </c>
      <c r="D18" s="27">
        <v>1</v>
      </c>
      <c r="E18" s="28">
        <f>(C18-D18)/B18</f>
        <v>2.5800000000009149E-4</v>
      </c>
      <c r="F18" s="38" t="s">
        <v>44</v>
      </c>
    </row>
    <row r="19" spans="1:6" ht="15" customHeight="1" x14ac:dyDescent="0.3">
      <c r="A19" s="86"/>
      <c r="B19" s="29">
        <v>10</v>
      </c>
      <c r="C19" s="47">
        <v>10.00015</v>
      </c>
      <c r="D19" s="30">
        <v>10</v>
      </c>
      <c r="E19" s="31">
        <f>(C19-D19)/C19</f>
        <v>1.4999775003339991E-5</v>
      </c>
      <c r="F19" s="36" t="str">
        <f>IF(ABS(E19) &lt;= 0.002, "OK", "NOK")</f>
        <v>OK</v>
      </c>
    </row>
    <row r="20" spans="1:6" ht="15" customHeight="1" x14ac:dyDescent="0.3">
      <c r="A20" s="86"/>
      <c r="B20" s="29">
        <v>100</v>
      </c>
      <c r="C20" s="47">
        <v>100.001</v>
      </c>
      <c r="D20" s="30">
        <v>100</v>
      </c>
      <c r="E20" s="31">
        <f t="shared" ref="E20:E22" si="6">(C20-D20)/C20</f>
        <v>9.999900001047738E-6</v>
      </c>
      <c r="F20" s="36" t="str">
        <f t="shared" ref="F20:F22" si="7">IF(ABS(E20) &lt;= 0.002, "OK", "NOK")</f>
        <v>OK</v>
      </c>
    </row>
    <row r="21" spans="1:6" ht="15" customHeight="1" x14ac:dyDescent="0.3">
      <c r="A21" s="86"/>
      <c r="B21" s="29">
        <v>1000</v>
      </c>
      <c r="C21" s="47">
        <v>1000.02</v>
      </c>
      <c r="D21" s="30">
        <v>1000</v>
      </c>
      <c r="E21" s="31">
        <f t="shared" si="6"/>
        <v>1.999960000798165E-5</v>
      </c>
      <c r="F21" s="36" t="str">
        <f t="shared" si="7"/>
        <v>OK</v>
      </c>
    </row>
    <row r="22" spans="1:6" ht="15" customHeight="1" x14ac:dyDescent="0.3">
      <c r="A22" s="87"/>
      <c r="B22" s="32">
        <v>4000</v>
      </c>
      <c r="C22" s="49">
        <v>4000.0010000000002</v>
      </c>
      <c r="D22" s="33">
        <v>4000</v>
      </c>
      <c r="E22" s="34">
        <f t="shared" si="6"/>
        <v>2.4999993755094731E-7</v>
      </c>
      <c r="F22" s="37" t="str">
        <f t="shared" si="7"/>
        <v>OK</v>
      </c>
    </row>
    <row r="23" spans="1:6" s="65" customFormat="1" ht="24.95" customHeight="1" x14ac:dyDescent="0.3">
      <c r="A23" s="88" t="s">
        <v>70</v>
      </c>
      <c r="B23" s="88"/>
      <c r="C23" s="88"/>
      <c r="D23" s="88"/>
      <c r="E23" s="88"/>
      <c r="F23" s="88"/>
    </row>
    <row r="24" spans="1:6" ht="30" customHeight="1" x14ac:dyDescent="0.3">
      <c r="A24" s="52" t="s">
        <v>48</v>
      </c>
      <c r="B24" s="52" t="s">
        <v>35</v>
      </c>
      <c r="C24" s="52" t="s">
        <v>36</v>
      </c>
      <c r="D24" s="52" t="s">
        <v>37</v>
      </c>
      <c r="E24" s="52" t="s">
        <v>38</v>
      </c>
      <c r="F24" s="53" t="s">
        <v>1</v>
      </c>
    </row>
    <row r="25" spans="1:6" ht="15" customHeight="1" x14ac:dyDescent="0.3">
      <c r="A25" s="46">
        <v>10</v>
      </c>
      <c r="B25" s="46">
        <v>9.9882800000000004E-3</v>
      </c>
      <c r="C25" s="58">
        <v>3.4802199999999999E-6</v>
      </c>
      <c r="D25" s="46">
        <v>9.9882800000000004E-3</v>
      </c>
      <c r="E25" s="46">
        <v>0.02</v>
      </c>
      <c r="F25" s="54" t="str">
        <f>IF(ABS(E25)&lt;=0.1, "OK", "NOK")</f>
        <v>OK</v>
      </c>
    </row>
    <row r="26" spans="1:6" ht="15" customHeight="1" x14ac:dyDescent="0.3">
      <c r="A26" s="56">
        <v>1</v>
      </c>
      <c r="B26" s="15">
        <v>9.9887900000000009E-3</v>
      </c>
      <c r="C26" s="59">
        <v>1.1910300000000001E-6</v>
      </c>
      <c r="D26" s="15">
        <v>9.9887900000000009E-3</v>
      </c>
      <c r="E26" s="15">
        <v>7.0000000000000001E-3</v>
      </c>
      <c r="F26" s="35" t="str">
        <f>IF(ABS(E26)&lt;=0.1, "OK", "NOK")</f>
        <v>OK</v>
      </c>
    </row>
    <row r="27" spans="1:6" ht="15" customHeight="1" x14ac:dyDescent="0.3">
      <c r="A27" s="40">
        <v>0.1</v>
      </c>
      <c r="B27" s="40">
        <v>9.9896499999999992E-3</v>
      </c>
      <c r="C27" s="57">
        <v>-7.9087199999999999E-7</v>
      </c>
      <c r="D27" s="40">
        <v>9.9896499999999992E-3</v>
      </c>
      <c r="E27" s="40">
        <v>-5.0000000000000001E-3</v>
      </c>
      <c r="F27" s="51" t="str">
        <f>IF(ABS(E27)&lt;=0.1, "OK", "NOK")</f>
        <v>OK</v>
      </c>
    </row>
    <row r="28" spans="1:6" s="65" customFormat="1" ht="24.95" customHeight="1" x14ac:dyDescent="0.3">
      <c r="A28" s="83" t="s">
        <v>71</v>
      </c>
      <c r="B28" s="83"/>
      <c r="C28" s="83"/>
      <c r="D28" s="83"/>
      <c r="E28" s="83"/>
      <c r="F28" s="83"/>
    </row>
    <row r="29" spans="1:6" ht="15" customHeight="1" x14ac:dyDescent="0.3">
      <c r="A29" s="46">
        <v>10</v>
      </c>
      <c r="B29" s="46">
        <v>9.9910399999999996E-3</v>
      </c>
      <c r="C29" s="58">
        <v>3.8529900000000004E-6</v>
      </c>
      <c r="D29" s="46">
        <v>9.9910399999999996E-3</v>
      </c>
      <c r="E29" s="46">
        <v>2.1999999999999999E-2</v>
      </c>
      <c r="F29" s="54" t="str">
        <f>IF(ABS(E29)&lt;=0.5, "OK", "NOK")</f>
        <v>OK</v>
      </c>
    </row>
    <row r="30" spans="1:6" ht="15" customHeight="1" x14ac:dyDescent="0.3">
      <c r="A30" s="56">
        <v>1</v>
      </c>
      <c r="B30" s="15">
        <v>9.9890399999999994E-3</v>
      </c>
      <c r="C30" s="59">
        <v>-4.39318E-6</v>
      </c>
      <c r="D30" s="15">
        <v>9.9890499999999993E-3</v>
      </c>
      <c r="E30" s="15">
        <v>-2.5000000000000001E-2</v>
      </c>
      <c r="F30" s="35" t="str">
        <f>IF(ABS(E30)&lt;=0.5, "OK", "NOK")</f>
        <v>OK</v>
      </c>
    </row>
    <row r="31" spans="1:6" ht="15" customHeight="1" x14ac:dyDescent="0.3">
      <c r="A31" s="40">
        <v>0.1</v>
      </c>
      <c r="B31" s="40">
        <v>9.9923600000000005E-3</v>
      </c>
      <c r="C31" s="57">
        <v>-2.4245700000000001E-6</v>
      </c>
      <c r="D31" s="40">
        <v>9.9923600000000005E-3</v>
      </c>
      <c r="E31" s="40">
        <v>-1.4E-2</v>
      </c>
      <c r="F31" s="51" t="str">
        <f>IF(ABS(E31)&lt;=0.5, "OK", "NOK")</f>
        <v>OK</v>
      </c>
    </row>
    <row r="32" spans="1:6" ht="24.95" customHeight="1" x14ac:dyDescent="0.3">
      <c r="A32" s="83" t="s">
        <v>72</v>
      </c>
      <c r="B32" s="83"/>
      <c r="C32" s="83"/>
      <c r="D32" s="83"/>
      <c r="E32" s="83"/>
      <c r="F32" s="83"/>
    </row>
    <row r="33" spans="1:6" ht="15" customHeight="1" x14ac:dyDescent="0.3">
      <c r="A33" s="46">
        <v>10</v>
      </c>
      <c r="B33" s="46">
        <v>9.9817199999999995E-2</v>
      </c>
      <c r="C33" s="58">
        <v>2.3907899999999999E-5</v>
      </c>
      <c r="D33" s="46">
        <v>9.9817199999999995E-2</v>
      </c>
      <c r="E33" s="46">
        <v>1.4E-2</v>
      </c>
      <c r="F33" s="54" t="str">
        <f>IF(ABS(E33)&lt;=0.1, "OK", "NOK")</f>
        <v>OK</v>
      </c>
    </row>
    <row r="34" spans="1:6" ht="15" customHeight="1" x14ac:dyDescent="0.3">
      <c r="A34" s="56">
        <v>1</v>
      </c>
      <c r="B34" s="15">
        <v>9.9830299999999997E-2</v>
      </c>
      <c r="C34" s="59">
        <v>2.60305E-6</v>
      </c>
      <c r="D34" s="15">
        <v>9.9830299999999997E-2</v>
      </c>
      <c r="E34" s="15">
        <v>1E-3</v>
      </c>
      <c r="F34" s="35" t="str">
        <f>IF(ABS(E34)&lt;=0.1, "OK", "NOK")</f>
        <v>OK</v>
      </c>
    </row>
    <row r="35" spans="1:6" ht="15" customHeight="1" x14ac:dyDescent="0.3">
      <c r="A35" s="40">
        <v>0.1</v>
      </c>
      <c r="B35" s="40">
        <v>9.9818199999999996E-2</v>
      </c>
      <c r="C35" s="57">
        <v>-6.0884699999999998E-6</v>
      </c>
      <c r="D35" s="40">
        <v>9.9818199999999996E-2</v>
      </c>
      <c r="E35" s="40">
        <v>-3.0000000000000001E-3</v>
      </c>
      <c r="F35" s="51" t="str">
        <f>IF(ABS(E35)&lt;=0.1, "OK", "NOK")</f>
        <v>OK</v>
      </c>
    </row>
    <row r="36" spans="1:6" ht="24.95" customHeight="1" x14ac:dyDescent="0.3">
      <c r="A36" s="83" t="s">
        <v>73</v>
      </c>
      <c r="B36" s="83"/>
      <c r="C36" s="83"/>
      <c r="D36" s="83"/>
      <c r="E36" s="83"/>
      <c r="F36" s="83"/>
    </row>
    <row r="37" spans="1:6" ht="15" customHeight="1" x14ac:dyDescent="0.3">
      <c r="A37" s="46">
        <v>10</v>
      </c>
      <c r="B37" s="46">
        <v>9.9829399999999999E-2</v>
      </c>
      <c r="C37" s="58">
        <v>1.60762E-6</v>
      </c>
      <c r="D37" s="46">
        <v>9.9829399999999999E-2</v>
      </c>
      <c r="E37" s="46">
        <v>1E-3</v>
      </c>
      <c r="F37" s="54" t="str">
        <f>IF(ABS(E37)&lt;=0.5, "OK", "NOK")</f>
        <v>OK</v>
      </c>
    </row>
    <row r="38" spans="1:6" s="65" customFormat="1" ht="15" customHeight="1" x14ac:dyDescent="0.3">
      <c r="A38" s="56">
        <v>1</v>
      </c>
      <c r="B38" s="15">
        <v>9.9840700000000004E-2</v>
      </c>
      <c r="C38" s="59">
        <v>-1.4568E-5</v>
      </c>
      <c r="D38" s="15">
        <v>9.9840700000000004E-2</v>
      </c>
      <c r="E38" s="15">
        <v>-8.0000000000000002E-3</v>
      </c>
      <c r="F38" s="35" t="str">
        <f>IF(ABS(E38)&lt;=0.5, "OK", "NOK")</f>
        <v>OK</v>
      </c>
    </row>
    <row r="39" spans="1:6" ht="15" customHeight="1" x14ac:dyDescent="0.3">
      <c r="A39" s="40">
        <v>0.1</v>
      </c>
      <c r="B39" s="40">
        <v>9.9815799999999996E-2</v>
      </c>
      <c r="C39" s="57">
        <v>-9.7788599999999994E-6</v>
      </c>
      <c r="D39" s="40">
        <v>9.9815799999999996E-2</v>
      </c>
      <c r="E39" s="40">
        <v>-6.0000000000000001E-3</v>
      </c>
      <c r="F39" s="51" t="str">
        <f>IF(ABS(E39)&lt;=0.5, "OK", "NOK")</f>
        <v>OK</v>
      </c>
    </row>
    <row r="40" spans="1:6" ht="24.95" customHeight="1" x14ac:dyDescent="0.3">
      <c r="A40" s="83" t="s">
        <v>74</v>
      </c>
      <c r="B40" s="83"/>
      <c r="C40" s="83"/>
      <c r="D40" s="83"/>
      <c r="E40" s="83"/>
      <c r="F40" s="83"/>
    </row>
    <row r="41" spans="1:6" ht="15" customHeight="1" x14ac:dyDescent="0.3">
      <c r="A41" s="46">
        <v>10</v>
      </c>
      <c r="B41" s="46">
        <v>1.0006600000000001</v>
      </c>
      <c r="C41" s="58">
        <v>-5.2054900000000002E-5</v>
      </c>
      <c r="D41" s="46">
        <v>1.0006600000000001</v>
      </c>
      <c r="E41" s="46">
        <v>-3.0000000000000001E-3</v>
      </c>
      <c r="F41" s="54" t="str">
        <f>IF(ABS(E41)&lt;=0.1, "OK", "NOK")</f>
        <v>OK</v>
      </c>
    </row>
    <row r="42" spans="1:6" ht="15" customHeight="1" x14ac:dyDescent="0.3">
      <c r="A42" s="56">
        <v>1</v>
      </c>
      <c r="B42" s="15">
        <v>1.00058</v>
      </c>
      <c r="C42" s="15">
        <v>-1.1354299999999999E-4</v>
      </c>
      <c r="D42" s="15">
        <v>1.00058</v>
      </c>
      <c r="E42" s="15">
        <v>-7.0000000000000001E-3</v>
      </c>
      <c r="F42" s="35" t="str">
        <f>IF(ABS(E42)&lt;=0.1, "OK", "NOK")</f>
        <v>OK</v>
      </c>
    </row>
    <row r="43" spans="1:6" ht="15" customHeight="1" x14ac:dyDescent="0.3">
      <c r="A43" s="40">
        <v>0.1</v>
      </c>
      <c r="B43" s="40">
        <v>1.00071</v>
      </c>
      <c r="C43" s="40">
        <v>-1.08856E-4</v>
      </c>
      <c r="D43" s="40">
        <v>1.00071</v>
      </c>
      <c r="E43" s="40">
        <v>-6.0000000000000001E-3</v>
      </c>
      <c r="F43" s="51" t="str">
        <f>IF(ABS(E43)&lt;=0.1, "OK", "NOK")</f>
        <v>OK</v>
      </c>
    </row>
    <row r="44" spans="1:6" ht="24.95" customHeight="1" x14ac:dyDescent="0.3">
      <c r="A44" s="83" t="s">
        <v>75</v>
      </c>
      <c r="B44" s="83"/>
      <c r="C44" s="83"/>
      <c r="D44" s="83"/>
      <c r="E44" s="83"/>
      <c r="F44" s="83"/>
    </row>
    <row r="45" spans="1:6" ht="15" customHeight="1" x14ac:dyDescent="0.3">
      <c r="A45" s="46">
        <v>10</v>
      </c>
      <c r="B45" s="46">
        <v>1.0005200000000001</v>
      </c>
      <c r="C45" s="58">
        <v>-3.7794799999999999E-5</v>
      </c>
      <c r="D45" s="46">
        <v>1.0005200000000001</v>
      </c>
      <c r="E45" s="46">
        <v>-2E-3</v>
      </c>
      <c r="F45" s="54" t="str">
        <f>IF(ABS(E45)&lt;=0.5, "OK", "NOK")</f>
        <v>OK</v>
      </c>
    </row>
    <row r="46" spans="1:6" s="65" customFormat="1" ht="15" customHeight="1" x14ac:dyDescent="0.3">
      <c r="A46" s="56">
        <v>1</v>
      </c>
      <c r="B46" s="15">
        <v>1.0008600000000001</v>
      </c>
      <c r="C46" s="15">
        <v>1.7334199999999999E-4</v>
      </c>
      <c r="D46" s="15">
        <v>1.0008600000000001</v>
      </c>
      <c r="E46" s="15">
        <v>0.01</v>
      </c>
      <c r="F46" s="35" t="str">
        <f>IF(ABS(E46)&lt;=0.5, "OK", "NOK")</f>
        <v>OK</v>
      </c>
    </row>
    <row r="47" spans="1:6" ht="15" customHeight="1" x14ac:dyDescent="0.3">
      <c r="A47" s="40">
        <v>0.1</v>
      </c>
      <c r="B47" s="40">
        <v>1.0005900000000001</v>
      </c>
      <c r="C47" s="40">
        <v>-1.8828700000000001E-4</v>
      </c>
      <c r="D47" s="40">
        <v>1.0005900000000001</v>
      </c>
      <c r="E47" s="40">
        <v>-1.0999999999999999E-2</v>
      </c>
      <c r="F47" s="51" t="str">
        <f>IF(ABS(E47)&lt;=0.5, "OK", "NOK")</f>
        <v>OK</v>
      </c>
    </row>
    <row r="48" spans="1:6" ht="24.95" customHeight="1" x14ac:dyDescent="0.3">
      <c r="A48" s="83" t="s">
        <v>76</v>
      </c>
      <c r="B48" s="83"/>
      <c r="C48" s="83"/>
      <c r="D48" s="83"/>
      <c r="E48" s="83"/>
      <c r="F48" s="83"/>
    </row>
    <row r="49" spans="1:6" ht="15" customHeight="1" x14ac:dyDescent="0.3">
      <c r="A49" s="46">
        <v>10</v>
      </c>
      <c r="B49" s="46">
        <v>9.9653500000000008</v>
      </c>
      <c r="C49" s="46">
        <v>-1.7776999999999999E-3</v>
      </c>
      <c r="D49" s="46">
        <v>9.9653500000000008</v>
      </c>
      <c r="E49" s="46">
        <v>-0.01</v>
      </c>
      <c r="F49" s="54" t="str">
        <f>IF(ABS(E49)&lt;=0.1, "OK", "NOK")</f>
        <v>OK</v>
      </c>
    </row>
    <row r="50" spans="1:6" ht="15" customHeight="1" x14ac:dyDescent="0.3">
      <c r="A50" s="56">
        <v>1</v>
      </c>
      <c r="B50" s="56">
        <v>9.9651700000000005</v>
      </c>
      <c r="C50" s="56">
        <v>-4.0186399999999999E-4</v>
      </c>
      <c r="D50" s="56">
        <v>9.9651700000000005</v>
      </c>
      <c r="E50" s="56">
        <v>-2E-3</v>
      </c>
      <c r="F50" s="35" t="str">
        <f>IF(ABS(E50)&lt;=0.1, "OK", "NOK")</f>
        <v>OK</v>
      </c>
    </row>
    <row r="51" spans="1:6" ht="15" customHeight="1" x14ac:dyDescent="0.3">
      <c r="A51" s="40">
        <v>0.1</v>
      </c>
      <c r="B51" s="40">
        <v>9.9654699999999998</v>
      </c>
      <c r="C51" s="40">
        <v>-1.7460899999999999E-4</v>
      </c>
      <c r="D51" s="40">
        <v>9.9654699999999998</v>
      </c>
      <c r="E51" s="40">
        <v>-1E-3</v>
      </c>
      <c r="F51" s="51" t="str">
        <f>IF(ABS(E51)&lt;=0.1, "OK", "NOK")</f>
        <v>OK</v>
      </c>
    </row>
    <row r="52" spans="1:6" ht="24.95" customHeight="1" x14ac:dyDescent="0.3">
      <c r="A52" s="83" t="s">
        <v>77</v>
      </c>
      <c r="B52" s="83"/>
      <c r="C52" s="83"/>
      <c r="D52" s="83"/>
      <c r="E52" s="83"/>
      <c r="F52" s="83"/>
    </row>
    <row r="53" spans="1:6" ht="15" customHeight="1" x14ac:dyDescent="0.3">
      <c r="A53" s="46">
        <v>10</v>
      </c>
      <c r="B53" s="46">
        <v>9.9638799999999996</v>
      </c>
      <c r="C53" s="46">
        <v>-6.4444100000000005E-4</v>
      </c>
      <c r="D53" s="46">
        <v>9.9638799999999996</v>
      </c>
      <c r="E53" s="46">
        <v>-4.0000000000000001E-3</v>
      </c>
      <c r="F53" s="54" t="str">
        <f>IF(ABS(E53)&lt;=0.5, "OK", "NOK")</f>
        <v>OK</v>
      </c>
    </row>
    <row r="54" spans="1:6" s="65" customFormat="1" ht="15" customHeight="1" x14ac:dyDescent="0.3">
      <c r="A54" s="56">
        <v>1</v>
      </c>
      <c r="B54" s="15">
        <v>9.9629100000000008</v>
      </c>
      <c r="C54" s="15">
        <v>3.2584599999999999E-3</v>
      </c>
      <c r="D54" s="15">
        <v>9.9629200000000004</v>
      </c>
      <c r="E54" s="15">
        <v>1.9E-2</v>
      </c>
      <c r="F54" s="35" t="str">
        <f>IF(ABS(E54)&lt;=0.5, "OK", "NOK")</f>
        <v>OK</v>
      </c>
    </row>
    <row r="55" spans="1:6" ht="15" customHeight="1" x14ac:dyDescent="0.3">
      <c r="A55" s="40">
        <v>0.1</v>
      </c>
      <c r="B55" s="40">
        <v>9.9672000000000001</v>
      </c>
      <c r="C55" s="57">
        <v>-9.0937E-5</v>
      </c>
      <c r="D55" s="40">
        <v>9.9672000000000001</v>
      </c>
      <c r="E55" s="40">
        <v>-1E-3</v>
      </c>
      <c r="F55" s="51" t="str">
        <f>IF(ABS(E55)&lt;=0.5, "OK", "NOK")</f>
        <v>OK</v>
      </c>
    </row>
    <row r="56" spans="1:6" ht="24.95" customHeight="1" x14ac:dyDescent="0.3">
      <c r="A56" s="83" t="s">
        <v>78</v>
      </c>
      <c r="B56" s="83"/>
      <c r="C56" s="83"/>
      <c r="D56" s="83"/>
      <c r="E56" s="83"/>
      <c r="F56" s="83"/>
    </row>
    <row r="57" spans="1:6" ht="15" customHeight="1" x14ac:dyDescent="0.3"/>
    <row r="58" spans="1:6" ht="15" customHeight="1" x14ac:dyDescent="0.3"/>
    <row r="59" spans="1:6" ht="15" customHeight="1" x14ac:dyDescent="0.3"/>
    <row r="60" spans="1:6" ht="15" customHeight="1" x14ac:dyDescent="0.3"/>
    <row r="61" spans="1:6" ht="15" customHeight="1" x14ac:dyDescent="0.3"/>
    <row r="62" spans="1:6" ht="15" customHeight="1" x14ac:dyDescent="0.3"/>
    <row r="63" spans="1:6" ht="15" customHeight="1" x14ac:dyDescent="0.3"/>
  </sheetData>
  <mergeCells count="17">
    <mergeCell ref="A36:F36"/>
    <mergeCell ref="A13:A16"/>
    <mergeCell ref="A1:F1"/>
    <mergeCell ref="A3:A6"/>
    <mergeCell ref="A7:F7"/>
    <mergeCell ref="A8:A11"/>
    <mergeCell ref="A12:F12"/>
    <mergeCell ref="A17:F17"/>
    <mergeCell ref="A18:A22"/>
    <mergeCell ref="A23:F23"/>
    <mergeCell ref="A28:F28"/>
    <mergeCell ref="A32:F32"/>
    <mergeCell ref="A40:F40"/>
    <mergeCell ref="A44:F44"/>
    <mergeCell ref="A48:F48"/>
    <mergeCell ref="A52:F52"/>
    <mergeCell ref="A56:F56"/>
  </mergeCells>
  <phoneticPr fontId="2" type="noConversion"/>
  <pageMargins left="0.82677165354330706" right="0.82677165354330706" top="0.74803149606299213" bottom="0.39370078740157483" header="0.31496062992125984" footer="0.31496062992125984"/>
  <pageSetup paperSize="9" scale="7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Dummy Info</vt:lpstr>
      <vt:lpstr>Header</vt:lpstr>
      <vt:lpstr>#0001</vt:lpstr>
      <vt:lpstr>#0002</vt:lpstr>
      <vt:lpstr>#0003</vt:lpstr>
      <vt:lpstr>#0004</vt:lpstr>
      <vt:lpstr>#0005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박수만</cp:lastModifiedBy>
  <cp:lastPrinted>2021-02-16T04:41:33Z</cp:lastPrinted>
  <dcterms:created xsi:type="dcterms:W3CDTF">2016-07-13T08:55:38Z</dcterms:created>
  <dcterms:modified xsi:type="dcterms:W3CDTF">2021-08-23T06:39:13Z</dcterms:modified>
</cp:coreProperties>
</file>