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M_Git_Repositories\software-bza-sm\doc\생산\bza1000\IM1021060034\"/>
    </mc:Choice>
  </mc:AlternateContent>
  <xr:revisionPtr revIDLastSave="0" documentId="13_ncr:1_{683FCBE3-794C-4B2C-A278-739F962C3E26}" xr6:coauthVersionLast="47" xr6:coauthVersionMax="47" xr10:uidLastSave="{00000000-0000-0000-0000-000000000000}"/>
  <bookViews>
    <workbookView xWindow="19090" yWindow="-110" windowWidth="34620" windowHeight="14160" xr2:uid="{306C1654-445C-4862-9693-AC958B09CE97}"/>
  </bookViews>
  <sheets>
    <sheet name="IM1021060034" sheetId="1" r:id="rId1"/>
  </sheets>
  <definedNames>
    <definedName name="_xlnm.Print_Area" localSheetId="0">IM1021060034!$A$1:$F$40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38" i="1"/>
  <c r="F37" i="1"/>
  <c r="F35" i="1"/>
  <c r="F34" i="1"/>
  <c r="F33" i="1"/>
  <c r="F31" i="1"/>
  <c r="F30" i="1"/>
  <c r="F29" i="1"/>
  <c r="F27" i="1"/>
  <c r="F26" i="1"/>
  <c r="F25" i="1"/>
  <c r="E22" i="1"/>
  <c r="F22" i="1" s="1"/>
  <c r="E21" i="1"/>
  <c r="F21" i="1" s="1"/>
  <c r="E20" i="1"/>
  <c r="F20" i="1" s="1"/>
  <c r="E19" i="1"/>
  <c r="F19" i="1" s="1"/>
  <c r="E18" i="1"/>
  <c r="E16" i="1"/>
  <c r="F16" i="1" s="1"/>
  <c r="E15" i="1"/>
  <c r="F15" i="1" s="1"/>
  <c r="E14" i="1"/>
  <c r="F14" i="1" s="1"/>
  <c r="E13" i="1"/>
  <c r="F13" i="1" s="1"/>
  <c r="E11" i="1"/>
  <c r="F11" i="1" s="1"/>
  <c r="E10" i="1"/>
  <c r="F10" i="1" s="1"/>
  <c r="E9" i="1"/>
  <c r="F9" i="1" s="1"/>
  <c r="E8" i="1"/>
  <c r="F8" i="1" s="1"/>
  <c r="E6" i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<sst xmlns="http://schemas.openxmlformats.org/spreadsheetml/2006/main" count="26" uniqueCount="25">
  <si>
    <t>MODE</t>
    <phoneticPr fontId="2" type="noConversion"/>
  </si>
  <si>
    <t>SET VALUE</t>
    <phoneticPr fontId="2" type="noConversion"/>
  </si>
  <si>
    <t>DMM READING</t>
    <phoneticPr fontId="2" type="noConversion"/>
  </si>
  <si>
    <t xml:space="preserve">ZIM READING </t>
    <phoneticPr fontId="2" type="noConversion"/>
  </si>
  <si>
    <t>ERROR</t>
    <phoneticPr fontId="2" type="noConversion"/>
  </si>
  <si>
    <t>PASS</t>
    <phoneticPr fontId="2" type="noConversion"/>
  </si>
  <si>
    <t>DC Voltage</t>
    <phoneticPr fontId="2" type="noConversion"/>
  </si>
  <si>
    <t>Temperature</t>
    <phoneticPr fontId="2" type="noConversion"/>
  </si>
  <si>
    <t>Frequency</t>
    <phoneticPr fontId="2" type="noConversion"/>
  </si>
  <si>
    <t>OK</t>
    <phoneticPr fontId="2" type="noConversion"/>
  </si>
  <si>
    <t>with 100mohm resistor @ 400mA range</t>
    <phoneticPr fontId="2" type="noConversion"/>
  </si>
  <si>
    <t>Freq (Hz)</t>
    <phoneticPr fontId="2" type="noConversion"/>
  </si>
  <si>
    <t>Zreal (Ω)</t>
  </si>
  <si>
    <t>Zimag (Ω)</t>
  </si>
  <si>
    <t>Zmod (Ω)</t>
  </si>
  <si>
    <t>Zphase (°)</t>
  </si>
  <si>
    <t>Pass</t>
    <phoneticPr fontId="2" type="noConversion"/>
  </si>
  <si>
    <t>S/N #IM1021060034</t>
    <phoneticPr fontId="2" type="noConversion"/>
  </si>
  <si>
    <t>with 100V range ( Gain : 0.919499, Offset : 0.085193 )</t>
    <phoneticPr fontId="2" type="noConversion"/>
  </si>
  <si>
    <t>with 1000V range ( Gain : 1.001311, Offset : 0.927582)</t>
    <phoneticPr fontId="2" type="noConversion"/>
  </si>
  <si>
    <t>with PT100 sensor (Gain : 1.000535, Offset : 0.124286)</t>
    <phoneticPr fontId="2" type="noConversion"/>
  </si>
  <si>
    <t>with 10mohm resistor @ 2A range</t>
    <phoneticPr fontId="2" type="noConversion"/>
  </si>
  <si>
    <t>with 100mohm @ 200mA range</t>
    <phoneticPr fontId="2" type="noConversion"/>
  </si>
  <si>
    <t>with 1ohm @ 20mA range</t>
    <phoneticPr fontId="2" type="noConversion"/>
  </si>
  <si>
    <t>with 10ohm @ 2mA range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</si>
</sst>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.000\ &quot;V&quot;"/>
    <numFmt numFmtId="177" formatCode="#,##0.0000\ &quot;V&quot;"/>
    <numFmt numFmtId="178" formatCode="0.0000_ \V"/>
    <numFmt numFmtId="179" formatCode="0.00\ \'\C"/>
    <numFmt numFmtId="180" formatCode="#,##0.0\ &quot;Hz&quot;"/>
    <numFmt numFmtId="181" formatCode="#,##0.00000\ &quot;Hz&quot;"/>
    <numFmt numFmtId="182" formatCode="#,###.###0\ &quot;Hz&quot;"/>
    <numFmt numFmtId="183" formatCode="0.000%"/>
  </numFmts>
  <fonts count="7" x14ac:knownFonts="1">
    <font>
      <sz val="11"/>
      <color theme="1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177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0" fontId="6" fillId="0" borderId="2" xfId="0" applyFon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178" fontId="0" fillId="0" borderId="3" xfId="0" applyNumberFormat="1" applyBorder="1">
      <alignment vertical="center"/>
    </xf>
    <xf numFmtId="0" fontId="6" fillId="0" borderId="3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9" fontId="0" fillId="0" borderId="3" xfId="0" applyNumberFormat="1" applyBorder="1">
      <alignment vertical="center"/>
    </xf>
    <xf numFmtId="179" fontId="0" fillId="0" borderId="0" xfId="0" applyNumberFormat="1">
      <alignment vertical="center"/>
    </xf>
    <xf numFmtId="179" fontId="0" fillId="0" borderId="2" xfId="0" applyNumberFormat="1" applyBorder="1">
      <alignment vertical="center"/>
    </xf>
    <xf numFmtId="180" fontId="0" fillId="0" borderId="3" xfId="0" applyNumberFormat="1" applyBorder="1">
      <alignment vertical="center"/>
    </xf>
    <xf numFmtId="181" fontId="0" fillId="0" borderId="3" xfId="0" applyNumberFormat="1" applyBorder="1">
      <alignment vertical="center"/>
    </xf>
    <xf numFmtId="182" fontId="0" fillId="0" borderId="3" xfId="0" applyNumberFormat="1" applyBorder="1">
      <alignment vertical="center"/>
    </xf>
    <xf numFmtId="183" fontId="0" fillId="0" borderId="3" xfId="0" applyNumberFormat="1" applyBorder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0" fontId="0" fillId="0" borderId="2" xfId="0" applyNumberFormat="1" applyBorder="1">
      <alignment vertical="center"/>
    </xf>
    <xf numFmtId="181" fontId="0" fillId="0" borderId="2" xfId="0" applyNumberFormat="1" applyBorder="1">
      <alignment vertical="center"/>
    </xf>
    <xf numFmtId="182" fontId="0" fillId="0" borderId="2" xfId="0" applyNumberFormat="1" applyBorder="1">
      <alignment vertical="center"/>
    </xf>
    <xf numFmtId="183" fontId="0" fillId="0" borderId="2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11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6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19D7-5E6D-4C47-966D-EA5BD30E1198}">
  <sheetPr>
    <pageSetUpPr fitToPage="1"/>
  </sheetPr>
  <dimension ref="A1:F40"/>
  <sheetViews>
    <sheetView tabSelected="1" view="pageBreakPreview" topLeftCell="A19" zoomScaleNormal="55" zoomScaleSheetLayoutView="100" workbookViewId="0">
      <selection activeCell="M27" sqref="M27"/>
    </sheetView>
  </sheetViews>
  <sheetFormatPr defaultRowHeight="15.95" customHeight="1" x14ac:dyDescent="0.3"/>
  <cols>
    <col min="1" max="5" width="17.625" customWidth="1"/>
    <col min="6" max="6" width="17.625" style="9" customWidth="1"/>
  </cols>
  <sheetData>
    <row r="1" spans="1:6" s="1" customFormat="1" ht="78" customHeight="1" x14ac:dyDescent="0.3">
      <c r="A1" s="43" t="s">
        <v>17</v>
      </c>
      <c r="B1" s="44"/>
      <c r="C1" s="44"/>
      <c r="D1" s="44"/>
      <c r="E1" s="44"/>
      <c r="F1" s="44"/>
    </row>
    <row r="2" spans="1:6" ht="30" customHeight="1" x14ac:dyDescent="0.3">
      <c r="A2" s="2" t="s">
        <v>0</v>
      </c>
      <c r="B2" s="3" t="s">
        <v>1</v>
      </c>
      <c r="C2" s="4" t="s">
        <v>2</v>
      </c>
      <c r="D2" s="3" t="s">
        <v>3</v>
      </c>
      <c r="E2" s="5" t="s">
        <v>4</v>
      </c>
      <c r="F2" s="6" t="s">
        <v>5</v>
      </c>
    </row>
    <row r="3" spans="1:6" ht="15.95" customHeight="1" x14ac:dyDescent="0.3">
      <c r="A3" s="41" t="s">
        <v>6</v>
      </c>
      <c r="B3" s="7">
        <v>10</v>
      </c>
      <c r="C3" s="7">
        <v>10.007999999999999</v>
      </c>
      <c r="D3" s="7">
        <v>10.009003</v>
      </c>
      <c r="E3" s="8">
        <f>D3-C3</f>
        <v>1.0030000000007533E-3</v>
      </c>
      <c r="F3" s="9" t="str">
        <f>IF(ABS(E3)&lt;=0.002*C3 + 0.001, "OK", "NOK")</f>
        <v>OK</v>
      </c>
    </row>
    <row r="4" spans="1:6" ht="15.95" customHeight="1" x14ac:dyDescent="0.3">
      <c r="A4" s="41"/>
      <c r="B4" s="7">
        <v>20</v>
      </c>
      <c r="C4" s="7">
        <v>20.004000000000001</v>
      </c>
      <c r="D4" s="7">
        <v>20.004065000000001</v>
      </c>
      <c r="E4" s="8">
        <f t="shared" ref="E4:E5" si="0">D4-C4</f>
        <v>6.4999999999315605E-5</v>
      </c>
      <c r="F4" s="9" t="str">
        <f t="shared" ref="F4:F6" si="1">IF(ABS(E4)&lt;=0.002*C4 + 0.001, "OK", "NOK")</f>
        <v>OK</v>
      </c>
    </row>
    <row r="5" spans="1:6" ht="15.95" customHeight="1" x14ac:dyDescent="0.3">
      <c r="A5" s="41"/>
      <c r="B5" s="7">
        <v>50</v>
      </c>
      <c r="C5" s="7">
        <v>49.996000000000002</v>
      </c>
      <c r="D5" s="7">
        <v>49.994481</v>
      </c>
      <c r="E5" s="8">
        <f t="shared" si="0"/>
        <v>-1.5190000000018244E-3</v>
      </c>
      <c r="F5" s="9" t="str">
        <f t="shared" si="1"/>
        <v>OK</v>
      </c>
    </row>
    <row r="6" spans="1:6" ht="15.95" customHeight="1" x14ac:dyDescent="0.3">
      <c r="A6" s="42"/>
      <c r="B6" s="10">
        <v>100</v>
      </c>
      <c r="C6" s="10">
        <v>99.98</v>
      </c>
      <c r="D6" s="10">
        <v>99.981374000000002</v>
      </c>
      <c r="E6" s="11">
        <f>D6-C6</f>
        <v>1.373999999998432E-3</v>
      </c>
      <c r="F6" s="12" t="str">
        <f t="shared" si="1"/>
        <v>OK</v>
      </c>
    </row>
    <row r="7" spans="1:6" s="1" customFormat="1" ht="56.25" customHeight="1" x14ac:dyDescent="0.3">
      <c r="A7" s="39" t="s">
        <v>18</v>
      </c>
      <c r="B7" s="39"/>
      <c r="C7" s="39"/>
      <c r="D7" s="39"/>
      <c r="E7" s="39"/>
      <c r="F7" s="39"/>
    </row>
    <row r="8" spans="1:6" ht="15.95" customHeight="1" x14ac:dyDescent="0.3">
      <c r="A8" s="40" t="s">
        <v>6</v>
      </c>
      <c r="B8" s="13">
        <v>100</v>
      </c>
      <c r="C8" s="13">
        <v>101.19</v>
      </c>
      <c r="D8" s="13">
        <v>101.203158</v>
      </c>
      <c r="E8" s="14">
        <f>D8-C8</f>
        <v>1.3158000000004222E-2</v>
      </c>
      <c r="F8" s="15" t="str">
        <f>IF(ABS(E8)&lt;=0.002*C8 + 0.01, "OK", "NOK")</f>
        <v>OK</v>
      </c>
    </row>
    <row r="9" spans="1:6" ht="15.95" customHeight="1" x14ac:dyDescent="0.3">
      <c r="A9" s="41"/>
      <c r="B9" s="16">
        <v>200</v>
      </c>
      <c r="C9" s="16">
        <v>202.03</v>
      </c>
      <c r="D9" s="16">
        <v>202.03048200000001</v>
      </c>
      <c r="E9" s="8">
        <f t="shared" ref="E9:E11" si="2">D9-C9</f>
        <v>4.8200000000520049E-4</v>
      </c>
      <c r="F9" s="9" t="str">
        <f>IF(ABS(E9)&lt;=0.002*C9 + 0.01, "OK", "NOK")</f>
        <v>OK</v>
      </c>
    </row>
    <row r="10" spans="1:6" ht="15.95" customHeight="1" x14ac:dyDescent="0.3">
      <c r="A10" s="41"/>
      <c r="B10" s="16">
        <v>500</v>
      </c>
      <c r="C10" s="16">
        <v>504.26</v>
      </c>
      <c r="D10" s="16">
        <v>504.25405999999998</v>
      </c>
      <c r="E10" s="8">
        <f t="shared" si="2"/>
        <v>-5.9400000000096043E-3</v>
      </c>
      <c r="F10" s="9" t="str">
        <f>IF(ABS(E10)&lt;=0.002*C10 + 0.01, "OK", "NOK")</f>
        <v>OK</v>
      </c>
    </row>
    <row r="11" spans="1:6" ht="15.95" customHeight="1" x14ac:dyDescent="0.3">
      <c r="A11" s="42"/>
      <c r="B11" s="17">
        <v>1000</v>
      </c>
      <c r="C11" s="17">
        <v>1008.07</v>
      </c>
      <c r="D11" s="17">
        <v>1008.1144389999999</v>
      </c>
      <c r="E11" s="11">
        <f t="shared" si="2"/>
        <v>4.4438999999897533E-2</v>
      </c>
      <c r="F11" s="12" t="str">
        <f t="shared" ref="F11" si="3">IF(ABS(E11)&lt;=0.002*C11 + 0.01, "OK", "NOK")</f>
        <v>OK</v>
      </c>
    </row>
    <row r="12" spans="1:6" s="1" customFormat="1" ht="54.75" customHeight="1" x14ac:dyDescent="0.3">
      <c r="A12" s="39" t="s">
        <v>19</v>
      </c>
      <c r="B12" s="39"/>
      <c r="C12" s="39"/>
      <c r="D12" s="39"/>
      <c r="E12" s="39"/>
      <c r="F12" s="39"/>
    </row>
    <row r="13" spans="1:6" ht="15.95" customHeight="1" x14ac:dyDescent="0.3">
      <c r="A13" s="40" t="s">
        <v>7</v>
      </c>
      <c r="B13" s="18">
        <v>-50</v>
      </c>
      <c r="C13" s="18">
        <v>-50</v>
      </c>
      <c r="D13" s="18">
        <v>-49.993175000000001</v>
      </c>
      <c r="E13" s="18">
        <f>D13-C13</f>
        <v>6.8249999999991928E-3</v>
      </c>
      <c r="F13" s="15" t="str">
        <f>IF(ABS(E13)&lt;=0.5, "OK", "NOK")</f>
        <v>OK</v>
      </c>
    </row>
    <row r="14" spans="1:6" ht="15.95" customHeight="1" x14ac:dyDescent="0.3">
      <c r="A14" s="41"/>
      <c r="B14" s="19">
        <v>0</v>
      </c>
      <c r="C14" s="19">
        <v>0</v>
      </c>
      <c r="D14" s="19">
        <v>-1.626E-2</v>
      </c>
      <c r="E14" s="19">
        <f t="shared" ref="E14:E15" si="4">D14-C14</f>
        <v>-1.626E-2</v>
      </c>
      <c r="F14" s="9" t="str">
        <f t="shared" ref="F14:F16" si="5">IF(ABS(E14)&lt;=0.5, "OK", "NOK")</f>
        <v>OK</v>
      </c>
    </row>
    <row r="15" spans="1:6" ht="15.95" customHeight="1" x14ac:dyDescent="0.3">
      <c r="A15" s="41"/>
      <c r="B15" s="19">
        <v>50</v>
      </c>
      <c r="C15" s="19">
        <v>50</v>
      </c>
      <c r="D15" s="19">
        <v>49.980316000000002</v>
      </c>
      <c r="E15" s="19">
        <f t="shared" si="4"/>
        <v>-1.9683999999998036E-2</v>
      </c>
      <c r="F15" s="9" t="str">
        <f t="shared" si="5"/>
        <v>OK</v>
      </c>
    </row>
    <row r="16" spans="1:6" ht="15.95" customHeight="1" x14ac:dyDescent="0.3">
      <c r="A16" s="42"/>
      <c r="B16" s="20">
        <v>100</v>
      </c>
      <c r="C16" s="20">
        <v>100</v>
      </c>
      <c r="D16" s="20">
        <v>99.997451999999996</v>
      </c>
      <c r="E16" s="20">
        <f>D16-C16</f>
        <v>-2.5480000000044356E-3</v>
      </c>
      <c r="F16" s="12" t="str">
        <f t="shared" si="5"/>
        <v>OK</v>
      </c>
    </row>
    <row r="17" spans="1:6" s="1" customFormat="1" ht="55.5" customHeight="1" x14ac:dyDescent="0.3">
      <c r="A17" s="39" t="s">
        <v>20</v>
      </c>
      <c r="B17" s="39"/>
      <c r="C17" s="39"/>
      <c r="D17" s="39"/>
      <c r="E17" s="39"/>
      <c r="F17" s="39"/>
    </row>
    <row r="18" spans="1:6" ht="15.95" customHeight="1" x14ac:dyDescent="0.3">
      <c r="A18" s="40" t="s">
        <v>8</v>
      </c>
      <c r="B18" s="21">
        <v>1</v>
      </c>
      <c r="C18" s="22">
        <v>1.000265</v>
      </c>
      <c r="D18" s="23">
        <v>1</v>
      </c>
      <c r="E18" s="24">
        <f>(C18-D18)/B18</f>
        <v>2.6499999999995971E-4</v>
      </c>
      <c r="F18" s="15" t="s">
        <v>9</v>
      </c>
    </row>
    <row r="19" spans="1:6" ht="15.95" customHeight="1" x14ac:dyDescent="0.3">
      <c r="A19" s="41"/>
      <c r="B19" s="25">
        <v>10</v>
      </c>
      <c r="C19" s="26">
        <v>10.0046</v>
      </c>
      <c r="D19" s="27">
        <v>10</v>
      </c>
      <c r="E19" s="28">
        <f>(C19-D19)/C19</f>
        <v>4.597884972912398E-4</v>
      </c>
      <c r="F19" s="9" t="str">
        <f>IF(ABS(E19) &lt;= 0.002, "OK", "NOK")</f>
        <v>OK</v>
      </c>
    </row>
    <row r="20" spans="1:6" ht="15.95" customHeight="1" x14ac:dyDescent="0.3">
      <c r="A20" s="41"/>
      <c r="B20" s="25">
        <v>100</v>
      </c>
      <c r="C20" s="26">
        <v>100.0081</v>
      </c>
      <c r="D20" s="27">
        <v>100</v>
      </c>
      <c r="E20" s="28">
        <f t="shared" ref="E20:E22" si="6">(C20-D20)/C20</f>
        <v>8.099343953138682E-5</v>
      </c>
      <c r="F20" s="9" t="str">
        <f t="shared" ref="F20:F22" si="7">IF(ABS(E20) &lt;= 0.002, "OK", "NOK")</f>
        <v>OK</v>
      </c>
    </row>
    <row r="21" spans="1:6" ht="15.95" customHeight="1" x14ac:dyDescent="0.3">
      <c r="A21" s="41"/>
      <c r="B21" s="25">
        <v>1000</v>
      </c>
      <c r="C21" s="26">
        <v>1000.022</v>
      </c>
      <c r="D21" s="27">
        <v>1000</v>
      </c>
      <c r="E21" s="28">
        <f t="shared" si="6"/>
        <v>2.1999516010695968E-5</v>
      </c>
      <c r="F21" s="9" t="str">
        <f t="shared" si="7"/>
        <v>OK</v>
      </c>
    </row>
    <row r="22" spans="1:6" ht="15.95" customHeight="1" x14ac:dyDescent="0.3">
      <c r="A22" s="42"/>
      <c r="B22" s="29">
        <v>4000</v>
      </c>
      <c r="C22" s="30">
        <v>4000.04</v>
      </c>
      <c r="D22" s="31">
        <v>4000</v>
      </c>
      <c r="E22" s="32">
        <f t="shared" si="6"/>
        <v>9.9999000009908953E-6</v>
      </c>
      <c r="F22" s="12" t="str">
        <f t="shared" si="7"/>
        <v>OK</v>
      </c>
    </row>
    <row r="23" spans="1:6" s="1" customFormat="1" ht="113.25" customHeight="1" x14ac:dyDescent="0.3">
      <c r="A23" s="39" t="s">
        <v>10</v>
      </c>
      <c r="B23" s="39"/>
      <c r="C23" s="39"/>
      <c r="D23" s="39"/>
      <c r="E23" s="39"/>
      <c r="F23" s="39"/>
    </row>
    <row r="24" spans="1:6" ht="30" customHeight="1" x14ac:dyDescent="0.3">
      <c r="A24" s="2" t="s">
        <v>11</v>
      </c>
      <c r="B24" s="2" t="s">
        <v>12</v>
      </c>
      <c r="C24" s="2" t="s">
        <v>13</v>
      </c>
      <c r="D24" s="2" t="s">
        <v>14</v>
      </c>
      <c r="E24" s="2" t="s">
        <v>15</v>
      </c>
      <c r="F24" s="33" t="s">
        <v>16</v>
      </c>
    </row>
    <row r="25" spans="1:6" ht="15.95" customHeight="1" x14ac:dyDescent="0.3">
      <c r="A25" s="34">
        <v>10</v>
      </c>
      <c r="B25">
        <v>9.9909700000000001E-3</v>
      </c>
      <c r="C25" s="35">
        <v>1.8029600000000001E-5</v>
      </c>
      <c r="D25">
        <v>9.99098E-3</v>
      </c>
      <c r="E25">
        <v>0.10299999999999999</v>
      </c>
      <c r="F25" s="15" t="str">
        <f>IF(ABS(E25)&lt;=0.1, "OK", "NOK")</f>
        <v>NOK</v>
      </c>
    </row>
    <row r="26" spans="1:6" ht="15.95" customHeight="1" x14ac:dyDescent="0.3">
      <c r="A26">
        <v>1</v>
      </c>
      <c r="B26">
        <v>9.98631E-3</v>
      </c>
      <c r="C26" s="35">
        <v>4.8874099999999998E-6</v>
      </c>
      <c r="D26">
        <v>9.98631E-3</v>
      </c>
      <c r="E26">
        <v>2.8000000000000001E-2</v>
      </c>
      <c r="F26" s="9" t="str">
        <f>IF(ABS(E26)&lt;=0.1, "OK", "NOK")</f>
        <v>OK</v>
      </c>
    </row>
    <row r="27" spans="1:6" ht="15.95" customHeight="1" x14ac:dyDescent="0.3">
      <c r="A27" s="36">
        <v>0.1</v>
      </c>
      <c r="B27">
        <v>9.9820199999999994E-3</v>
      </c>
      <c r="C27" s="35">
        <v>1.06426E-5</v>
      </c>
      <c r="D27">
        <v>9.9820199999999994E-3</v>
      </c>
      <c r="E27">
        <v>6.0999999999999999E-2</v>
      </c>
      <c r="F27" s="12" t="str">
        <f>IF(ABS(E27)&lt;=0.1, "OK", "NOK")</f>
        <v>OK</v>
      </c>
    </row>
    <row r="28" spans="1:6" s="1" customFormat="1" ht="38.25" customHeight="1" x14ac:dyDescent="0.3">
      <c r="A28" s="37" t="s">
        <v>21</v>
      </c>
      <c r="B28" s="37"/>
      <c r="C28" s="37"/>
      <c r="D28" s="37"/>
      <c r="E28" s="37"/>
      <c r="F28" s="37"/>
    </row>
    <row r="29" spans="1:6" ht="15.95" customHeight="1" x14ac:dyDescent="0.3">
      <c r="A29" s="34">
        <v>10</v>
      </c>
      <c r="B29">
        <v>9.9943900000000002E-2</v>
      </c>
      <c r="C29" s="35">
        <v>1.7733100000000001E-5</v>
      </c>
      <c r="D29">
        <v>9.9943900000000002E-2</v>
      </c>
      <c r="E29">
        <v>0.01</v>
      </c>
      <c r="F29" s="15" t="str">
        <f>IF(ABS(E29)&lt;=0.1, "OK", "NOK")</f>
        <v>OK</v>
      </c>
    </row>
    <row r="30" spans="1:6" ht="15.95" customHeight="1" x14ac:dyDescent="0.3">
      <c r="A30">
        <v>1</v>
      </c>
      <c r="B30">
        <v>9.9956699999999996E-2</v>
      </c>
      <c r="C30" s="35">
        <v>3.0734999999999999E-6</v>
      </c>
      <c r="D30">
        <v>9.9956699999999996E-2</v>
      </c>
      <c r="E30">
        <v>2E-3</v>
      </c>
      <c r="F30" s="9" t="str">
        <f>IF(ABS(E30)&lt;=0.1, "OK", "NOK")</f>
        <v>OK</v>
      </c>
    </row>
    <row r="31" spans="1:6" ht="15.95" customHeight="1" x14ac:dyDescent="0.3">
      <c r="A31" s="36">
        <v>0.1</v>
      </c>
      <c r="B31">
        <v>9.9942000000000003E-2</v>
      </c>
      <c r="C31" s="35">
        <v>1.4525099999999999E-5</v>
      </c>
      <c r="D31">
        <v>9.9942000000000003E-2</v>
      </c>
      <c r="E31">
        <v>8.0000000000000002E-3</v>
      </c>
      <c r="F31" s="12" t="str">
        <f>IF(ABS(E31)&lt;=0.1, "OK", "NOK")</f>
        <v>OK</v>
      </c>
    </row>
    <row r="32" spans="1:6" s="1" customFormat="1" ht="38.25" customHeight="1" x14ac:dyDescent="0.3">
      <c r="A32" s="37" t="s">
        <v>22</v>
      </c>
      <c r="B32" s="37"/>
      <c r="C32" s="37"/>
      <c r="D32" s="37"/>
      <c r="E32" s="37"/>
      <c r="F32" s="37"/>
    </row>
    <row r="33" spans="1:6" ht="15.95" customHeight="1" x14ac:dyDescent="0.3">
      <c r="A33" s="34">
        <v>10</v>
      </c>
      <c r="B33">
        <v>0.99796399999999996</v>
      </c>
      <c r="C33" s="35">
        <v>-7.2341000000000004E-5</v>
      </c>
      <c r="D33">
        <v>0.99796399999999996</v>
      </c>
      <c r="E33">
        <v>-4.0000000000000001E-3</v>
      </c>
      <c r="F33" s="15" t="str">
        <f>IF(ABS(E33)&lt;=0.1, "OK", "NOK")</f>
        <v>OK</v>
      </c>
    </row>
    <row r="34" spans="1:6" s="1" customFormat="1" ht="15.95" customHeight="1" x14ac:dyDescent="0.3">
      <c r="A34">
        <v>1</v>
      </c>
      <c r="B34">
        <v>0.99790599999999996</v>
      </c>
      <c r="C34" s="35">
        <v>-7.74353E-5</v>
      </c>
      <c r="D34">
        <v>0.99790599999999996</v>
      </c>
      <c r="E34">
        <v>-4.0000000000000001E-3</v>
      </c>
      <c r="F34" s="9" t="str">
        <f>IF(ABS(E34)&lt;=0.1, "OK", "NOK")</f>
        <v>OK</v>
      </c>
    </row>
    <row r="35" spans="1:6" ht="15.95" customHeight="1" x14ac:dyDescent="0.3">
      <c r="A35" s="36">
        <v>0.1</v>
      </c>
      <c r="B35">
        <v>0.99794700000000003</v>
      </c>
      <c r="C35" s="35">
        <v>5.2448099999999997E-5</v>
      </c>
      <c r="D35">
        <v>0.99794700000000003</v>
      </c>
      <c r="E35">
        <v>3.0000000000000001E-3</v>
      </c>
      <c r="F35" s="12" t="str">
        <f>IF(ABS(E35)&lt;=0.1, "OK", "NOK")</f>
        <v>OK</v>
      </c>
    </row>
    <row r="36" spans="1:6" ht="38.25" customHeight="1" x14ac:dyDescent="0.3">
      <c r="A36" s="37" t="s">
        <v>23</v>
      </c>
      <c r="B36" s="37"/>
      <c r="C36" s="37"/>
      <c r="D36" s="37"/>
      <c r="E36" s="37"/>
      <c r="F36" s="37"/>
    </row>
    <row r="37" spans="1:6" ht="15.95" customHeight="1" x14ac:dyDescent="0.3">
      <c r="A37" s="34">
        <v>10</v>
      </c>
      <c r="B37" s="34">
        <v>9.9965200000000003</v>
      </c>
      <c r="C37" s="34">
        <v>-2.3112900000000001E-3</v>
      </c>
      <c r="D37" s="34">
        <v>9.9965200000000003</v>
      </c>
      <c r="E37" s="34">
        <v>-1.2999999999999999E-2</v>
      </c>
      <c r="F37" s="15" t="str">
        <f>IF(ABS(E37)&lt;=0.1, "OK", "NOK")</f>
        <v>OK</v>
      </c>
    </row>
    <row r="38" spans="1:6" ht="15.95" customHeight="1" x14ac:dyDescent="0.3">
      <c r="A38" s="45">
        <v>1</v>
      </c>
      <c r="B38" s="45">
        <v>9.9965499999999992</v>
      </c>
      <c r="C38" s="45">
        <v>-1.3939899999999999E-3</v>
      </c>
      <c r="D38" s="45">
        <v>9.9965499999999992</v>
      </c>
      <c r="E38" s="45">
        <v>-8.0000000000000002E-3</v>
      </c>
      <c r="F38" s="46" t="str">
        <f>IF(ABS(E38)&lt;=0.1, "OK", "NOK")</f>
        <v>OK</v>
      </c>
    </row>
    <row r="39" spans="1:6" ht="15.95" customHeight="1" x14ac:dyDescent="0.3">
      <c r="A39" s="36">
        <v>0.1</v>
      </c>
      <c r="B39" s="36">
        <v>9.9960400000000007</v>
      </c>
      <c r="C39" s="36">
        <v>1.3527299999999999E-3</v>
      </c>
      <c r="D39" s="36">
        <v>9.9960400000000007</v>
      </c>
      <c r="E39" s="36">
        <v>8.0000000000000002E-3</v>
      </c>
      <c r="F39" s="12" t="str">
        <f>IF(ABS(E39)&lt;=0.1, "OK", "NOK")</f>
        <v>OK</v>
      </c>
    </row>
    <row r="40" spans="1:6" ht="36" customHeight="1" x14ac:dyDescent="0.3">
      <c r="A40" s="38" t="s">
        <v>24</v>
      </c>
      <c r="B40" s="38"/>
      <c r="C40" s="38"/>
      <c r="D40" s="38"/>
      <c r="E40" s="38"/>
      <c r="F40" s="38"/>
    </row>
  </sheetData>
  <mergeCells count="13">
    <mergeCell ref="A32:F32"/>
    <mergeCell ref="A1:F1"/>
    <mergeCell ref="A3:A6"/>
    <mergeCell ref="A7:F7"/>
    <mergeCell ref="A8:A11"/>
    <mergeCell ref="A12:F12"/>
    <mergeCell ref="A13:A16"/>
    <mergeCell ref="A17:F17"/>
    <mergeCell ref="A18:A22"/>
    <mergeCell ref="A23:F23"/>
    <mergeCell ref="A28:F28"/>
    <mergeCell ref="A36:F36"/>
    <mergeCell ref="A40:F40"/>
  </mergeCells>
  <phoneticPr fontId="2" type="noConversion"/>
  <pageMargins left="1.0629921259842521" right="0.86614173228346458" top="0.74803149606299213" bottom="0.74803149606299213" header="0.31496062992125984" footer="0.31496062992125984"/>
  <pageSetup paperSize="9" scale="6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IM1021060034</vt:lpstr>
      <vt:lpstr>IM1021060034!Print_Area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박수만</dc:creator>
  <cp:lastModifiedBy>박수만</cp:lastModifiedBy>
  <cp:lastPrinted>2021-10-13T09:13:18Z</cp:lastPrinted>
  <dcterms:created xsi:type="dcterms:W3CDTF">2021-07-29T04:57:49Z</dcterms:created>
  <dcterms:modified xsi:type="dcterms:W3CDTF">2021-10-13T09:14:11Z</dcterms:modified>
</cp:coreProperties>
</file>