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F:\SM_Git_Repositories\software-zlog-sm\doc\생산\2106\"/>
    </mc:Choice>
  </mc:AlternateContent>
  <xr:revisionPtr revIDLastSave="0" documentId="13_ncr:1_{FCEF5179-DEC6-46B5-87FB-088A01E9928A}" xr6:coauthVersionLast="47" xr6:coauthVersionMax="47" xr10:uidLastSave="{00000000-0000-0000-0000-000000000000}"/>
  <bookViews>
    <workbookView xWindow="19090" yWindow="-110" windowWidth="34620" windowHeight="14160" tabRatio="595" firstSheet="21" activeTab="41" xr2:uid="{00000000-000D-0000-FFFF-FFFF00000000}"/>
  </bookViews>
  <sheets>
    <sheet name="Dummy Info" sheetId="30" r:id="rId1"/>
    <sheet name="Header" sheetId="9" r:id="rId2"/>
    <sheet name="#0001" sheetId="23" r:id="rId3"/>
    <sheet name="#0002" sheetId="1" r:id="rId4"/>
    <sheet name="#0003" sheetId="10" r:id="rId5"/>
    <sheet name="#0004" sheetId="24" r:id="rId6"/>
    <sheet name="#0005" sheetId="25" r:id="rId7"/>
    <sheet name="#0006" sheetId="11" r:id="rId8"/>
    <sheet name="#0007" sheetId="12" r:id="rId9"/>
    <sheet name="#0008" sheetId="13" r:id="rId10"/>
    <sheet name="#0009" sheetId="29" r:id="rId11"/>
    <sheet name="#0010" sheetId="15" r:id="rId12"/>
    <sheet name="#0011" sheetId="16" r:id="rId13"/>
    <sheet name="#0012" sheetId="17" r:id="rId14"/>
    <sheet name="#0013" sheetId="26" r:id="rId15"/>
    <sheet name="#0014" sheetId="18" r:id="rId16"/>
    <sheet name="#0015" sheetId="19" r:id="rId17"/>
    <sheet name="#0016" sheetId="20" r:id="rId18"/>
    <sheet name="#0017" sheetId="21" r:id="rId19"/>
    <sheet name="#0018" sheetId="27" r:id="rId20"/>
    <sheet name="#0019" sheetId="22" r:id="rId21"/>
    <sheet name="#0020" sheetId="28" r:id="rId22"/>
    <sheet name="#0021" sheetId="31" r:id="rId23"/>
    <sheet name="#0022" sheetId="32" r:id="rId24"/>
    <sheet name="#0023" sheetId="33" r:id="rId25"/>
    <sheet name="#0024" sheetId="34" r:id="rId26"/>
    <sheet name="#0025" sheetId="35" r:id="rId27"/>
    <sheet name="#0026" sheetId="36" r:id="rId28"/>
    <sheet name="#0027" sheetId="37" r:id="rId29"/>
    <sheet name="#0028" sheetId="38" r:id="rId30"/>
    <sheet name="#0029" sheetId="39" r:id="rId31"/>
    <sheet name="#0030" sheetId="40" r:id="rId32"/>
    <sheet name="#0031" sheetId="41" r:id="rId33"/>
    <sheet name="#0032" sheetId="42" r:id="rId34"/>
    <sheet name="#0033" sheetId="43" r:id="rId35"/>
    <sheet name="#0034" sheetId="44" r:id="rId36"/>
    <sheet name="#0035" sheetId="45" r:id="rId37"/>
    <sheet name="#0036" sheetId="46" r:id="rId38"/>
    <sheet name="#0037" sheetId="47" r:id="rId39"/>
    <sheet name="#0038" sheetId="48" r:id="rId40"/>
    <sheet name="#0039" sheetId="49" r:id="rId41"/>
    <sheet name="#0040" sheetId="50" r:id="rId42"/>
  </sheets>
  <definedNames>
    <definedName name="_xlnm.Print_Area" localSheetId="18">'#0017'!$A$1:$F$56</definedName>
  </definedNames>
  <calcPr calcId="181029"/>
</workbook>
</file>

<file path=xl/calcChain.xml><?xml version="1.0" encoding="utf-8"?>
<calcChain xmlns="http://schemas.openxmlformats.org/spreadsheetml/2006/main">
  <c r="F55" i="33" l="1"/>
  <c r="F54" i="33"/>
  <c r="F53" i="33"/>
  <c r="F51" i="33"/>
  <c r="F50" i="33"/>
  <c r="F49" i="33"/>
  <c r="F47" i="33"/>
  <c r="F46" i="33"/>
  <c r="F45" i="33"/>
  <c r="F43" i="33"/>
  <c r="F42" i="33"/>
  <c r="F41" i="33"/>
  <c r="F39" i="33"/>
  <c r="F38" i="33"/>
  <c r="F37" i="33"/>
  <c r="F35" i="33"/>
  <c r="F34" i="33"/>
  <c r="F33" i="33"/>
  <c r="F31" i="33"/>
  <c r="F30" i="33"/>
  <c r="F29" i="33"/>
  <c r="F27" i="33"/>
  <c r="F26" i="33"/>
  <c r="F25" i="33"/>
  <c r="F55" i="32"/>
  <c r="F54" i="32"/>
  <c r="F53" i="32"/>
  <c r="F51" i="32"/>
  <c r="F50" i="32"/>
  <c r="F49" i="32"/>
  <c r="F47" i="32"/>
  <c r="F46" i="32"/>
  <c r="F45" i="32"/>
  <c r="F43" i="32"/>
  <c r="F42" i="32"/>
  <c r="F41" i="32"/>
  <c r="F39" i="32"/>
  <c r="F38" i="32"/>
  <c r="F37" i="32"/>
  <c r="F35" i="32"/>
  <c r="F34" i="32"/>
  <c r="F33" i="32"/>
  <c r="F31" i="32"/>
  <c r="F30" i="32"/>
  <c r="F29" i="32"/>
  <c r="F27" i="32"/>
  <c r="F26" i="32"/>
  <c r="F25" i="32"/>
  <c r="F55" i="31"/>
  <c r="F54" i="31"/>
  <c r="F53" i="31"/>
  <c r="F51" i="31"/>
  <c r="F50" i="31"/>
  <c r="F49" i="31"/>
  <c r="F47" i="31"/>
  <c r="F46" i="31"/>
  <c r="F45" i="31"/>
  <c r="F43" i="31"/>
  <c r="F42" i="31"/>
  <c r="F41" i="31"/>
  <c r="F39" i="31"/>
  <c r="F38" i="31"/>
  <c r="F37" i="31"/>
  <c r="F35" i="31"/>
  <c r="F34" i="31"/>
  <c r="F33" i="31"/>
  <c r="F31" i="31"/>
  <c r="F30" i="31"/>
  <c r="F29" i="31"/>
  <c r="F27" i="31"/>
  <c r="F26" i="31"/>
  <c r="F25" i="31"/>
  <c r="F55" i="28"/>
  <c r="F54" i="28"/>
  <c r="F53" i="28"/>
  <c r="F51" i="28"/>
  <c r="F50" i="28"/>
  <c r="F49" i="28"/>
  <c r="F47" i="28"/>
  <c r="F46" i="28"/>
  <c r="F45" i="28"/>
  <c r="F43" i="28"/>
  <c r="F42" i="28"/>
  <c r="F41" i="28"/>
  <c r="F39" i="28"/>
  <c r="F38" i="28"/>
  <c r="F37" i="28"/>
  <c r="F35" i="28"/>
  <c r="F34" i="28"/>
  <c r="F33" i="28"/>
  <c r="F31" i="28"/>
  <c r="F30" i="28"/>
  <c r="F29" i="28"/>
  <c r="F27" i="28"/>
  <c r="F26" i="28"/>
  <c r="F25" i="28"/>
  <c r="F55" i="22"/>
  <c r="F54" i="22"/>
  <c r="F53" i="22"/>
  <c r="F51" i="22"/>
  <c r="F50" i="22"/>
  <c r="F49" i="22"/>
  <c r="F47" i="22"/>
  <c r="F46" i="22"/>
  <c r="F45" i="22"/>
  <c r="F43" i="22"/>
  <c r="F42" i="22"/>
  <c r="F41" i="22"/>
  <c r="F39" i="22"/>
  <c r="F38" i="22"/>
  <c r="F37" i="22"/>
  <c r="F35" i="22"/>
  <c r="F34" i="22"/>
  <c r="F33" i="22"/>
  <c r="F31" i="22"/>
  <c r="F30" i="22"/>
  <c r="F29" i="22"/>
  <c r="F27" i="22"/>
  <c r="F26" i="22"/>
  <c r="F25" i="22"/>
  <c r="F55" i="27"/>
  <c r="F54" i="27"/>
  <c r="F53" i="27"/>
  <c r="F51" i="27"/>
  <c r="F50" i="27"/>
  <c r="F49" i="27"/>
  <c r="F47" i="27"/>
  <c r="F46" i="27"/>
  <c r="F45" i="27"/>
  <c r="F43" i="27"/>
  <c r="F42" i="27"/>
  <c r="F41" i="27"/>
  <c r="F39" i="27"/>
  <c r="F38" i="27"/>
  <c r="F37" i="27"/>
  <c r="F35" i="27"/>
  <c r="F34" i="27"/>
  <c r="F33" i="27"/>
  <c r="F31" i="27"/>
  <c r="F30" i="27"/>
  <c r="F29" i="27"/>
  <c r="F27" i="27"/>
  <c r="F26" i="27"/>
  <c r="F25" i="27"/>
  <c r="F55" i="21"/>
  <c r="F54" i="21"/>
  <c r="F53" i="21"/>
  <c r="F51" i="21"/>
  <c r="F50" i="21"/>
  <c r="F49" i="21"/>
  <c r="F47" i="21"/>
  <c r="F46" i="21"/>
  <c r="F45" i="21"/>
  <c r="F43" i="21"/>
  <c r="F42" i="21"/>
  <c r="F41" i="21"/>
  <c r="F39" i="21"/>
  <c r="F38" i="21"/>
  <c r="F37" i="21"/>
  <c r="F35" i="21"/>
  <c r="F34" i="21"/>
  <c r="F33" i="21"/>
  <c r="F31" i="21"/>
  <c r="F30" i="21"/>
  <c r="F29" i="21"/>
  <c r="F27" i="21"/>
  <c r="F26" i="21"/>
  <c r="F25" i="21"/>
  <c r="F55" i="20"/>
  <c r="F54" i="20"/>
  <c r="F53" i="20"/>
  <c r="F51" i="20"/>
  <c r="F50" i="20"/>
  <c r="F49" i="20"/>
  <c r="F47" i="20"/>
  <c r="F46" i="20"/>
  <c r="F45" i="20"/>
  <c r="F43" i="20"/>
  <c r="F42" i="20"/>
  <c r="F41" i="20"/>
  <c r="F39" i="20"/>
  <c r="F38" i="20"/>
  <c r="F37" i="20"/>
  <c r="F35" i="20"/>
  <c r="F34" i="20"/>
  <c r="F33" i="20"/>
  <c r="F31" i="20"/>
  <c r="F30" i="20"/>
  <c r="F29" i="20"/>
  <c r="F27" i="20"/>
  <c r="F26" i="20"/>
  <c r="F25" i="20"/>
  <c r="F55" i="19"/>
  <c r="F54" i="19"/>
  <c r="F53" i="19"/>
  <c r="F51" i="19"/>
  <c r="F50" i="19"/>
  <c r="F49" i="19"/>
  <c r="F47" i="19"/>
  <c r="F46" i="19"/>
  <c r="F45" i="19"/>
  <c r="F43" i="19"/>
  <c r="F42" i="19"/>
  <c r="F41" i="19"/>
  <c r="F39" i="19"/>
  <c r="F38" i="19"/>
  <c r="F37" i="19"/>
  <c r="F35" i="19"/>
  <c r="F34" i="19"/>
  <c r="F33" i="19"/>
  <c r="F31" i="19"/>
  <c r="F30" i="19"/>
  <c r="F29" i="19"/>
  <c r="F27" i="19"/>
  <c r="F26" i="19"/>
  <c r="F25" i="19"/>
  <c r="F55" i="18"/>
  <c r="F54" i="18"/>
  <c r="F53" i="18"/>
  <c r="F51" i="18"/>
  <c r="F50" i="18"/>
  <c r="F49" i="18"/>
  <c r="F47" i="18"/>
  <c r="F46" i="18"/>
  <c r="F45" i="18"/>
  <c r="F43" i="18"/>
  <c r="F42" i="18"/>
  <c r="F41" i="18"/>
  <c r="F39" i="18"/>
  <c r="F38" i="18"/>
  <c r="F37" i="18"/>
  <c r="F35" i="18"/>
  <c r="F34" i="18"/>
  <c r="F33" i="18"/>
  <c r="F31" i="18"/>
  <c r="F30" i="18"/>
  <c r="F29" i="18"/>
  <c r="F27" i="18"/>
  <c r="F26" i="18"/>
  <c r="F25" i="18"/>
  <c r="F55" i="26"/>
  <c r="F54" i="26"/>
  <c r="F53" i="26"/>
  <c r="F51" i="26"/>
  <c r="F50" i="26"/>
  <c r="F49" i="26"/>
  <c r="F47" i="26"/>
  <c r="F46" i="26"/>
  <c r="F45" i="26"/>
  <c r="F43" i="26"/>
  <c r="F42" i="26"/>
  <c r="F41" i="26"/>
  <c r="F39" i="26"/>
  <c r="F38" i="26"/>
  <c r="F37" i="26"/>
  <c r="F35" i="26"/>
  <c r="F34" i="26"/>
  <c r="F33" i="26"/>
  <c r="F31" i="26"/>
  <c r="F30" i="26"/>
  <c r="F29" i="26"/>
  <c r="F27" i="26"/>
  <c r="F26" i="26"/>
  <c r="F25" i="26"/>
  <c r="F55" i="17"/>
  <c r="F54" i="17"/>
  <c r="F53" i="17"/>
  <c r="F51" i="17"/>
  <c r="F50" i="17"/>
  <c r="F49" i="17"/>
  <c r="F47" i="17"/>
  <c r="F46" i="17"/>
  <c r="F45" i="17"/>
  <c r="F43" i="17"/>
  <c r="F42" i="17"/>
  <c r="F41" i="17"/>
  <c r="F39" i="17"/>
  <c r="F38" i="17"/>
  <c r="F37" i="17"/>
  <c r="F35" i="17"/>
  <c r="F34" i="17"/>
  <c r="F33" i="17"/>
  <c r="F31" i="17"/>
  <c r="F30" i="17"/>
  <c r="F29" i="17"/>
  <c r="F27" i="17"/>
  <c r="F26" i="17"/>
  <c r="F25" i="17"/>
  <c r="F55" i="50"/>
  <c r="F54" i="50"/>
  <c r="F53" i="50"/>
  <c r="F51" i="50"/>
  <c r="F50" i="50"/>
  <c r="F49" i="50"/>
  <c r="F47" i="50"/>
  <c r="F46" i="50"/>
  <c r="F45" i="50"/>
  <c r="F43" i="50"/>
  <c r="F42" i="50"/>
  <c r="F41" i="50"/>
  <c r="F39" i="50"/>
  <c r="F38" i="50"/>
  <c r="F37" i="50"/>
  <c r="F35" i="50"/>
  <c r="F34" i="50"/>
  <c r="F33" i="50"/>
  <c r="F31" i="50"/>
  <c r="F30" i="50"/>
  <c r="F29" i="50"/>
  <c r="F27" i="50"/>
  <c r="F26" i="50"/>
  <c r="F25" i="50"/>
  <c r="E22" i="50"/>
  <c r="F22" i="50" s="1"/>
  <c r="E21" i="50"/>
  <c r="F21" i="50" s="1"/>
  <c r="E20" i="50"/>
  <c r="F20" i="50" s="1"/>
  <c r="E19" i="50"/>
  <c r="F19" i="50" s="1"/>
  <c r="E18" i="50"/>
  <c r="E16" i="50"/>
  <c r="F16" i="50" s="1"/>
  <c r="E15" i="50"/>
  <c r="F15" i="50" s="1"/>
  <c r="E14" i="50"/>
  <c r="F14" i="50" s="1"/>
  <c r="E13" i="50"/>
  <c r="F13" i="50" s="1"/>
  <c r="E11" i="50"/>
  <c r="F11" i="50" s="1"/>
  <c r="E10" i="50"/>
  <c r="F10" i="50" s="1"/>
  <c r="E9" i="50"/>
  <c r="F9" i="50" s="1"/>
  <c r="E8" i="50"/>
  <c r="F8" i="50" s="1"/>
  <c r="E6" i="50"/>
  <c r="F6" i="50" s="1"/>
  <c r="E5" i="50"/>
  <c r="F5" i="50" s="1"/>
  <c r="E4" i="50"/>
  <c r="F4" i="50" s="1"/>
  <c r="E3" i="50"/>
  <c r="F3" i="50" s="1"/>
  <c r="F55" i="49"/>
  <c r="F54" i="49"/>
  <c r="F53" i="49"/>
  <c r="F51" i="49"/>
  <c r="F50" i="49"/>
  <c r="F49" i="49"/>
  <c r="F47" i="49"/>
  <c r="F46" i="49"/>
  <c r="F45" i="49"/>
  <c r="F43" i="49"/>
  <c r="F42" i="49"/>
  <c r="F41" i="49"/>
  <c r="F39" i="49"/>
  <c r="F38" i="49"/>
  <c r="F37" i="49"/>
  <c r="F35" i="49"/>
  <c r="F34" i="49"/>
  <c r="F33" i="49"/>
  <c r="F31" i="49"/>
  <c r="F30" i="49"/>
  <c r="F29" i="49"/>
  <c r="F27" i="49"/>
  <c r="F26" i="49"/>
  <c r="F25" i="49"/>
  <c r="E22" i="49"/>
  <c r="F22" i="49" s="1"/>
  <c r="E21" i="49"/>
  <c r="F21" i="49" s="1"/>
  <c r="E20" i="49"/>
  <c r="F20" i="49" s="1"/>
  <c r="E19" i="49"/>
  <c r="F19" i="49" s="1"/>
  <c r="E18" i="49"/>
  <c r="E16" i="49"/>
  <c r="F16" i="49" s="1"/>
  <c r="E15" i="49"/>
  <c r="F15" i="49" s="1"/>
  <c r="E14" i="49"/>
  <c r="F14" i="49" s="1"/>
  <c r="E13" i="49"/>
  <c r="F13" i="49" s="1"/>
  <c r="E11" i="49"/>
  <c r="F11" i="49" s="1"/>
  <c r="E10" i="49"/>
  <c r="F10" i="49" s="1"/>
  <c r="E9" i="49"/>
  <c r="F9" i="49" s="1"/>
  <c r="E8" i="49"/>
  <c r="F8" i="49" s="1"/>
  <c r="E6" i="49"/>
  <c r="F6" i="49" s="1"/>
  <c r="E5" i="49"/>
  <c r="F5" i="49" s="1"/>
  <c r="E4" i="49"/>
  <c r="F4" i="49" s="1"/>
  <c r="E3" i="49"/>
  <c r="F3" i="49" s="1"/>
  <c r="F55" i="48"/>
  <c r="F54" i="48"/>
  <c r="F53" i="48"/>
  <c r="F51" i="48"/>
  <c r="F50" i="48"/>
  <c r="F49" i="48"/>
  <c r="F47" i="48"/>
  <c r="F46" i="48"/>
  <c r="F45" i="48"/>
  <c r="F43" i="48"/>
  <c r="F42" i="48"/>
  <c r="F41" i="48"/>
  <c r="F39" i="48"/>
  <c r="F38" i="48"/>
  <c r="F37" i="48"/>
  <c r="F35" i="48"/>
  <c r="F34" i="48"/>
  <c r="F33" i="48"/>
  <c r="F31" i="48"/>
  <c r="F30" i="48"/>
  <c r="F29" i="48"/>
  <c r="F27" i="48"/>
  <c r="F26" i="48"/>
  <c r="F25" i="48"/>
  <c r="E22" i="48"/>
  <c r="F22" i="48" s="1"/>
  <c r="E21" i="48"/>
  <c r="F21" i="48" s="1"/>
  <c r="E20" i="48"/>
  <c r="F20" i="48" s="1"/>
  <c r="E19" i="48"/>
  <c r="F19" i="48" s="1"/>
  <c r="E18" i="48"/>
  <c r="E16" i="48"/>
  <c r="F16" i="48" s="1"/>
  <c r="E15" i="48"/>
  <c r="F15" i="48" s="1"/>
  <c r="E14" i="48"/>
  <c r="F14" i="48" s="1"/>
  <c r="E13" i="48"/>
  <c r="F13" i="48" s="1"/>
  <c r="E11" i="48"/>
  <c r="F11" i="48" s="1"/>
  <c r="E10" i="48"/>
  <c r="F10" i="48" s="1"/>
  <c r="E9" i="48"/>
  <c r="F9" i="48" s="1"/>
  <c r="E8" i="48"/>
  <c r="F8" i="48" s="1"/>
  <c r="E6" i="48"/>
  <c r="F6" i="48" s="1"/>
  <c r="E5" i="48"/>
  <c r="F5" i="48" s="1"/>
  <c r="E4" i="48"/>
  <c r="F4" i="48" s="1"/>
  <c r="E3" i="48"/>
  <c r="F3" i="48" s="1"/>
  <c r="F55" i="47"/>
  <c r="F54" i="47"/>
  <c r="F53" i="47"/>
  <c r="F51" i="47"/>
  <c r="F50" i="47"/>
  <c r="F49" i="47"/>
  <c r="F47" i="47"/>
  <c r="F46" i="47"/>
  <c r="F45" i="47"/>
  <c r="F43" i="47"/>
  <c r="F42" i="47"/>
  <c r="F41" i="47"/>
  <c r="F39" i="47"/>
  <c r="F38" i="47"/>
  <c r="F37" i="47"/>
  <c r="F35" i="47"/>
  <c r="F34" i="47"/>
  <c r="F33" i="47"/>
  <c r="F31" i="47"/>
  <c r="F30" i="47"/>
  <c r="F29" i="47"/>
  <c r="F27" i="47"/>
  <c r="F26" i="47"/>
  <c r="F25" i="47"/>
  <c r="E22" i="47"/>
  <c r="F22" i="47" s="1"/>
  <c r="E21" i="47"/>
  <c r="F21" i="47" s="1"/>
  <c r="E20" i="47"/>
  <c r="F20" i="47" s="1"/>
  <c r="E19" i="47"/>
  <c r="F19" i="47" s="1"/>
  <c r="E18" i="47"/>
  <c r="E16" i="47"/>
  <c r="F16" i="47" s="1"/>
  <c r="E15" i="47"/>
  <c r="F15" i="47" s="1"/>
  <c r="E14" i="47"/>
  <c r="F14" i="47" s="1"/>
  <c r="E13" i="47"/>
  <c r="F13" i="47" s="1"/>
  <c r="E11" i="47"/>
  <c r="F11" i="47" s="1"/>
  <c r="E10" i="47"/>
  <c r="F10" i="47" s="1"/>
  <c r="E9" i="47"/>
  <c r="F9" i="47" s="1"/>
  <c r="E8" i="47"/>
  <c r="F8" i="47" s="1"/>
  <c r="E6" i="47"/>
  <c r="F6" i="47" s="1"/>
  <c r="E5" i="47"/>
  <c r="F5" i="47" s="1"/>
  <c r="E4" i="47"/>
  <c r="F4" i="47" s="1"/>
  <c r="E3" i="47"/>
  <c r="F3" i="47" s="1"/>
  <c r="F55" i="46"/>
  <c r="F54" i="46"/>
  <c r="F53" i="46"/>
  <c r="F51" i="46"/>
  <c r="F50" i="46"/>
  <c r="F49" i="46"/>
  <c r="F47" i="46"/>
  <c r="F46" i="46"/>
  <c r="F45" i="46"/>
  <c r="F43" i="46"/>
  <c r="F42" i="46"/>
  <c r="F41" i="46"/>
  <c r="F39" i="46"/>
  <c r="F38" i="46"/>
  <c r="F37" i="46"/>
  <c r="F35" i="46"/>
  <c r="F34" i="46"/>
  <c r="F33" i="46"/>
  <c r="F31" i="46"/>
  <c r="F30" i="46"/>
  <c r="F29" i="46"/>
  <c r="F27" i="46"/>
  <c r="F26" i="46"/>
  <c r="F25" i="46"/>
  <c r="E22" i="46"/>
  <c r="F22" i="46" s="1"/>
  <c r="E21" i="46"/>
  <c r="F21" i="46" s="1"/>
  <c r="E20" i="46"/>
  <c r="F20" i="46" s="1"/>
  <c r="E19" i="46"/>
  <c r="F19" i="46" s="1"/>
  <c r="E18" i="46"/>
  <c r="E16" i="46"/>
  <c r="F16" i="46" s="1"/>
  <c r="E15" i="46"/>
  <c r="F15" i="46" s="1"/>
  <c r="E14" i="46"/>
  <c r="F14" i="46" s="1"/>
  <c r="E13" i="46"/>
  <c r="F13" i="46" s="1"/>
  <c r="E11" i="46"/>
  <c r="F11" i="46" s="1"/>
  <c r="E10" i="46"/>
  <c r="F10" i="46" s="1"/>
  <c r="E9" i="46"/>
  <c r="F9" i="46" s="1"/>
  <c r="E8" i="46"/>
  <c r="F8" i="46" s="1"/>
  <c r="F6" i="46"/>
  <c r="E6" i="46"/>
  <c r="E5" i="46"/>
  <c r="F5" i="46" s="1"/>
  <c r="E4" i="46"/>
  <c r="F4" i="46" s="1"/>
  <c r="F3" i="46"/>
  <c r="E3" i="46"/>
  <c r="F55" i="45"/>
  <c r="F54" i="45"/>
  <c r="F53" i="45"/>
  <c r="F51" i="45"/>
  <c r="F50" i="45"/>
  <c r="F49" i="45"/>
  <c r="F47" i="45"/>
  <c r="F46" i="45"/>
  <c r="F45" i="45"/>
  <c r="F43" i="45"/>
  <c r="F42" i="45"/>
  <c r="F41" i="45"/>
  <c r="F39" i="45"/>
  <c r="F38" i="45"/>
  <c r="F37" i="45"/>
  <c r="F35" i="45"/>
  <c r="F34" i="45"/>
  <c r="F33" i="45"/>
  <c r="F31" i="45"/>
  <c r="F30" i="45"/>
  <c r="F29" i="45"/>
  <c r="F27" i="45"/>
  <c r="F26" i="45"/>
  <c r="F25" i="45"/>
  <c r="E22" i="45"/>
  <c r="F22" i="45" s="1"/>
  <c r="E21" i="45"/>
  <c r="F21" i="45" s="1"/>
  <c r="E20" i="45"/>
  <c r="F20" i="45" s="1"/>
  <c r="E19" i="45"/>
  <c r="F19" i="45" s="1"/>
  <c r="E18" i="45"/>
  <c r="E16" i="45"/>
  <c r="F16" i="45" s="1"/>
  <c r="F15" i="45"/>
  <c r="E15" i="45"/>
  <c r="E14" i="45"/>
  <c r="F14" i="45" s="1"/>
  <c r="E13" i="45"/>
  <c r="F13" i="45" s="1"/>
  <c r="E11" i="45"/>
  <c r="F11" i="45" s="1"/>
  <c r="E10" i="45"/>
  <c r="F10" i="45" s="1"/>
  <c r="E9" i="45"/>
  <c r="F9" i="45" s="1"/>
  <c r="E8" i="45"/>
  <c r="F8" i="45" s="1"/>
  <c r="E6" i="45"/>
  <c r="F6" i="45" s="1"/>
  <c r="E5" i="45"/>
  <c r="F5" i="45" s="1"/>
  <c r="E4" i="45"/>
  <c r="F4" i="45" s="1"/>
  <c r="E3" i="45"/>
  <c r="F3" i="45" s="1"/>
  <c r="F55" i="44"/>
  <c r="F54" i="44"/>
  <c r="F53" i="44"/>
  <c r="F51" i="44"/>
  <c r="F50" i="44"/>
  <c r="F49" i="44"/>
  <c r="F47" i="44"/>
  <c r="F46" i="44"/>
  <c r="F45" i="44"/>
  <c r="F43" i="44"/>
  <c r="F42" i="44"/>
  <c r="F41" i="44"/>
  <c r="F39" i="44"/>
  <c r="F38" i="44"/>
  <c r="F37" i="44"/>
  <c r="F35" i="44"/>
  <c r="F34" i="44"/>
  <c r="F33" i="44"/>
  <c r="F31" i="44"/>
  <c r="F30" i="44"/>
  <c r="F29" i="44"/>
  <c r="F27" i="44"/>
  <c r="F26" i="44"/>
  <c r="F25" i="44"/>
  <c r="E22" i="44"/>
  <c r="F22" i="44" s="1"/>
  <c r="E21" i="44"/>
  <c r="F21" i="44" s="1"/>
  <c r="E20" i="44"/>
  <c r="F20" i="44" s="1"/>
  <c r="E19" i="44"/>
  <c r="F19" i="44" s="1"/>
  <c r="E18" i="44"/>
  <c r="E16" i="44"/>
  <c r="F16" i="44" s="1"/>
  <c r="E15" i="44"/>
  <c r="F15" i="44" s="1"/>
  <c r="E14" i="44"/>
  <c r="F14" i="44" s="1"/>
  <c r="E13" i="44"/>
  <c r="F13" i="44" s="1"/>
  <c r="E11" i="44"/>
  <c r="F11" i="44" s="1"/>
  <c r="E10" i="44"/>
  <c r="F10" i="44" s="1"/>
  <c r="E9" i="44"/>
  <c r="F9" i="44" s="1"/>
  <c r="E8" i="44"/>
  <c r="F8" i="44" s="1"/>
  <c r="E6" i="44"/>
  <c r="F6" i="44" s="1"/>
  <c r="E5" i="44"/>
  <c r="F5" i="44" s="1"/>
  <c r="E4" i="44"/>
  <c r="F4" i="44" s="1"/>
  <c r="E3" i="44"/>
  <c r="F3" i="44" s="1"/>
  <c r="F55" i="43"/>
  <c r="F54" i="43"/>
  <c r="F53" i="43"/>
  <c r="F51" i="43"/>
  <c r="F50" i="43"/>
  <c r="F49" i="43"/>
  <c r="F47" i="43"/>
  <c r="F46" i="43"/>
  <c r="F45" i="43"/>
  <c r="F43" i="43"/>
  <c r="F42" i="43"/>
  <c r="F41" i="43"/>
  <c r="F39" i="43"/>
  <c r="F38" i="43"/>
  <c r="F37" i="43"/>
  <c r="F35" i="43"/>
  <c r="F34" i="43"/>
  <c r="F33" i="43"/>
  <c r="F31" i="43"/>
  <c r="F30" i="43"/>
  <c r="F29" i="43"/>
  <c r="F27" i="43"/>
  <c r="F26" i="43"/>
  <c r="F25" i="43"/>
  <c r="E22" i="43"/>
  <c r="F22" i="43" s="1"/>
  <c r="E21" i="43"/>
  <c r="F21" i="43" s="1"/>
  <c r="E20" i="43"/>
  <c r="F20" i="43" s="1"/>
  <c r="E19" i="43"/>
  <c r="F19" i="43" s="1"/>
  <c r="E18" i="43"/>
  <c r="E16" i="43"/>
  <c r="F16" i="43" s="1"/>
  <c r="E15" i="43"/>
  <c r="F15" i="43" s="1"/>
  <c r="E14" i="43"/>
  <c r="F14" i="43" s="1"/>
  <c r="E13" i="43"/>
  <c r="F13" i="43" s="1"/>
  <c r="E11" i="43"/>
  <c r="F11" i="43" s="1"/>
  <c r="E10" i="43"/>
  <c r="F10" i="43" s="1"/>
  <c r="F9" i="43"/>
  <c r="E9" i="43"/>
  <c r="E8" i="43"/>
  <c r="F8" i="43" s="1"/>
  <c r="E6" i="43"/>
  <c r="F6" i="43" s="1"/>
  <c r="E5" i="43"/>
  <c r="F5" i="43" s="1"/>
  <c r="E4" i="43"/>
  <c r="F4" i="43" s="1"/>
  <c r="E3" i="43"/>
  <c r="F3" i="43" s="1"/>
  <c r="F55" i="42"/>
  <c r="F54" i="42"/>
  <c r="F53" i="42"/>
  <c r="F51" i="42"/>
  <c r="F50" i="42"/>
  <c r="F49" i="42"/>
  <c r="F47" i="42"/>
  <c r="F46" i="42"/>
  <c r="F45" i="42"/>
  <c r="F43" i="42"/>
  <c r="F42" i="42"/>
  <c r="F41" i="42"/>
  <c r="F39" i="42"/>
  <c r="F38" i="42"/>
  <c r="F37" i="42"/>
  <c r="F35" i="42"/>
  <c r="F34" i="42"/>
  <c r="F33" i="42"/>
  <c r="F31" i="42"/>
  <c r="F30" i="42"/>
  <c r="F29" i="42"/>
  <c r="F27" i="42"/>
  <c r="F26" i="42"/>
  <c r="F25" i="42"/>
  <c r="F22" i="42"/>
  <c r="E22" i="42"/>
  <c r="E21" i="42"/>
  <c r="F21" i="42" s="1"/>
  <c r="E20" i="42"/>
  <c r="F20" i="42" s="1"/>
  <c r="E19" i="42"/>
  <c r="F19" i="42" s="1"/>
  <c r="E18" i="42"/>
  <c r="E16" i="42"/>
  <c r="F16" i="42" s="1"/>
  <c r="E15" i="42"/>
  <c r="F15" i="42" s="1"/>
  <c r="E14" i="42"/>
  <c r="F14" i="42" s="1"/>
  <c r="E13" i="42"/>
  <c r="F13" i="42" s="1"/>
  <c r="E11" i="42"/>
  <c r="F11" i="42" s="1"/>
  <c r="E10" i="42"/>
  <c r="F10" i="42" s="1"/>
  <c r="E9" i="42"/>
  <c r="F9" i="42" s="1"/>
  <c r="E8" i="42"/>
  <c r="F8" i="42" s="1"/>
  <c r="E6" i="42"/>
  <c r="F6" i="42" s="1"/>
  <c r="E5" i="42"/>
  <c r="F5" i="42" s="1"/>
  <c r="E4" i="42"/>
  <c r="F4" i="42" s="1"/>
  <c r="E3" i="42"/>
  <c r="F3" i="42" s="1"/>
  <c r="F55" i="41"/>
  <c r="F54" i="41"/>
  <c r="F53" i="41"/>
  <c r="F51" i="41"/>
  <c r="F50" i="41"/>
  <c r="F49" i="41"/>
  <c r="F47" i="41"/>
  <c r="F46" i="41"/>
  <c r="F45" i="41"/>
  <c r="F43" i="41"/>
  <c r="F42" i="41"/>
  <c r="F41" i="41"/>
  <c r="F39" i="41"/>
  <c r="F38" i="41"/>
  <c r="F37" i="41"/>
  <c r="F35" i="41"/>
  <c r="F34" i="41"/>
  <c r="F33" i="41"/>
  <c r="F31" i="41"/>
  <c r="F30" i="41"/>
  <c r="F29" i="41"/>
  <c r="F27" i="41"/>
  <c r="F26" i="41"/>
  <c r="F25" i="41"/>
  <c r="E22" i="41"/>
  <c r="F22" i="41" s="1"/>
  <c r="E21" i="41"/>
  <c r="F21" i="41" s="1"/>
  <c r="E20" i="41"/>
  <c r="F20" i="41" s="1"/>
  <c r="E19" i="41"/>
  <c r="F19" i="41" s="1"/>
  <c r="E18" i="41"/>
  <c r="E16" i="41"/>
  <c r="F16" i="41" s="1"/>
  <c r="E15" i="41"/>
  <c r="F15" i="41" s="1"/>
  <c r="E14" i="41"/>
  <c r="F14" i="41" s="1"/>
  <c r="E13" i="41"/>
  <c r="F13" i="41" s="1"/>
  <c r="E11" i="41"/>
  <c r="F11" i="41" s="1"/>
  <c r="E10" i="41"/>
  <c r="F10" i="41" s="1"/>
  <c r="E9" i="41"/>
  <c r="F9" i="41" s="1"/>
  <c r="E8" i="41"/>
  <c r="F8" i="41" s="1"/>
  <c r="E6" i="41"/>
  <c r="F6" i="41" s="1"/>
  <c r="E5" i="41"/>
  <c r="F5" i="41" s="1"/>
  <c r="E4" i="41"/>
  <c r="F4" i="41" s="1"/>
  <c r="E3" i="41"/>
  <c r="F3" i="41" s="1"/>
  <c r="F55" i="40"/>
  <c r="F54" i="40"/>
  <c r="F53" i="40"/>
  <c r="F51" i="40"/>
  <c r="F50" i="40"/>
  <c r="F49" i="40"/>
  <c r="F47" i="40"/>
  <c r="F46" i="40"/>
  <c r="F45" i="40"/>
  <c r="F43" i="40"/>
  <c r="F42" i="40"/>
  <c r="F41" i="40"/>
  <c r="F39" i="40"/>
  <c r="F38" i="40"/>
  <c r="F37" i="40"/>
  <c r="F35" i="40"/>
  <c r="F34" i="40"/>
  <c r="F33" i="40"/>
  <c r="F31" i="40"/>
  <c r="F30" i="40"/>
  <c r="F29" i="40"/>
  <c r="F27" i="40"/>
  <c r="F26" i="40"/>
  <c r="F25" i="40"/>
  <c r="E22" i="40"/>
  <c r="F22" i="40" s="1"/>
  <c r="E21" i="40"/>
  <c r="F21" i="40" s="1"/>
  <c r="E20" i="40"/>
  <c r="F20" i="40" s="1"/>
  <c r="E19" i="40"/>
  <c r="F19" i="40" s="1"/>
  <c r="E18" i="40"/>
  <c r="E16" i="40"/>
  <c r="F16" i="40" s="1"/>
  <c r="E15" i="40"/>
  <c r="F15" i="40" s="1"/>
  <c r="E14" i="40"/>
  <c r="F14" i="40" s="1"/>
  <c r="E13" i="40"/>
  <c r="F13" i="40" s="1"/>
  <c r="E11" i="40"/>
  <c r="F11" i="40" s="1"/>
  <c r="E10" i="40"/>
  <c r="F10" i="40" s="1"/>
  <c r="E9" i="40"/>
  <c r="F9" i="40" s="1"/>
  <c r="E8" i="40"/>
  <c r="F8" i="40" s="1"/>
  <c r="E6" i="40"/>
  <c r="F6" i="40" s="1"/>
  <c r="E5" i="40"/>
  <c r="F5" i="40" s="1"/>
  <c r="E4" i="40"/>
  <c r="F4" i="40" s="1"/>
  <c r="E3" i="40"/>
  <c r="F3" i="40" s="1"/>
  <c r="E16" i="39"/>
  <c r="F16" i="39" s="1"/>
  <c r="F55" i="39"/>
  <c r="F54" i="39"/>
  <c r="F53" i="39"/>
  <c r="F51" i="39"/>
  <c r="F50" i="39"/>
  <c r="F49" i="39"/>
  <c r="F47" i="39"/>
  <c r="F46" i="39"/>
  <c r="F45" i="39"/>
  <c r="F43" i="39"/>
  <c r="F42" i="39"/>
  <c r="F41" i="39"/>
  <c r="F39" i="39"/>
  <c r="F38" i="39"/>
  <c r="F37" i="39"/>
  <c r="F35" i="39"/>
  <c r="F34" i="39"/>
  <c r="F33" i="39"/>
  <c r="F31" i="39"/>
  <c r="F30" i="39"/>
  <c r="F29" i="39"/>
  <c r="F27" i="39"/>
  <c r="F26" i="39"/>
  <c r="F25" i="39"/>
  <c r="E22" i="39"/>
  <c r="F22" i="39" s="1"/>
  <c r="E21" i="39"/>
  <c r="F21" i="39" s="1"/>
  <c r="E20" i="39"/>
  <c r="F20" i="39" s="1"/>
  <c r="E19" i="39"/>
  <c r="F19" i="39" s="1"/>
  <c r="E18" i="39"/>
  <c r="E15" i="39"/>
  <c r="F15" i="39" s="1"/>
  <c r="E14" i="39"/>
  <c r="F14" i="39" s="1"/>
  <c r="E13" i="39"/>
  <c r="F13" i="39" s="1"/>
  <c r="E11" i="39"/>
  <c r="F11" i="39" s="1"/>
  <c r="E10" i="39"/>
  <c r="F10" i="39" s="1"/>
  <c r="E9" i="39"/>
  <c r="F9" i="39" s="1"/>
  <c r="E8" i="39"/>
  <c r="F8" i="39" s="1"/>
  <c r="E6" i="39"/>
  <c r="F6" i="39" s="1"/>
  <c r="E5" i="39"/>
  <c r="F5" i="39" s="1"/>
  <c r="E4" i="39"/>
  <c r="F4" i="39" s="1"/>
  <c r="F3" i="39"/>
  <c r="E3" i="39"/>
  <c r="F55" i="38"/>
  <c r="F54" i="38"/>
  <c r="F53" i="38"/>
  <c r="F51" i="38"/>
  <c r="F50" i="38"/>
  <c r="F49" i="38"/>
  <c r="F47" i="38"/>
  <c r="F46" i="38"/>
  <c r="F45" i="38"/>
  <c r="F43" i="38"/>
  <c r="F42" i="38"/>
  <c r="F41" i="38"/>
  <c r="F39" i="38"/>
  <c r="F38" i="38"/>
  <c r="F37" i="38"/>
  <c r="F35" i="38"/>
  <c r="F34" i="38"/>
  <c r="F33" i="38"/>
  <c r="F31" i="38"/>
  <c r="F30" i="38"/>
  <c r="F29" i="38"/>
  <c r="F27" i="38"/>
  <c r="F26" i="38"/>
  <c r="F25" i="38"/>
  <c r="E22" i="38"/>
  <c r="F22" i="38" s="1"/>
  <c r="E21" i="38"/>
  <c r="F21" i="38" s="1"/>
  <c r="E20" i="38"/>
  <c r="F20" i="38" s="1"/>
  <c r="E19" i="38"/>
  <c r="F19" i="38" s="1"/>
  <c r="E18" i="38"/>
  <c r="E16" i="38"/>
  <c r="F16" i="38" s="1"/>
  <c r="E15" i="38"/>
  <c r="F15" i="38" s="1"/>
  <c r="E14" i="38"/>
  <c r="F14" i="38" s="1"/>
  <c r="E13" i="38"/>
  <c r="F13" i="38" s="1"/>
  <c r="E11" i="38"/>
  <c r="F11" i="38" s="1"/>
  <c r="E10" i="38"/>
  <c r="F10" i="38" s="1"/>
  <c r="E9" i="38"/>
  <c r="F9" i="38" s="1"/>
  <c r="E8" i="38"/>
  <c r="F8" i="38" s="1"/>
  <c r="E6" i="38"/>
  <c r="F6" i="38" s="1"/>
  <c r="E5" i="38"/>
  <c r="F5" i="38" s="1"/>
  <c r="E4" i="38"/>
  <c r="F4" i="38" s="1"/>
  <c r="E3" i="38"/>
  <c r="F3" i="38" s="1"/>
  <c r="F10" i="36"/>
  <c r="E10" i="36"/>
  <c r="F55" i="37"/>
  <c r="F54" i="37"/>
  <c r="F53" i="37"/>
  <c r="F51" i="37"/>
  <c r="F50" i="37"/>
  <c r="F49" i="37"/>
  <c r="F47" i="37"/>
  <c r="F46" i="37"/>
  <c r="F45" i="37"/>
  <c r="F43" i="37"/>
  <c r="F42" i="37"/>
  <c r="F41" i="37"/>
  <c r="F39" i="37"/>
  <c r="F38" i="37"/>
  <c r="F37" i="37"/>
  <c r="F35" i="37"/>
  <c r="F34" i="37"/>
  <c r="F33" i="37"/>
  <c r="F31" i="37"/>
  <c r="F30" i="37"/>
  <c r="F29" i="37"/>
  <c r="F27" i="37"/>
  <c r="F26" i="37"/>
  <c r="F25" i="37"/>
  <c r="E22" i="37"/>
  <c r="F22" i="37" s="1"/>
  <c r="E21" i="37"/>
  <c r="F21" i="37" s="1"/>
  <c r="E20" i="37"/>
  <c r="F20" i="37" s="1"/>
  <c r="E19" i="37"/>
  <c r="F19" i="37" s="1"/>
  <c r="E18" i="37"/>
  <c r="E16" i="37"/>
  <c r="F16" i="37" s="1"/>
  <c r="E15" i="37"/>
  <c r="F15" i="37" s="1"/>
  <c r="E14" i="37"/>
  <c r="F14" i="37" s="1"/>
  <c r="E13" i="37"/>
  <c r="F13" i="37" s="1"/>
  <c r="E11" i="37"/>
  <c r="F11" i="37" s="1"/>
  <c r="E10" i="37"/>
  <c r="F10" i="37" s="1"/>
  <c r="E9" i="37"/>
  <c r="F9" i="37" s="1"/>
  <c r="E8" i="37"/>
  <c r="F8" i="37" s="1"/>
  <c r="E6" i="37"/>
  <c r="F6" i="37" s="1"/>
  <c r="E5" i="37"/>
  <c r="F5" i="37" s="1"/>
  <c r="E4" i="37"/>
  <c r="F4" i="37" s="1"/>
  <c r="E3" i="37"/>
  <c r="F3" i="37" s="1"/>
  <c r="F55" i="36"/>
  <c r="F54" i="36"/>
  <c r="F53" i="36"/>
  <c r="F51" i="36"/>
  <c r="F50" i="36"/>
  <c r="F49" i="36"/>
  <c r="F47" i="36"/>
  <c r="F46" i="36"/>
  <c r="F45" i="36"/>
  <c r="F43" i="36"/>
  <c r="F42" i="36"/>
  <c r="F41" i="36"/>
  <c r="F39" i="36"/>
  <c r="F38" i="36"/>
  <c r="F37" i="36"/>
  <c r="F35" i="36"/>
  <c r="F34" i="36"/>
  <c r="F33" i="36"/>
  <c r="F31" i="36"/>
  <c r="F30" i="36"/>
  <c r="F29" i="36"/>
  <c r="F27" i="36"/>
  <c r="F26" i="36"/>
  <c r="F25" i="36"/>
  <c r="E22" i="36"/>
  <c r="F22" i="36" s="1"/>
  <c r="E21" i="36"/>
  <c r="F21" i="36" s="1"/>
  <c r="F20" i="36"/>
  <c r="E20" i="36"/>
  <c r="E19" i="36"/>
  <c r="F19" i="36" s="1"/>
  <c r="E18" i="36"/>
  <c r="E16" i="36"/>
  <c r="F16" i="36" s="1"/>
  <c r="E15" i="36"/>
  <c r="F15" i="36" s="1"/>
  <c r="E14" i="36"/>
  <c r="F14" i="36" s="1"/>
  <c r="E13" i="36"/>
  <c r="F13" i="36" s="1"/>
  <c r="F11" i="36"/>
  <c r="E11" i="36"/>
  <c r="E9" i="36"/>
  <c r="F9" i="36" s="1"/>
  <c r="E8" i="36"/>
  <c r="F8" i="36" s="1"/>
  <c r="F6" i="36"/>
  <c r="E6" i="36"/>
  <c r="E5" i="36"/>
  <c r="F5" i="36" s="1"/>
  <c r="E4" i="36"/>
  <c r="F4" i="36" s="1"/>
  <c r="F3" i="36"/>
  <c r="E3" i="36"/>
  <c r="F55" i="35"/>
  <c r="F54" i="35"/>
  <c r="F53" i="35"/>
  <c r="F51" i="35"/>
  <c r="F50" i="35"/>
  <c r="F49" i="35"/>
  <c r="F47" i="35"/>
  <c r="F46" i="35"/>
  <c r="F45" i="35"/>
  <c r="F43" i="35"/>
  <c r="F42" i="35"/>
  <c r="F41" i="35"/>
  <c r="F39" i="35"/>
  <c r="F38" i="35"/>
  <c r="F37" i="35"/>
  <c r="F35" i="35"/>
  <c r="F34" i="35"/>
  <c r="F33" i="35"/>
  <c r="F31" i="35"/>
  <c r="F30" i="35"/>
  <c r="F29" i="35"/>
  <c r="F27" i="35"/>
  <c r="F26" i="35"/>
  <c r="F25" i="35"/>
  <c r="E22" i="35"/>
  <c r="F22" i="35" s="1"/>
  <c r="E21" i="35"/>
  <c r="F21" i="35" s="1"/>
  <c r="E20" i="35"/>
  <c r="F20" i="35" s="1"/>
  <c r="E19" i="35"/>
  <c r="F19" i="35" s="1"/>
  <c r="E18" i="35"/>
  <c r="E16" i="35"/>
  <c r="F16" i="35" s="1"/>
  <c r="E15" i="35"/>
  <c r="F15" i="35" s="1"/>
  <c r="E14" i="35"/>
  <c r="F14" i="35" s="1"/>
  <c r="E13" i="35"/>
  <c r="F13" i="35" s="1"/>
  <c r="E11" i="35"/>
  <c r="F11" i="35" s="1"/>
  <c r="E10" i="35"/>
  <c r="F10" i="35" s="1"/>
  <c r="E9" i="35"/>
  <c r="F9" i="35" s="1"/>
  <c r="E8" i="35"/>
  <c r="F8" i="35" s="1"/>
  <c r="E6" i="35"/>
  <c r="F6" i="35" s="1"/>
  <c r="E5" i="35"/>
  <c r="F5" i="35" s="1"/>
  <c r="E4" i="35"/>
  <c r="F4" i="35" s="1"/>
  <c r="E3" i="35"/>
  <c r="F3" i="35" s="1"/>
  <c r="F55" i="34"/>
  <c r="F54" i="34"/>
  <c r="F53" i="34"/>
  <c r="F51" i="34"/>
  <c r="F50" i="34"/>
  <c r="F49" i="34"/>
  <c r="F47" i="34"/>
  <c r="F46" i="34"/>
  <c r="F45" i="34"/>
  <c r="F43" i="34"/>
  <c r="F42" i="34"/>
  <c r="F41" i="34"/>
  <c r="F39" i="34"/>
  <c r="F38" i="34"/>
  <c r="F37" i="34"/>
  <c r="F35" i="34"/>
  <c r="F34" i="34"/>
  <c r="F33" i="34"/>
  <c r="F31" i="34"/>
  <c r="F30" i="34"/>
  <c r="F29" i="34"/>
  <c r="F27" i="34"/>
  <c r="F26" i="34"/>
  <c r="F25" i="34"/>
  <c r="E22" i="34"/>
  <c r="F22" i="34" s="1"/>
  <c r="E21" i="34"/>
  <c r="F21" i="34" s="1"/>
  <c r="E20" i="34"/>
  <c r="F20" i="34" s="1"/>
  <c r="E19" i="34"/>
  <c r="F19" i="34" s="1"/>
  <c r="E18" i="34"/>
  <c r="E16" i="34"/>
  <c r="F16" i="34" s="1"/>
  <c r="E15" i="34"/>
  <c r="F15" i="34" s="1"/>
  <c r="E14" i="34"/>
  <c r="F14" i="34" s="1"/>
  <c r="E13" i="34"/>
  <c r="F13" i="34" s="1"/>
  <c r="E11" i="34"/>
  <c r="F11" i="34" s="1"/>
  <c r="E10" i="34"/>
  <c r="F10" i="34" s="1"/>
  <c r="E9" i="34"/>
  <c r="F9" i="34" s="1"/>
  <c r="E8" i="34"/>
  <c r="F8" i="34" s="1"/>
  <c r="E6" i="34"/>
  <c r="F6" i="34" s="1"/>
  <c r="F5" i="34"/>
  <c r="E5" i="34"/>
  <c r="E4" i="34"/>
  <c r="F4" i="34" s="1"/>
  <c r="E3" i="34"/>
  <c r="F3" i="34" s="1"/>
  <c r="E22" i="33"/>
  <c r="F22" i="33" s="1"/>
  <c r="E21" i="33"/>
  <c r="F21" i="33" s="1"/>
  <c r="E20" i="33"/>
  <c r="F20" i="33" s="1"/>
  <c r="E19" i="33"/>
  <c r="F19" i="33" s="1"/>
  <c r="E18" i="33"/>
  <c r="E16" i="33"/>
  <c r="F16" i="33" s="1"/>
  <c r="E15" i="33"/>
  <c r="F15" i="33" s="1"/>
  <c r="E14" i="33"/>
  <c r="F14" i="33" s="1"/>
  <c r="F13" i="33"/>
  <c r="E13" i="33"/>
  <c r="E11" i="33"/>
  <c r="F11" i="33" s="1"/>
  <c r="E10" i="33"/>
  <c r="F10" i="33" s="1"/>
  <c r="E9" i="33"/>
  <c r="F9" i="33" s="1"/>
  <c r="E8" i="33"/>
  <c r="F8" i="33" s="1"/>
  <c r="E6" i="33"/>
  <c r="F6" i="33" s="1"/>
  <c r="E5" i="33"/>
  <c r="F5" i="33" s="1"/>
  <c r="E4" i="33"/>
  <c r="F4" i="33" s="1"/>
  <c r="E3" i="33"/>
  <c r="F3" i="33" s="1"/>
  <c r="E22" i="32"/>
  <c r="F22" i="32" s="1"/>
  <c r="E21" i="32"/>
  <c r="F21" i="32" s="1"/>
  <c r="E20" i="32"/>
  <c r="F20" i="32" s="1"/>
  <c r="E19" i="32"/>
  <c r="F19" i="32" s="1"/>
  <c r="E18" i="32"/>
  <c r="E16" i="32"/>
  <c r="F16" i="32" s="1"/>
  <c r="E15" i="32"/>
  <c r="F15" i="32" s="1"/>
  <c r="E14" i="32"/>
  <c r="F14" i="32" s="1"/>
  <c r="E13" i="32"/>
  <c r="F13" i="32" s="1"/>
  <c r="E11" i="32"/>
  <c r="F11" i="32" s="1"/>
  <c r="E10" i="32"/>
  <c r="F10" i="32" s="1"/>
  <c r="E9" i="32"/>
  <c r="F9" i="32" s="1"/>
  <c r="E8" i="32"/>
  <c r="F8" i="32" s="1"/>
  <c r="E6" i="32"/>
  <c r="F6" i="32" s="1"/>
  <c r="E5" i="32"/>
  <c r="F5" i="32" s="1"/>
  <c r="E4" i="32"/>
  <c r="F4" i="32" s="1"/>
  <c r="E3" i="32"/>
  <c r="F3" i="32" s="1"/>
  <c r="E22" i="31"/>
  <c r="F22" i="31" s="1"/>
  <c r="E21" i="31"/>
  <c r="F21" i="31" s="1"/>
  <c r="E20" i="31"/>
  <c r="F20" i="31" s="1"/>
  <c r="F19" i="31"/>
  <c r="E19" i="31"/>
  <c r="E18" i="31"/>
  <c r="E16" i="31"/>
  <c r="F16" i="31" s="1"/>
  <c r="E15" i="31"/>
  <c r="F15" i="31" s="1"/>
  <c r="E14" i="31"/>
  <c r="F14" i="31" s="1"/>
  <c r="E13" i="31"/>
  <c r="F13" i="31" s="1"/>
  <c r="E11" i="31"/>
  <c r="F11" i="31" s="1"/>
  <c r="E10" i="31"/>
  <c r="F10" i="31" s="1"/>
  <c r="E9" i="31"/>
  <c r="F9" i="31" s="1"/>
  <c r="E8" i="31"/>
  <c r="F8" i="31" s="1"/>
  <c r="E6" i="31"/>
  <c r="F6" i="31" s="1"/>
  <c r="E5" i="31"/>
  <c r="F5" i="31" s="1"/>
  <c r="E4" i="31"/>
  <c r="F4" i="31" s="1"/>
  <c r="E3" i="31"/>
  <c r="F3" i="31" s="1"/>
  <c r="E22" i="28"/>
  <c r="F22" i="28" s="1"/>
  <c r="E21" i="28"/>
  <c r="F21" i="28" s="1"/>
  <c r="E20" i="28"/>
  <c r="F20" i="28" s="1"/>
  <c r="E19" i="28"/>
  <c r="F19" i="28" s="1"/>
  <c r="E18" i="28"/>
  <c r="E16" i="28"/>
  <c r="F16" i="28" s="1"/>
  <c r="E15" i="28"/>
  <c r="F15" i="28" s="1"/>
  <c r="E14" i="28"/>
  <c r="F14" i="28" s="1"/>
  <c r="E13" i="28"/>
  <c r="F13" i="28" s="1"/>
  <c r="E11" i="28"/>
  <c r="F11" i="28" s="1"/>
  <c r="E10" i="28"/>
  <c r="F10" i="28" s="1"/>
  <c r="E9" i="28"/>
  <c r="F9" i="28" s="1"/>
  <c r="E8" i="28"/>
  <c r="F8" i="28" s="1"/>
  <c r="E6" i="28"/>
  <c r="F6" i="28" s="1"/>
  <c r="E5" i="28"/>
  <c r="F5" i="28" s="1"/>
  <c r="E4" i="28"/>
  <c r="F4" i="28" s="1"/>
  <c r="E3" i="28"/>
  <c r="F3" i="28" s="1"/>
  <c r="E22" i="22"/>
  <c r="F22" i="22" s="1"/>
  <c r="E21" i="22"/>
  <c r="F21" i="22" s="1"/>
  <c r="E20" i="22"/>
  <c r="F20" i="22" s="1"/>
  <c r="E19" i="22"/>
  <c r="F19" i="22" s="1"/>
  <c r="E18" i="22"/>
  <c r="E16" i="22"/>
  <c r="F16" i="22" s="1"/>
  <c r="E15" i="22"/>
  <c r="F15" i="22" s="1"/>
  <c r="E14" i="22"/>
  <c r="F14" i="22" s="1"/>
  <c r="E13" i="22"/>
  <c r="F13" i="22" s="1"/>
  <c r="E11" i="22"/>
  <c r="F11" i="22" s="1"/>
  <c r="E10" i="22"/>
  <c r="F10" i="22" s="1"/>
  <c r="E9" i="22"/>
  <c r="F9" i="22" s="1"/>
  <c r="E8" i="22"/>
  <c r="F8" i="22" s="1"/>
  <c r="E6" i="22"/>
  <c r="F6" i="22" s="1"/>
  <c r="E5" i="22"/>
  <c r="F5" i="22" s="1"/>
  <c r="E4" i="22"/>
  <c r="F4" i="22" s="1"/>
  <c r="E3" i="22"/>
  <c r="F3" i="22" s="1"/>
  <c r="E22" i="27"/>
  <c r="F22" i="27" s="1"/>
  <c r="E21" i="27"/>
  <c r="F21" i="27" s="1"/>
  <c r="E20" i="27"/>
  <c r="F20" i="27" s="1"/>
  <c r="E19" i="27"/>
  <c r="F19" i="27" s="1"/>
  <c r="E18" i="27"/>
  <c r="E16" i="27"/>
  <c r="F16" i="27" s="1"/>
  <c r="E15" i="27"/>
  <c r="F15" i="27" s="1"/>
  <c r="E14" i="27"/>
  <c r="F14" i="27" s="1"/>
  <c r="E13" i="27"/>
  <c r="F13" i="27" s="1"/>
  <c r="E11" i="27"/>
  <c r="F11" i="27" s="1"/>
  <c r="E10" i="27"/>
  <c r="F10" i="27" s="1"/>
  <c r="E9" i="27"/>
  <c r="F9" i="27" s="1"/>
  <c r="E8" i="27"/>
  <c r="F8" i="27" s="1"/>
  <c r="E6" i="27"/>
  <c r="F6" i="27" s="1"/>
  <c r="E5" i="27"/>
  <c r="F5" i="27" s="1"/>
  <c r="E4" i="27"/>
  <c r="F4" i="27" s="1"/>
  <c r="E3" i="27"/>
  <c r="F3" i="27" s="1"/>
  <c r="E22" i="21"/>
  <c r="F22" i="21" s="1"/>
  <c r="E21" i="21"/>
  <c r="F21" i="21" s="1"/>
  <c r="E20" i="21"/>
  <c r="F20" i="21" s="1"/>
  <c r="E19" i="21"/>
  <c r="F19" i="21" s="1"/>
  <c r="E18" i="21"/>
  <c r="E16" i="21"/>
  <c r="F16" i="21" s="1"/>
  <c r="E15" i="21"/>
  <c r="F15" i="21" s="1"/>
  <c r="E14" i="21"/>
  <c r="F14" i="21" s="1"/>
  <c r="E13" i="21"/>
  <c r="F13" i="21" s="1"/>
  <c r="E11" i="21"/>
  <c r="F11" i="21" s="1"/>
  <c r="E10" i="21"/>
  <c r="F10" i="21" s="1"/>
  <c r="E9" i="21"/>
  <c r="F9" i="21" s="1"/>
  <c r="E8" i="21"/>
  <c r="F8" i="21" s="1"/>
  <c r="E6" i="21"/>
  <c r="F6" i="21" s="1"/>
  <c r="E5" i="21"/>
  <c r="F5" i="21" s="1"/>
  <c r="E4" i="21"/>
  <c r="F4" i="21" s="1"/>
  <c r="E3" i="21"/>
  <c r="F3" i="21" s="1"/>
  <c r="E22" i="20"/>
  <c r="F22" i="20" s="1"/>
  <c r="E21" i="20"/>
  <c r="F21" i="20" s="1"/>
  <c r="E20" i="20"/>
  <c r="F20" i="20" s="1"/>
  <c r="E19" i="20"/>
  <c r="F19" i="20" s="1"/>
  <c r="E18" i="20"/>
  <c r="E16" i="20"/>
  <c r="F16" i="20" s="1"/>
  <c r="E15" i="20"/>
  <c r="F15" i="20" s="1"/>
  <c r="E14" i="20"/>
  <c r="F14" i="20" s="1"/>
  <c r="E13" i="20"/>
  <c r="F13" i="20" s="1"/>
  <c r="E11" i="20"/>
  <c r="F11" i="20" s="1"/>
  <c r="E10" i="20"/>
  <c r="F10" i="20" s="1"/>
  <c r="E9" i="20"/>
  <c r="F9" i="20" s="1"/>
  <c r="E8" i="20"/>
  <c r="F8" i="20" s="1"/>
  <c r="E6" i="20"/>
  <c r="F6" i="20" s="1"/>
  <c r="E5" i="20"/>
  <c r="F5" i="20" s="1"/>
  <c r="E4" i="20"/>
  <c r="F4" i="20" s="1"/>
  <c r="E3" i="20"/>
  <c r="F3" i="20" s="1"/>
  <c r="E22" i="19"/>
  <c r="F22" i="19" s="1"/>
  <c r="E21" i="19"/>
  <c r="F21" i="19" s="1"/>
  <c r="E20" i="19"/>
  <c r="F20" i="19" s="1"/>
  <c r="E19" i="19"/>
  <c r="F19" i="19" s="1"/>
  <c r="E18" i="19"/>
  <c r="E16" i="19"/>
  <c r="F16" i="19" s="1"/>
  <c r="E15" i="19"/>
  <c r="F15" i="19" s="1"/>
  <c r="E14" i="19"/>
  <c r="F14" i="19" s="1"/>
  <c r="E13" i="19"/>
  <c r="F13" i="19" s="1"/>
  <c r="E11" i="19"/>
  <c r="F11" i="19" s="1"/>
  <c r="E10" i="19"/>
  <c r="F10" i="19" s="1"/>
  <c r="E9" i="19"/>
  <c r="F9" i="19" s="1"/>
  <c r="E8" i="19"/>
  <c r="F8" i="19" s="1"/>
  <c r="E6" i="19"/>
  <c r="F6" i="19" s="1"/>
  <c r="E5" i="19"/>
  <c r="F5" i="19" s="1"/>
  <c r="E4" i="19"/>
  <c r="F4" i="19" s="1"/>
  <c r="E3" i="19"/>
  <c r="F3" i="19" s="1"/>
  <c r="E22" i="18"/>
  <c r="F22" i="18" s="1"/>
  <c r="E21" i="18"/>
  <c r="F21" i="18" s="1"/>
  <c r="E20" i="18"/>
  <c r="F20" i="18" s="1"/>
  <c r="E19" i="18"/>
  <c r="F19" i="18" s="1"/>
  <c r="E18" i="18"/>
  <c r="E16" i="18"/>
  <c r="F16" i="18" s="1"/>
  <c r="E15" i="18"/>
  <c r="F15" i="18" s="1"/>
  <c r="E14" i="18"/>
  <c r="F14" i="18" s="1"/>
  <c r="E13" i="18"/>
  <c r="F13" i="18" s="1"/>
  <c r="E11" i="18"/>
  <c r="F11" i="18" s="1"/>
  <c r="E10" i="18"/>
  <c r="F10" i="18" s="1"/>
  <c r="E9" i="18"/>
  <c r="F9" i="18" s="1"/>
  <c r="E8" i="18"/>
  <c r="F8" i="18" s="1"/>
  <c r="E6" i="18"/>
  <c r="F6" i="18" s="1"/>
  <c r="E5" i="18"/>
  <c r="F5" i="18" s="1"/>
  <c r="E4" i="18"/>
  <c r="F4" i="18" s="1"/>
  <c r="E3" i="18"/>
  <c r="F3" i="18" s="1"/>
  <c r="E22" i="26"/>
  <c r="F22" i="26" s="1"/>
  <c r="E21" i="26"/>
  <c r="F21" i="26" s="1"/>
  <c r="E20" i="26"/>
  <c r="F20" i="26" s="1"/>
  <c r="F19" i="26"/>
  <c r="E19" i="26"/>
  <c r="E18" i="26"/>
  <c r="E16" i="26"/>
  <c r="F16" i="26" s="1"/>
  <c r="E15" i="26"/>
  <c r="F15" i="26" s="1"/>
  <c r="E14" i="26"/>
  <c r="F14" i="26" s="1"/>
  <c r="E13" i="26"/>
  <c r="F13" i="26" s="1"/>
  <c r="E11" i="26"/>
  <c r="F11" i="26" s="1"/>
  <c r="E10" i="26"/>
  <c r="F10" i="26" s="1"/>
  <c r="E9" i="26"/>
  <c r="F9" i="26" s="1"/>
  <c r="E8" i="26"/>
  <c r="F8" i="26" s="1"/>
  <c r="E6" i="26"/>
  <c r="F6" i="26" s="1"/>
  <c r="E5" i="26"/>
  <c r="F5" i="26" s="1"/>
  <c r="E4" i="26"/>
  <c r="F4" i="26" s="1"/>
  <c r="E3" i="26"/>
  <c r="F3" i="26" s="1"/>
  <c r="E22" i="17"/>
  <c r="F22" i="17" s="1"/>
  <c r="E21" i="17"/>
  <c r="F21" i="17" s="1"/>
  <c r="E20" i="17"/>
  <c r="F20" i="17" s="1"/>
  <c r="E19" i="17"/>
  <c r="F19" i="17" s="1"/>
  <c r="E18" i="17"/>
  <c r="E16" i="17"/>
  <c r="F16" i="17" s="1"/>
  <c r="E15" i="17"/>
  <c r="F15" i="17" s="1"/>
  <c r="E14" i="17"/>
  <c r="F14" i="17" s="1"/>
  <c r="E13" i="17"/>
  <c r="F13" i="17" s="1"/>
  <c r="E11" i="17"/>
  <c r="F11" i="17" s="1"/>
  <c r="E10" i="17"/>
  <c r="F10" i="17" s="1"/>
  <c r="E9" i="17"/>
  <c r="F9" i="17" s="1"/>
  <c r="E8" i="17"/>
  <c r="F8" i="17" s="1"/>
  <c r="E6" i="17"/>
  <c r="F6" i="17" s="1"/>
  <c r="E5" i="17"/>
  <c r="F5" i="17" s="1"/>
  <c r="E4" i="17"/>
  <c r="F4" i="17" s="1"/>
  <c r="E3" i="17"/>
  <c r="F3" i="17" s="1"/>
  <c r="F55" i="16"/>
  <c r="F54" i="16"/>
  <c r="F53" i="16"/>
  <c r="F51" i="16"/>
  <c r="F50" i="16"/>
  <c r="F49" i="16"/>
  <c r="F47" i="16"/>
  <c r="F46" i="16"/>
  <c r="F45" i="16"/>
  <c r="F43" i="16"/>
  <c r="F42" i="16"/>
  <c r="F41" i="16"/>
  <c r="F39" i="16"/>
  <c r="F38" i="16"/>
  <c r="F37" i="16"/>
  <c r="F35" i="16"/>
  <c r="F34" i="16"/>
  <c r="F33" i="16"/>
  <c r="F31" i="16"/>
  <c r="F30" i="16"/>
  <c r="F29" i="16"/>
  <c r="F27" i="16"/>
  <c r="F26" i="16"/>
  <c r="F25" i="16"/>
  <c r="E22" i="16"/>
  <c r="F22" i="16" s="1"/>
  <c r="E21" i="16"/>
  <c r="F21" i="16" s="1"/>
  <c r="E20" i="16"/>
  <c r="F20" i="16" s="1"/>
  <c r="E19" i="16"/>
  <c r="F19" i="16" s="1"/>
  <c r="E18" i="16"/>
  <c r="E16" i="16"/>
  <c r="F16" i="16" s="1"/>
  <c r="E15" i="16"/>
  <c r="F15" i="16" s="1"/>
  <c r="E14" i="16"/>
  <c r="F14" i="16" s="1"/>
  <c r="E13" i="16"/>
  <c r="F13" i="16" s="1"/>
  <c r="E11" i="16"/>
  <c r="F11" i="16" s="1"/>
  <c r="E10" i="16"/>
  <c r="F10" i="16" s="1"/>
  <c r="E9" i="16"/>
  <c r="F9" i="16" s="1"/>
  <c r="E8" i="16"/>
  <c r="F8" i="16" s="1"/>
  <c r="E6" i="16"/>
  <c r="F6" i="16" s="1"/>
  <c r="E5" i="16"/>
  <c r="F5" i="16" s="1"/>
  <c r="E4" i="16"/>
  <c r="F4" i="16" s="1"/>
  <c r="E3" i="16"/>
  <c r="F3" i="16" s="1"/>
  <c r="F55" i="15"/>
  <c r="F54" i="15"/>
  <c r="F53" i="15"/>
  <c r="F51" i="15"/>
  <c r="F50" i="15"/>
  <c r="F49" i="15"/>
  <c r="F47" i="15"/>
  <c r="F46" i="15"/>
  <c r="F45" i="15"/>
  <c r="F43" i="15"/>
  <c r="F42" i="15"/>
  <c r="F41" i="15"/>
  <c r="F39" i="15"/>
  <c r="F38" i="15"/>
  <c r="F37" i="15"/>
  <c r="F35" i="15"/>
  <c r="F34" i="15"/>
  <c r="F33" i="15"/>
  <c r="F31" i="15"/>
  <c r="F30" i="15"/>
  <c r="F29" i="15"/>
  <c r="F27" i="15"/>
  <c r="F26" i="15"/>
  <c r="F25" i="15"/>
  <c r="E22" i="15"/>
  <c r="F22" i="15" s="1"/>
  <c r="E21" i="15"/>
  <c r="F21" i="15" s="1"/>
  <c r="E20" i="15"/>
  <c r="F20" i="15" s="1"/>
  <c r="E19" i="15"/>
  <c r="F19" i="15" s="1"/>
  <c r="E18" i="15"/>
  <c r="E16" i="15"/>
  <c r="F16" i="15" s="1"/>
  <c r="E15" i="15"/>
  <c r="F15" i="15" s="1"/>
  <c r="E14" i="15"/>
  <c r="F14" i="15" s="1"/>
  <c r="E13" i="15"/>
  <c r="F13" i="15" s="1"/>
  <c r="E11" i="15"/>
  <c r="F11" i="15" s="1"/>
  <c r="E10" i="15"/>
  <c r="F10" i="15" s="1"/>
  <c r="E9" i="15"/>
  <c r="F9" i="15" s="1"/>
  <c r="E8" i="15"/>
  <c r="F8" i="15" s="1"/>
  <c r="E6" i="15"/>
  <c r="F6" i="15" s="1"/>
  <c r="E5" i="15"/>
  <c r="F5" i="15" s="1"/>
  <c r="E4" i="15"/>
  <c r="F4" i="15" s="1"/>
  <c r="E3" i="15"/>
  <c r="F3" i="15" s="1"/>
  <c r="F55" i="29"/>
  <c r="F54" i="29"/>
  <c r="F53" i="29"/>
  <c r="F51" i="29"/>
  <c r="F50" i="29"/>
  <c r="F49" i="29"/>
  <c r="F47" i="29"/>
  <c r="F46" i="29"/>
  <c r="F45" i="29"/>
  <c r="F43" i="29"/>
  <c r="F42" i="29"/>
  <c r="F41" i="29"/>
  <c r="F39" i="29"/>
  <c r="F38" i="29"/>
  <c r="F37" i="29"/>
  <c r="F35" i="29"/>
  <c r="F34" i="29"/>
  <c r="F33" i="29"/>
  <c r="F31" i="29"/>
  <c r="F30" i="29"/>
  <c r="F29" i="29"/>
  <c r="F27" i="29"/>
  <c r="F26" i="29"/>
  <c r="F25" i="29"/>
  <c r="E22" i="29"/>
  <c r="F22" i="29" s="1"/>
  <c r="E21" i="29"/>
  <c r="F21" i="29" s="1"/>
  <c r="E20" i="29"/>
  <c r="F20" i="29" s="1"/>
  <c r="E19" i="29"/>
  <c r="F19" i="29" s="1"/>
  <c r="E18" i="29"/>
  <c r="E16" i="29"/>
  <c r="F16" i="29" s="1"/>
  <c r="E15" i="29"/>
  <c r="F15" i="29" s="1"/>
  <c r="E14" i="29"/>
  <c r="F14" i="29" s="1"/>
  <c r="E13" i="29"/>
  <c r="F13" i="29" s="1"/>
  <c r="E11" i="29"/>
  <c r="F11" i="29" s="1"/>
  <c r="E10" i="29"/>
  <c r="F10" i="29" s="1"/>
  <c r="E9" i="29"/>
  <c r="F9" i="29" s="1"/>
  <c r="E8" i="29"/>
  <c r="F8" i="29" s="1"/>
  <c r="E6" i="29"/>
  <c r="F6" i="29" s="1"/>
  <c r="E5" i="29"/>
  <c r="F5" i="29" s="1"/>
  <c r="E4" i="29"/>
  <c r="F4" i="29" s="1"/>
  <c r="F3" i="29"/>
  <c r="E3" i="29"/>
  <c r="F55" i="13"/>
  <c r="F54" i="13"/>
  <c r="F53" i="13"/>
  <c r="F51" i="13"/>
  <c r="F50" i="13"/>
  <c r="F49" i="13"/>
  <c r="F47" i="13"/>
  <c r="F46" i="13"/>
  <c r="F45" i="13"/>
  <c r="F43" i="13"/>
  <c r="F42" i="13"/>
  <c r="F41" i="13"/>
  <c r="F39" i="13"/>
  <c r="F38" i="13"/>
  <c r="F37" i="13"/>
  <c r="F35" i="13"/>
  <c r="F34" i="13"/>
  <c r="F33" i="13"/>
  <c r="F31" i="13"/>
  <c r="F30" i="13"/>
  <c r="F29" i="13"/>
  <c r="F27" i="13"/>
  <c r="F26" i="13"/>
  <c r="F25" i="13"/>
  <c r="E22" i="13"/>
  <c r="F22" i="13" s="1"/>
  <c r="E21" i="13"/>
  <c r="F21" i="13" s="1"/>
  <c r="E20" i="13"/>
  <c r="F20" i="13" s="1"/>
  <c r="E19" i="13"/>
  <c r="F19" i="13" s="1"/>
  <c r="E18" i="13"/>
  <c r="E16" i="13"/>
  <c r="F16" i="13" s="1"/>
  <c r="E15" i="13"/>
  <c r="F15" i="13" s="1"/>
  <c r="E14" i="13"/>
  <c r="F14" i="13" s="1"/>
  <c r="E13" i="13"/>
  <c r="F13" i="13" s="1"/>
  <c r="E11" i="13"/>
  <c r="F11" i="13" s="1"/>
  <c r="E10" i="13"/>
  <c r="F10" i="13" s="1"/>
  <c r="E9" i="13"/>
  <c r="F9" i="13" s="1"/>
  <c r="E8" i="13"/>
  <c r="F8" i="13" s="1"/>
  <c r="E6" i="13"/>
  <c r="F6" i="13" s="1"/>
  <c r="E5" i="13"/>
  <c r="F5" i="13" s="1"/>
  <c r="E4" i="13"/>
  <c r="F4" i="13" s="1"/>
  <c r="E3" i="13"/>
  <c r="F3" i="13" s="1"/>
  <c r="F55" i="12"/>
  <c r="F54" i="12"/>
  <c r="F53" i="12"/>
  <c r="F51" i="12"/>
  <c r="F50" i="12"/>
  <c r="F49" i="12"/>
  <c r="F47" i="12"/>
  <c r="F46" i="12"/>
  <c r="F45" i="12"/>
  <c r="F43" i="12"/>
  <c r="F42" i="12"/>
  <c r="F41" i="12"/>
  <c r="F39" i="12"/>
  <c r="F38" i="12"/>
  <c r="F37" i="12"/>
  <c r="F35" i="12"/>
  <c r="F34" i="12"/>
  <c r="F33" i="12"/>
  <c r="F31" i="12"/>
  <c r="F30" i="12"/>
  <c r="F29" i="12"/>
  <c r="F27" i="12"/>
  <c r="F26" i="12"/>
  <c r="F25" i="12"/>
  <c r="E22" i="12"/>
  <c r="F22" i="12" s="1"/>
  <c r="E21" i="12"/>
  <c r="F21" i="12" s="1"/>
  <c r="E20" i="12"/>
  <c r="F20" i="12" s="1"/>
  <c r="E19" i="12"/>
  <c r="F19" i="12" s="1"/>
  <c r="E18" i="12"/>
  <c r="E16" i="12"/>
  <c r="F16" i="12" s="1"/>
  <c r="E15" i="12"/>
  <c r="F15" i="12" s="1"/>
  <c r="E14" i="12"/>
  <c r="F14" i="12" s="1"/>
  <c r="E13" i="12"/>
  <c r="F13" i="12" s="1"/>
  <c r="E11" i="12"/>
  <c r="F11" i="12" s="1"/>
  <c r="E10" i="12"/>
  <c r="F10" i="12" s="1"/>
  <c r="E9" i="12"/>
  <c r="F9" i="12" s="1"/>
  <c r="E8" i="12"/>
  <c r="F8" i="12" s="1"/>
  <c r="E6" i="12"/>
  <c r="F6" i="12" s="1"/>
  <c r="E5" i="12"/>
  <c r="F5" i="12" s="1"/>
  <c r="E4" i="12"/>
  <c r="F4" i="12" s="1"/>
  <c r="E3" i="12"/>
  <c r="F3" i="12" s="1"/>
  <c r="F55" i="11"/>
  <c r="F54" i="11"/>
  <c r="F53" i="11"/>
  <c r="F51" i="11"/>
  <c r="F50" i="11"/>
  <c r="F49" i="11"/>
  <c r="F47" i="11"/>
  <c r="F46" i="11"/>
  <c r="F45" i="11"/>
  <c r="F43" i="11"/>
  <c r="F42" i="11"/>
  <c r="F41" i="11"/>
  <c r="F39" i="11"/>
  <c r="F38" i="11"/>
  <c r="F37" i="11"/>
  <c r="F35" i="11"/>
  <c r="F34" i="11"/>
  <c r="F33" i="11"/>
  <c r="F31" i="11"/>
  <c r="F30" i="11"/>
  <c r="F29" i="11"/>
  <c r="F27" i="11"/>
  <c r="F26" i="11"/>
  <c r="F25" i="11"/>
  <c r="E22" i="11"/>
  <c r="F22" i="11" s="1"/>
  <c r="E21" i="11"/>
  <c r="F21" i="11" s="1"/>
  <c r="E20" i="11"/>
  <c r="F20" i="11" s="1"/>
  <c r="E19" i="11"/>
  <c r="F19" i="11" s="1"/>
  <c r="E18" i="11"/>
  <c r="E16" i="11"/>
  <c r="F16" i="11" s="1"/>
  <c r="E15" i="11"/>
  <c r="F15" i="11" s="1"/>
  <c r="E14" i="11"/>
  <c r="F14" i="11" s="1"/>
  <c r="E13" i="11"/>
  <c r="F13" i="11" s="1"/>
  <c r="E11" i="11"/>
  <c r="F11" i="11" s="1"/>
  <c r="E10" i="11"/>
  <c r="F10" i="11" s="1"/>
  <c r="E9" i="11"/>
  <c r="F9" i="11" s="1"/>
  <c r="E8" i="11"/>
  <c r="F8" i="11" s="1"/>
  <c r="E6" i="11"/>
  <c r="F6" i="11" s="1"/>
  <c r="E5" i="11"/>
  <c r="F5" i="11" s="1"/>
  <c r="E4" i="11"/>
  <c r="F4" i="11" s="1"/>
  <c r="E3" i="11"/>
  <c r="F3" i="11" s="1"/>
  <c r="F55" i="25"/>
  <c r="F54" i="25"/>
  <c r="F53" i="25"/>
  <c r="F51" i="25"/>
  <c r="F50" i="25"/>
  <c r="F49" i="25"/>
  <c r="F47" i="25"/>
  <c r="F46" i="25"/>
  <c r="F45" i="25"/>
  <c r="F43" i="25"/>
  <c r="F42" i="25"/>
  <c r="F41" i="25"/>
  <c r="F39" i="25"/>
  <c r="F38" i="25"/>
  <c r="F37" i="25"/>
  <c r="F35" i="25"/>
  <c r="F34" i="25"/>
  <c r="F33" i="25"/>
  <c r="F31" i="25"/>
  <c r="F30" i="25"/>
  <c r="F29" i="25"/>
  <c r="F27" i="25"/>
  <c r="F26" i="25"/>
  <c r="F25" i="25"/>
  <c r="E22" i="25"/>
  <c r="F22" i="25" s="1"/>
  <c r="E21" i="25"/>
  <c r="F21" i="25" s="1"/>
  <c r="E20" i="25"/>
  <c r="F20" i="25" s="1"/>
  <c r="E19" i="25"/>
  <c r="F19" i="25" s="1"/>
  <c r="E18" i="25"/>
  <c r="E16" i="25"/>
  <c r="F16" i="25" s="1"/>
  <c r="E15" i="25"/>
  <c r="F15" i="25" s="1"/>
  <c r="E14" i="25"/>
  <c r="F14" i="25" s="1"/>
  <c r="E13" i="25"/>
  <c r="F13" i="25" s="1"/>
  <c r="E11" i="25"/>
  <c r="F11" i="25" s="1"/>
  <c r="E10" i="25"/>
  <c r="F10" i="25" s="1"/>
  <c r="E9" i="25"/>
  <c r="F9" i="25" s="1"/>
  <c r="E8" i="25"/>
  <c r="F8" i="25" s="1"/>
  <c r="E6" i="25"/>
  <c r="F6" i="25" s="1"/>
  <c r="E5" i="25"/>
  <c r="F5" i="25" s="1"/>
  <c r="E4" i="25"/>
  <c r="F4" i="25" s="1"/>
  <c r="E3" i="25"/>
  <c r="F3" i="25" s="1"/>
  <c r="F55" i="24"/>
  <c r="F54" i="24"/>
  <c r="F53" i="24"/>
  <c r="F51" i="24"/>
  <c r="F50" i="24"/>
  <c r="F49" i="24"/>
  <c r="F47" i="24"/>
  <c r="F46" i="24"/>
  <c r="F45" i="24"/>
  <c r="F43" i="24"/>
  <c r="F42" i="24"/>
  <c r="F41" i="24"/>
  <c r="F39" i="24"/>
  <c r="F38" i="24"/>
  <c r="F37" i="24"/>
  <c r="F35" i="24"/>
  <c r="F34" i="24"/>
  <c r="F33" i="24"/>
  <c r="F31" i="24"/>
  <c r="F30" i="24"/>
  <c r="F29" i="24"/>
  <c r="F27" i="24"/>
  <c r="F26" i="24"/>
  <c r="F25" i="24"/>
  <c r="E22" i="24"/>
  <c r="F22" i="24" s="1"/>
  <c r="E21" i="24"/>
  <c r="F21" i="24" s="1"/>
  <c r="E20" i="24"/>
  <c r="F20" i="24" s="1"/>
  <c r="E19" i="24"/>
  <c r="F19" i="24" s="1"/>
  <c r="E18" i="24"/>
  <c r="E16" i="24"/>
  <c r="F16" i="24" s="1"/>
  <c r="E15" i="24"/>
  <c r="F15" i="24" s="1"/>
  <c r="E14" i="24"/>
  <c r="F14" i="24" s="1"/>
  <c r="E13" i="24"/>
  <c r="F13" i="24" s="1"/>
  <c r="E11" i="24"/>
  <c r="F11" i="24" s="1"/>
  <c r="F10" i="24"/>
  <c r="E10" i="24"/>
  <c r="E9" i="24"/>
  <c r="F9" i="24" s="1"/>
  <c r="E8" i="24"/>
  <c r="F8" i="24" s="1"/>
  <c r="E6" i="24"/>
  <c r="F6" i="24" s="1"/>
  <c r="E5" i="24"/>
  <c r="F5" i="24" s="1"/>
  <c r="E4" i="24"/>
  <c r="F4" i="24" s="1"/>
  <c r="E3" i="24"/>
  <c r="F3" i="24" s="1"/>
  <c r="E16" i="10"/>
  <c r="F16" i="10" s="1"/>
  <c r="E15" i="10"/>
  <c r="F15" i="10" s="1"/>
  <c r="E14" i="10"/>
  <c r="F14" i="10" s="1"/>
  <c r="E13" i="10"/>
  <c r="F13" i="10" s="1"/>
  <c r="E18" i="10"/>
  <c r="E19" i="10"/>
  <c r="F19" i="10" s="1"/>
  <c r="E20" i="10"/>
  <c r="F20" i="10" s="1"/>
  <c r="E21" i="10"/>
  <c r="F21" i="10" s="1"/>
  <c r="E22" i="10"/>
  <c r="F22" i="10" s="1"/>
  <c r="F55" i="10"/>
  <c r="F54" i="10"/>
  <c r="F53" i="10"/>
  <c r="F51" i="10"/>
  <c r="F50" i="10"/>
  <c r="F49" i="10"/>
  <c r="F47" i="10"/>
  <c r="F46" i="10"/>
  <c r="F45" i="10"/>
  <c r="F43" i="10"/>
  <c r="F42" i="10"/>
  <c r="F41" i="10"/>
  <c r="F39" i="10"/>
  <c r="F38" i="10"/>
  <c r="F37" i="10"/>
  <c r="F35" i="10"/>
  <c r="F34" i="10"/>
  <c r="F33" i="10"/>
  <c r="F31" i="10"/>
  <c r="F30" i="10"/>
  <c r="F29" i="10"/>
  <c r="F27" i="10"/>
  <c r="F26" i="10"/>
  <c r="F25" i="10"/>
  <c r="E11" i="10"/>
  <c r="F11" i="10" s="1"/>
  <c r="E10" i="10"/>
  <c r="F10" i="10" s="1"/>
  <c r="E9" i="10"/>
  <c r="F9" i="10" s="1"/>
  <c r="E8" i="10"/>
  <c r="F8" i="10" s="1"/>
  <c r="E6" i="10"/>
  <c r="F6" i="10" s="1"/>
  <c r="E5" i="10"/>
  <c r="F5" i="10" s="1"/>
  <c r="E4" i="10"/>
  <c r="F4" i="10" s="1"/>
  <c r="E3" i="10"/>
  <c r="F3" i="10" s="1"/>
  <c r="F55" i="1"/>
  <c r="F54" i="1"/>
  <c r="F53" i="1"/>
  <c r="F51" i="1"/>
  <c r="F50" i="1"/>
  <c r="F49" i="1"/>
  <c r="F47" i="1"/>
  <c r="F46" i="1"/>
  <c r="F45" i="1"/>
  <c r="F43" i="1"/>
  <c r="F42" i="1"/>
  <c r="F41" i="1"/>
  <c r="F39" i="1"/>
  <c r="F38" i="1"/>
  <c r="F37" i="1"/>
  <c r="F35" i="1"/>
  <c r="F34" i="1"/>
  <c r="F33" i="1"/>
  <c r="F31" i="1"/>
  <c r="F30" i="1"/>
  <c r="F29" i="1"/>
  <c r="F27" i="1"/>
  <c r="F26" i="1"/>
  <c r="F25" i="1"/>
  <c r="E22" i="1"/>
  <c r="F22" i="1" s="1"/>
  <c r="E21" i="1"/>
  <c r="F21" i="1" s="1"/>
  <c r="E20" i="1"/>
  <c r="F20" i="1" s="1"/>
  <c r="E19" i="1"/>
  <c r="F19" i="1" s="1"/>
  <c r="E18" i="1"/>
  <c r="F16" i="1"/>
  <c r="E16" i="1"/>
  <c r="E15" i="1"/>
  <c r="F15" i="1" s="1"/>
  <c r="E14" i="1"/>
  <c r="F14" i="1" s="1"/>
  <c r="E13" i="1"/>
  <c r="F13" i="1" s="1"/>
  <c r="E11" i="1"/>
  <c r="F11" i="1" s="1"/>
  <c r="E10" i="1"/>
  <c r="F10" i="1" s="1"/>
  <c r="E9" i="1"/>
  <c r="F9" i="1" s="1"/>
  <c r="E8" i="1"/>
  <c r="F8" i="1" s="1"/>
  <c r="E6" i="1"/>
  <c r="F6" i="1" s="1"/>
  <c r="E5" i="1"/>
  <c r="F5" i="1" s="1"/>
  <c r="E4" i="1"/>
  <c r="F4" i="1" s="1"/>
  <c r="E3" i="1"/>
  <c r="F3" i="1" s="1"/>
  <c r="F25" i="23"/>
  <c r="F26" i="23"/>
  <c r="F27" i="23"/>
  <c r="F29" i="23"/>
  <c r="F30" i="23"/>
  <c r="F31" i="23"/>
  <c r="F33" i="23"/>
  <c r="F34" i="23"/>
  <c r="F35" i="23"/>
  <c r="F37" i="23"/>
  <c r="F38" i="23"/>
  <c r="F39" i="23"/>
  <c r="F41" i="23"/>
  <c r="F42" i="23"/>
  <c r="F43" i="23"/>
  <c r="F45" i="23"/>
  <c r="F46" i="23"/>
  <c r="F47" i="23"/>
  <c r="F49" i="23"/>
  <c r="F50" i="23"/>
  <c r="F55" i="23"/>
  <c r="F54" i="23"/>
  <c r="F53" i="23"/>
  <c r="F51" i="23"/>
  <c r="E6" i="23" l="1"/>
  <c r="E22" i="23" l="1"/>
  <c r="F22" i="23" s="1"/>
  <c r="E21" i="23"/>
  <c r="F21" i="23" s="1"/>
  <c r="E20" i="23"/>
  <c r="F20" i="23" s="1"/>
  <c r="E19" i="23"/>
  <c r="F19" i="23" s="1"/>
  <c r="E18" i="23"/>
  <c r="E16" i="23"/>
  <c r="F16" i="23" s="1"/>
  <c r="E15" i="23"/>
  <c r="F15" i="23" s="1"/>
  <c r="E14" i="23"/>
  <c r="F14" i="23" s="1"/>
  <c r="E13" i="23"/>
  <c r="F13" i="23" s="1"/>
  <c r="E11" i="23"/>
  <c r="F11" i="23" s="1"/>
  <c r="E10" i="23"/>
  <c r="F10" i="23" s="1"/>
  <c r="E9" i="23"/>
  <c r="F9" i="23" s="1"/>
  <c r="E8" i="23"/>
  <c r="F8" i="23" s="1"/>
  <c r="F6" i="23"/>
  <c r="E5" i="23"/>
  <c r="F5" i="23" s="1"/>
  <c r="E4" i="23"/>
  <c r="F4" i="23" s="1"/>
  <c r="E3" i="23"/>
  <c r="F3" i="23" s="1"/>
</calcChain>
</file>

<file path=xl/sharedStrings.xml><?xml version="1.0" encoding="utf-8"?>
<sst xmlns="http://schemas.openxmlformats.org/spreadsheetml/2006/main" count="1280" uniqueCount="260">
  <si>
    <t>DMM READING</t>
    <phoneticPr fontId="2" type="noConversion"/>
  </si>
  <si>
    <t>Pass</t>
    <phoneticPr fontId="2" type="noConversion"/>
  </si>
  <si>
    <t>Operator</t>
  </si>
  <si>
    <t>Date</t>
  </si>
  <si>
    <t>TARGET INSTRUMENT :</t>
    <phoneticPr fontId="2" type="noConversion"/>
  </si>
  <si>
    <t>Model Number</t>
  </si>
  <si>
    <t>Model Description</t>
  </si>
  <si>
    <t>Serial Number</t>
    <phoneticPr fontId="2" type="noConversion"/>
  </si>
  <si>
    <t>Date Tested</t>
    <phoneticPr fontId="2" type="noConversion"/>
  </si>
  <si>
    <t>EQUIPMENT USED :</t>
  </si>
  <si>
    <t>Digital Multimeter</t>
  </si>
  <si>
    <t>Yokogawa CA71</t>
    <phoneticPr fontId="2" type="noConversion"/>
  </si>
  <si>
    <t>Handy Multifunction Calibrator</t>
  </si>
  <si>
    <t>TARGET ACCURACY :</t>
    <phoneticPr fontId="2" type="noConversion"/>
  </si>
  <si>
    <t>Item</t>
  </si>
  <si>
    <t>Range</t>
  </si>
  <si>
    <t>Measure Voltage</t>
  </si>
  <si>
    <t>Signature</t>
    <phoneticPr fontId="2" type="noConversion"/>
  </si>
  <si>
    <t>TEST Report</t>
    <phoneticPr fontId="2" type="noConversion"/>
  </si>
  <si>
    <t>ZIM</t>
    <phoneticPr fontId="2" type="noConversion"/>
  </si>
  <si>
    <t>OEM Board for Impedance</t>
    <phoneticPr fontId="2" type="noConversion"/>
  </si>
  <si>
    <t>KEYSIGHT34461A</t>
    <phoneticPr fontId="2" type="noConversion"/>
  </si>
  <si>
    <t>Purpose</t>
    <phoneticPr fontId="2" type="noConversion"/>
  </si>
  <si>
    <t>Voltage, Frequency Measurement</t>
    <phoneticPr fontId="2" type="noConversion"/>
  </si>
  <si>
    <t>Voltage source</t>
    <phoneticPr fontId="2" type="noConversion"/>
  </si>
  <si>
    <t>Target Accuracy</t>
    <phoneticPr fontId="2" type="noConversion"/>
  </si>
  <si>
    <t>100V</t>
    <phoneticPr fontId="2" type="noConversion"/>
  </si>
  <si>
    <t>1000V</t>
    <phoneticPr fontId="2" type="noConversion"/>
  </si>
  <si>
    <t>Control Frequency</t>
    <phoneticPr fontId="2" type="noConversion"/>
  </si>
  <si>
    <t>0.1~4000Hz</t>
    <phoneticPr fontId="2" type="noConversion"/>
  </si>
  <si>
    <t xml:space="preserve">Phase </t>
    <phoneticPr fontId="2" type="noConversion"/>
  </si>
  <si>
    <t>1~1000Hz</t>
    <phoneticPr fontId="2" type="noConversion"/>
  </si>
  <si>
    <t>DC Voltage</t>
    <phoneticPr fontId="2" type="noConversion"/>
  </si>
  <si>
    <t>Frequency</t>
    <phoneticPr fontId="2" type="noConversion"/>
  </si>
  <si>
    <t>Temperature</t>
    <phoneticPr fontId="2" type="noConversion"/>
  </si>
  <si>
    <t>Zreal (Ω)</t>
  </si>
  <si>
    <t>Zimag (Ω)</t>
  </si>
  <si>
    <t>Zmod (Ω)</t>
  </si>
  <si>
    <t>Zphase (°)</t>
  </si>
  <si>
    <t>ERROR</t>
    <phoneticPr fontId="2" type="noConversion"/>
  </si>
  <si>
    <t xml:space="preserve">ZIM READING </t>
    <phoneticPr fontId="2" type="noConversion"/>
  </si>
  <si>
    <t>±2mV ±0.2% of reading</t>
    <phoneticPr fontId="2" type="noConversion"/>
  </si>
  <si>
    <t>±20mV ±0.2% of reading</t>
    <phoneticPr fontId="2" type="noConversion"/>
  </si>
  <si>
    <t>±0.05%</t>
    <phoneticPr fontId="2" type="noConversion"/>
  </si>
  <si>
    <t>Within ±0.5 degree with 10mohm resistor</t>
    <phoneticPr fontId="2" type="noConversion"/>
  </si>
  <si>
    <t>OK</t>
    <phoneticPr fontId="2" type="noConversion"/>
  </si>
  <si>
    <t>SET VALUE</t>
    <phoneticPr fontId="2" type="noConversion"/>
  </si>
  <si>
    <t>PASS</t>
    <phoneticPr fontId="2" type="noConversion"/>
  </si>
  <si>
    <t>MODE</t>
    <phoneticPr fontId="2" type="noConversion"/>
  </si>
  <si>
    <t>Freq (Hz)</t>
    <phoneticPr fontId="2" type="noConversion"/>
  </si>
  <si>
    <t>PARK, SOO MAN</t>
  </si>
  <si>
    <t>with 100mohm resistor @ 400mA range</t>
    <phoneticPr fontId="2" type="noConversion"/>
  </si>
  <si>
    <t>with 10mohm(57.367nH) resistor @ 2A range</t>
    <phoneticPr fontId="2" type="noConversion"/>
  </si>
  <si>
    <t>with 10mohm(57.367nH) resistor @ 400mA range</t>
    <phoneticPr fontId="2" type="noConversion"/>
  </si>
  <si>
    <t>with 100mohm(52.47nH) @ 200mA range</t>
    <phoneticPr fontId="2" type="noConversion"/>
  </si>
  <si>
    <t>with 100mohm(52.47nH) @ 40mA range</t>
    <phoneticPr fontId="2" type="noConversion"/>
  </si>
  <si>
    <t>with 1ohm(107.241nH) @ 20mA range</t>
    <phoneticPr fontId="2" type="noConversion"/>
  </si>
  <si>
    <t>with 1ohm(107.241nH) @ 4mA range</t>
    <phoneticPr fontId="2" type="noConversion"/>
  </si>
  <si>
    <t>with 10ohm(1.893uH) @ 2mA range</t>
    <phoneticPr fontId="2" type="noConversion"/>
  </si>
  <si>
    <t>with 10ohm(1.893uH) @ 400uA range</t>
    <phoneticPr fontId="2" type="noConversion"/>
  </si>
  <si>
    <t xml:space="preserve">저항 </t>
    <phoneticPr fontId="2" type="noConversion"/>
  </si>
  <si>
    <t>실저항값</t>
    <phoneticPr fontId="2" type="noConversion"/>
  </si>
  <si>
    <t>인덕턴스</t>
    <phoneticPr fontId="2" type="noConversion"/>
  </si>
  <si>
    <t>S/N #IM1021060001</t>
    <phoneticPr fontId="2" type="noConversion"/>
  </si>
  <si>
    <t>with PT100 sensor (Gain : 1.000306, Offset : 0.208397 )</t>
    <phoneticPr fontId="2" type="noConversion"/>
  </si>
  <si>
    <t>with 100V range ( Gain : 0.919817, Offset : 0.094555 )</t>
    <phoneticPr fontId="2" type="noConversion"/>
  </si>
  <si>
    <t>with 1000V range ( Gain : 1.001596, Offset : 1.045267 )</t>
    <phoneticPr fontId="2" type="noConversion"/>
  </si>
  <si>
    <t>S/N #IM1021060002</t>
    <phoneticPr fontId="2" type="noConversion"/>
  </si>
  <si>
    <t>with PT100 sensor (Gain : 1.00036, Offset : 0.183514)</t>
    <phoneticPr fontId="2" type="noConversion"/>
  </si>
  <si>
    <t>with 100V range ( Gain : 0.919711, Offset : 0.087378 )</t>
    <phoneticPr fontId="2" type="noConversion"/>
  </si>
  <si>
    <t>with 1000V range ( Gain : 1.001684, Offset : 0.975724 )</t>
    <phoneticPr fontId="2" type="noConversion"/>
  </si>
  <si>
    <t>S/N #IM1021060003</t>
    <phoneticPr fontId="2" type="noConversion"/>
  </si>
  <si>
    <t>with PT100 sensor (Gain : 1.000553, Offset : 0.186767)</t>
    <phoneticPr fontId="2" type="noConversion"/>
  </si>
  <si>
    <t>with 100V range ( Gain : 0.919544, Offset : 0.102601 )</t>
    <phoneticPr fontId="2" type="noConversion"/>
  </si>
  <si>
    <t>with 1000V range ( Gain : 1.001356, Offset : 1.135806 )</t>
    <phoneticPr fontId="2" type="noConversion"/>
  </si>
  <si>
    <t>S/N #IM1021060004</t>
    <phoneticPr fontId="2" type="noConversion"/>
  </si>
  <si>
    <t>with PT100 sensor (Gain : 1.000247, Offset : 0.217662)</t>
    <phoneticPr fontId="2" type="noConversion"/>
  </si>
  <si>
    <t>with 100V range ( Gain : 0.91983, Offset : 0.099511 )</t>
    <phoneticPr fontId="2" type="noConversion"/>
  </si>
  <si>
    <t>with 1000V range ( Gain : 1.001458, Offset : 1.114931 )</t>
    <phoneticPr fontId="2" type="noConversion"/>
  </si>
  <si>
    <t>S/N #IM1021060005</t>
    <phoneticPr fontId="2" type="noConversion"/>
  </si>
  <si>
    <t>with PT100 sensor (Gain : 1.000689, Offset : 0.215005)</t>
    <phoneticPr fontId="2" type="noConversion"/>
  </si>
  <si>
    <t>with 100V range ( Gain : 0.919385, Offset : 0.087081 )</t>
    <phoneticPr fontId="2" type="noConversion"/>
  </si>
  <si>
    <t>with 1000V range ( Gain : 1.000816, Offset : 0.993082 )</t>
    <phoneticPr fontId="2" type="noConversion"/>
  </si>
  <si>
    <t>S/N #IM1021060006</t>
    <phoneticPr fontId="2" type="noConversion"/>
  </si>
  <si>
    <t>with 100V range ( Gain : 0.920014, Offset : 0.097162 )</t>
    <phoneticPr fontId="2" type="noConversion"/>
  </si>
  <si>
    <t>S/N #IM1021060007</t>
    <phoneticPr fontId="2" type="noConversion"/>
  </si>
  <si>
    <t>with PT100 sensor (Gain : 1.00068, Offset : 0.199475)</t>
    <phoneticPr fontId="2" type="noConversion"/>
  </si>
  <si>
    <t>with 100V range ( Gain : 0.919034, Offset : 0.09104 )</t>
    <phoneticPr fontId="2" type="noConversion"/>
  </si>
  <si>
    <t>with 1000V range ( Gain : 1.001001, Offset : 1.001446)</t>
    <phoneticPr fontId="2" type="noConversion"/>
  </si>
  <si>
    <t>with PT100 sensor (Gain : 1.000369, Offset : 0.199041)</t>
    <phoneticPr fontId="2" type="noConversion"/>
  </si>
  <si>
    <t>with 1000V range ( Gain : 1.001368, Offset : 1.091002)</t>
    <phoneticPr fontId="2" type="noConversion"/>
  </si>
  <si>
    <t>S/N #IM1021060008</t>
    <phoneticPr fontId="2" type="noConversion"/>
  </si>
  <si>
    <t>with PT100 sensor (Gain : 1.000432, Offset : 0.205392)</t>
    <phoneticPr fontId="2" type="noConversion"/>
  </si>
  <si>
    <t>with 100V range ( Gain : 0.919722, Offset : 0.089105 )</t>
    <phoneticPr fontId="2" type="noConversion"/>
  </si>
  <si>
    <t>with 1000V range ( Gain : 1.001451, Offset : 0.995465)</t>
    <phoneticPr fontId="2" type="noConversion"/>
  </si>
  <si>
    <t>S/N #IM1021060009</t>
    <phoneticPr fontId="2" type="noConversion"/>
  </si>
  <si>
    <t>with PT100 sensor (Gain : 1.000423, Offset : 0.174156)</t>
    <phoneticPr fontId="2" type="noConversion"/>
  </si>
  <si>
    <t>with 100V range ( Gain : 0.919991, Offset : 0.10532 )</t>
    <phoneticPr fontId="2" type="noConversion"/>
  </si>
  <si>
    <t>with 1000V range ( Gain : 1.001729, Offset : 1.162617)</t>
    <phoneticPr fontId="2" type="noConversion"/>
  </si>
  <si>
    <t>S/N #IM1021060010</t>
    <phoneticPr fontId="2" type="noConversion"/>
  </si>
  <si>
    <t>with PT100 sensor (Gain : 1.000238, Offset : 0.186431)</t>
    <phoneticPr fontId="2" type="noConversion"/>
  </si>
  <si>
    <t>with 100V range ( Gain : 0.919784, Offset : 0.109039 )</t>
    <phoneticPr fontId="2" type="noConversion"/>
  </si>
  <si>
    <t>with 1000V range ( Gain : 1.001514, Offset : 1.229001)</t>
    <phoneticPr fontId="2" type="noConversion"/>
  </si>
  <si>
    <t>S/N #IM1021060011</t>
    <phoneticPr fontId="2" type="noConversion"/>
  </si>
  <si>
    <t>with 100V range ( Gain : 0.919385, Offset : 0.115379 )</t>
    <phoneticPr fontId="2" type="noConversion"/>
  </si>
  <si>
    <t>with 1000V range ( Gain : 1.001161, Offset : 1.275434)</t>
    <phoneticPr fontId="2" type="noConversion"/>
  </si>
  <si>
    <t>with PT100 sensor (Gain : 1.000679, Offset : 0.183761)</t>
    <phoneticPr fontId="2" type="noConversion"/>
  </si>
  <si>
    <t>S/N #IM1021060012</t>
    <phoneticPr fontId="2" type="noConversion"/>
  </si>
  <si>
    <t>with 100V range ( Gain : 0.919109, Offset : 0.10156 )</t>
    <phoneticPr fontId="2" type="noConversion"/>
  </si>
  <si>
    <t>with 1000V range ( Gain : 1.000945, Offset : 1.152597)</t>
    <phoneticPr fontId="2" type="noConversion"/>
  </si>
  <si>
    <t>S/N #IM1021060013</t>
    <phoneticPr fontId="2" type="noConversion"/>
  </si>
  <si>
    <t>with PT100 sensor (Gain : 1.000431, Offset : 0.189686)</t>
    <phoneticPr fontId="2" type="noConversion"/>
  </si>
  <si>
    <t>with 100V range ( Gain : 0.919656, Offset : 0.099632 )</t>
    <phoneticPr fontId="2" type="noConversion"/>
  </si>
  <si>
    <t>with 1000V range ( Gain : 1.001322, Offset : 1.109169)</t>
    <phoneticPr fontId="2" type="noConversion"/>
  </si>
  <si>
    <t>S/N #IM1021060014</t>
    <phoneticPr fontId="2" type="noConversion"/>
  </si>
  <si>
    <t>with PT100 sensor (Gain : 1.000607, Offset : 0.146165)</t>
    <phoneticPr fontId="2" type="noConversion"/>
  </si>
  <si>
    <t>with 100V range ( Gain : 0.919949, Offset : 0.092352 )</t>
    <phoneticPr fontId="2" type="noConversion"/>
  </si>
  <si>
    <t>with 1000V range ( Gain : 1.001297, Offset : 1.050753)</t>
    <phoneticPr fontId="2" type="noConversion"/>
  </si>
  <si>
    <t>S/N #IM1021060015</t>
    <phoneticPr fontId="2" type="noConversion"/>
  </si>
  <si>
    <t>with PT100 sensor (Gain : 1.000588, Offset : 0.083681)</t>
    <phoneticPr fontId="2" type="noConversion"/>
  </si>
  <si>
    <t>with 100V range ( Gain : 0.919698, Offset : 0.093073 )</t>
    <phoneticPr fontId="2" type="noConversion"/>
  </si>
  <si>
    <t>with 1000V range ( Gain : 1.001342, Offset : 1.065244)</t>
    <phoneticPr fontId="2" type="noConversion"/>
  </si>
  <si>
    <t>S/N #IM1021060016</t>
    <phoneticPr fontId="2" type="noConversion"/>
  </si>
  <si>
    <t>with PT100 sensor (Gain : 1.000873, Offset : 0.187015)</t>
    <phoneticPr fontId="2" type="noConversion"/>
  </si>
  <si>
    <t>with 100V range ( Gain : 0.919657, Offset : 0.094748 )</t>
    <phoneticPr fontId="2" type="noConversion"/>
  </si>
  <si>
    <t>with 1000V range ( Gain : 1.001101, Offset : 1.077303)</t>
    <phoneticPr fontId="2" type="noConversion"/>
  </si>
  <si>
    <t>S/N #IM1021060017</t>
    <phoneticPr fontId="2" type="noConversion"/>
  </si>
  <si>
    <t>with 100V range ( Gain : 0.919531, Offset : 0.087915 )</t>
    <phoneticPr fontId="2" type="noConversion"/>
  </si>
  <si>
    <t>with 1000V range ( Gain : 1.001026, Offset : 1.008246)</t>
    <phoneticPr fontId="2" type="noConversion"/>
  </si>
  <si>
    <t>S/N #IM1021060018</t>
    <phoneticPr fontId="2" type="noConversion"/>
  </si>
  <si>
    <t>with PT100 sensor (Gain : 1.000175, Offset : 0.180082)</t>
    <phoneticPr fontId="2" type="noConversion"/>
  </si>
  <si>
    <t>with 100V range ( Gain : 0.919517, Offset : 0.103248 )</t>
    <phoneticPr fontId="2" type="noConversion"/>
  </si>
  <si>
    <t>with 1000V range ( Gain : 1.000758, Offset : 1.189511)</t>
    <phoneticPr fontId="2" type="noConversion"/>
  </si>
  <si>
    <t>S/N #IM1021060019</t>
    <phoneticPr fontId="2" type="noConversion"/>
  </si>
  <si>
    <t>with PT100 sensor (Gain : 1.000552, Offset : 0.171059)</t>
    <phoneticPr fontId="2" type="noConversion"/>
  </si>
  <si>
    <t>with 100V range ( Gain : 0.918962, Offset : 0.101767 )</t>
    <phoneticPr fontId="2" type="noConversion"/>
  </si>
  <si>
    <t>with 1000V range ( Gain : 1.001085, Offset : 1.143297)</t>
    <phoneticPr fontId="2" type="noConversion"/>
  </si>
  <si>
    <t>S/N #IM1021060020</t>
    <phoneticPr fontId="2" type="noConversion"/>
  </si>
  <si>
    <t>with 100V range ( Gain : 0.919379, Offset : 0.09183 )</t>
    <phoneticPr fontId="2" type="noConversion"/>
  </si>
  <si>
    <t>with 1000V range ( Gain : 1.000836, Offset : 1.057118)</t>
    <phoneticPr fontId="2" type="noConversion"/>
  </si>
  <si>
    <t>S/N #IM1021060021</t>
    <phoneticPr fontId="2" type="noConversion"/>
  </si>
  <si>
    <t>with PT100 sensor (Gain : 1.000544, Offset : 0.155526)</t>
    <phoneticPr fontId="2" type="noConversion"/>
  </si>
  <si>
    <t>with PT100 sensor (Gain : 1.000616, Offset : 0.177408)</t>
    <phoneticPr fontId="2" type="noConversion"/>
  </si>
  <si>
    <t>with 100V range ( Gain : 0.91938, Offset : 0.088995 )</t>
    <phoneticPr fontId="2" type="noConversion"/>
  </si>
  <si>
    <t>with 1000V range ( Gain : 1.000828, Offset : 0.970965)</t>
    <phoneticPr fontId="2" type="noConversion"/>
  </si>
  <si>
    <t>S/N #IM1021060022</t>
    <phoneticPr fontId="2" type="noConversion"/>
  </si>
  <si>
    <t>with 100V range ( Gain : 0.919834, Offset : 0.107037 )</t>
    <phoneticPr fontId="2" type="noConversion"/>
  </si>
  <si>
    <t>with 1000V range ( Gain : 1.001471, Offset : 1.171293)</t>
    <phoneticPr fontId="2" type="noConversion"/>
  </si>
  <si>
    <t>S/N #IM1021060023</t>
    <phoneticPr fontId="2" type="noConversion"/>
  </si>
  <si>
    <t>with PT100 sensor (Gain : 1.00067, Offset : 0.152516)</t>
    <phoneticPr fontId="2" type="noConversion"/>
  </si>
  <si>
    <t>with 100V range ( Gain : 0.919988, Offset : 0.097117 )</t>
    <phoneticPr fontId="2" type="noConversion"/>
  </si>
  <si>
    <t>with 1000V range ( Gain : 1.00154, Offset : 1.060992)</t>
    <phoneticPr fontId="2" type="noConversion"/>
  </si>
  <si>
    <t>S/N #IM1021060024</t>
    <phoneticPr fontId="2" type="noConversion"/>
  </si>
  <si>
    <t>with PT100 sensor (Gain : 1.00044, Offset : 0.220923)</t>
    <phoneticPr fontId="2" type="noConversion"/>
  </si>
  <si>
    <t>with 100V range ( Gain : 0.91986, Offset : 0.095579 )</t>
    <phoneticPr fontId="2" type="noConversion"/>
  </si>
  <si>
    <t>with 1000V range ( Gain : 1.001677, Offset : 1.035962)</t>
    <phoneticPr fontId="2" type="noConversion"/>
  </si>
  <si>
    <t>S/N #IM1021060025</t>
    <phoneticPr fontId="2" type="noConversion"/>
  </si>
  <si>
    <t>with PT100 sensor (Gain : 1.000617, Offset : 0.193119)</t>
    <phoneticPr fontId="2" type="noConversion"/>
  </si>
  <si>
    <t>with 100V range ( Gain : 0.919555, Offset : 0.100475 )</t>
    <phoneticPr fontId="2" type="noConversion"/>
  </si>
  <si>
    <t>with 1000V range ( Gain : 1.001103, Offset : 1.105753)</t>
    <phoneticPr fontId="2" type="noConversion"/>
  </si>
  <si>
    <t>S/N #IM1021060026</t>
    <phoneticPr fontId="2" type="noConversion"/>
  </si>
  <si>
    <t>with PT100 sensor (Gain : 1.000066, Offset : 0.033292)</t>
    <phoneticPr fontId="2" type="noConversion"/>
  </si>
  <si>
    <t>with 100V range ( Gain : 0.919593, Offset : 0.102826 )</t>
    <phoneticPr fontId="2" type="noConversion"/>
  </si>
  <si>
    <t>with 1000V range ( Gain : 1.001218, Offset : 1.147515)</t>
    <phoneticPr fontId="2" type="noConversion"/>
  </si>
  <si>
    <t>S/N #IM1021060027</t>
    <phoneticPr fontId="2" type="noConversion"/>
  </si>
  <si>
    <t>with PT100 sensor (Gain : 1.000485, Offset : 0.164799)</t>
    <phoneticPr fontId="2" type="noConversion"/>
  </si>
  <si>
    <t>with 100V range ( Gain : 0.919079, Offset : 0.098908 )</t>
    <phoneticPr fontId="2" type="noConversion"/>
  </si>
  <si>
    <t>with 1000V range ( Gain : 1.000832, Offset : 1.072926)</t>
    <phoneticPr fontId="2" type="noConversion"/>
  </si>
  <si>
    <t>S/N #IM1021060028</t>
    <phoneticPr fontId="2" type="noConversion"/>
  </si>
  <si>
    <t>with 100V range ( Gain : 0.919449, Offset : 0.10503 )</t>
    <phoneticPr fontId="2" type="noConversion"/>
  </si>
  <si>
    <t>with 1000V range ( Gain : 1.001105, Offset : 1.147445)</t>
    <phoneticPr fontId="2" type="noConversion"/>
  </si>
  <si>
    <t>S/N #IM1021060029</t>
    <phoneticPr fontId="2" type="noConversion"/>
  </si>
  <si>
    <t>with PT100 sensor (Gain : 1.000607, Offset : 0.161876)</t>
    <phoneticPr fontId="2" type="noConversion"/>
  </si>
  <si>
    <t>with 100V range ( Gain : 0.919743, Offset : 0.091801 )</t>
    <phoneticPr fontId="2" type="noConversion"/>
  </si>
  <si>
    <t>with 1000V range ( Gain : 1.001426, Offset : 0.995496)</t>
    <phoneticPr fontId="2" type="noConversion"/>
  </si>
  <si>
    <t>S/N #IM1021060030</t>
    <phoneticPr fontId="2" type="noConversion"/>
  </si>
  <si>
    <t>with PT100 sensor (Gain : 1.000675, Offset : 0.16814)</t>
    <phoneticPr fontId="2" type="noConversion"/>
  </si>
  <si>
    <t>with 100V range ( Gain : 0.919433, Offset : 0.105372 )</t>
    <phoneticPr fontId="2" type="noConversion"/>
  </si>
  <si>
    <t>with 1000V range ( Gain : 1.000983, Offset : 1.151781)</t>
    <phoneticPr fontId="2" type="noConversion"/>
  </si>
  <si>
    <t>S/N #IM1021060031</t>
    <phoneticPr fontId="2" type="noConversion"/>
  </si>
  <si>
    <t>with 100V range ( Gain : 0.919755, Offset : 0.089213 )</t>
    <phoneticPr fontId="2" type="noConversion"/>
  </si>
  <si>
    <t>with 1000V range ( Gain : 1.001287, Offset : 0.962572)</t>
    <phoneticPr fontId="2" type="noConversion"/>
  </si>
  <si>
    <t>S/N #IM1021060032</t>
    <phoneticPr fontId="2" type="noConversion"/>
  </si>
  <si>
    <t>with PT100 sensor (Gain : 1.000922, Offset : 0.146491)</t>
    <phoneticPr fontId="2" type="noConversion"/>
  </si>
  <si>
    <t>with 100V range ( Gain : 0.918631, Offset : 0.098205 )</t>
    <phoneticPr fontId="2" type="noConversion"/>
  </si>
  <si>
    <t>with 1000V range ( Gain : 1.000366, Offset : 1.074482)</t>
    <phoneticPr fontId="2" type="noConversion"/>
  </si>
  <si>
    <t>S/N #IM1021060033</t>
    <phoneticPr fontId="2" type="noConversion"/>
  </si>
  <si>
    <t>with 100V range ( Gain : 0.919502, Offset : 0.104812 )</t>
    <phoneticPr fontId="2" type="noConversion"/>
  </si>
  <si>
    <t>with 1000V range ( Gain : 1.001092, Offset : 1.151552)</t>
    <phoneticPr fontId="2" type="noConversion"/>
  </si>
  <si>
    <t>S/N #IM1021060034</t>
    <phoneticPr fontId="2" type="noConversion"/>
  </si>
  <si>
    <t>with PT100 sensor (Gain : 1.000535, Offset : 0.124286)</t>
    <phoneticPr fontId="2" type="noConversion"/>
  </si>
  <si>
    <t>with 100V range ( Gain : 0.919499, Offset : 0.085193 )</t>
    <phoneticPr fontId="2" type="noConversion"/>
  </si>
  <si>
    <t>with 1000V range ( Gain : 1.001311, Offset : 0.927582)</t>
    <phoneticPr fontId="2" type="noConversion"/>
  </si>
  <si>
    <t>S/N #IM1021060035</t>
    <phoneticPr fontId="2" type="noConversion"/>
  </si>
  <si>
    <t>with 100V range ( Gain : 0.919478, Offset : 0.101924 )</t>
    <phoneticPr fontId="2" type="noConversion"/>
  </si>
  <si>
    <t>with 1000V range ( Gain : 1.00098, Offset : 1.117432)</t>
    <phoneticPr fontId="2" type="noConversion"/>
  </si>
  <si>
    <t>with PT100 sensor (Gain : 1.000498, Offset : 0.195952)</t>
    <phoneticPr fontId="2" type="noConversion"/>
  </si>
  <si>
    <t>with 100V range ( Gain : 0.919768, Offset : 0.097405 )</t>
    <phoneticPr fontId="2" type="noConversion"/>
  </si>
  <si>
    <t>with 1000V range ( Gain : 1.001474, Offset : 1.065506)</t>
    <phoneticPr fontId="2" type="noConversion"/>
  </si>
  <si>
    <t>S/N #IM1021060037</t>
    <phoneticPr fontId="2" type="noConversion"/>
  </si>
  <si>
    <t>S/N #IM1021060036</t>
    <phoneticPr fontId="2" type="noConversion"/>
  </si>
  <si>
    <t>with 100V range ( Gain : 0.919498, Offset : 0.103122 )</t>
    <phoneticPr fontId="2" type="noConversion"/>
  </si>
  <si>
    <t>with 1000V range ( Gain : 1.001015, Offset : 1.128145)</t>
    <phoneticPr fontId="2" type="noConversion"/>
  </si>
  <si>
    <t>S/N #IM1021060038</t>
    <phoneticPr fontId="2" type="noConversion"/>
  </si>
  <si>
    <t>with 100V range ( Gain : 0.919903, Offset : 0.086473 )</t>
    <phoneticPr fontId="2" type="noConversion"/>
  </si>
  <si>
    <t>with 1000V range ( Gain : 1.001558, Offset : 0.941571)</t>
    <phoneticPr fontId="2" type="noConversion"/>
  </si>
  <si>
    <t>S/N #IM1021060039</t>
    <phoneticPr fontId="2" type="noConversion"/>
  </si>
  <si>
    <t>with 100V range ( Gain : 0.919379, Offset : 0.085743 )</t>
    <phoneticPr fontId="2" type="noConversion"/>
  </si>
  <si>
    <t>with 1000V range ( Gain : 1.001037, Offset : 0.931269)</t>
    <phoneticPr fontId="2" type="noConversion"/>
  </si>
  <si>
    <t>with 100V range ( Gain : 0.920262, Offset : 0.10199 )</t>
    <phoneticPr fontId="2" type="noConversion"/>
  </si>
  <si>
    <t>with 1000V range ( Gain : 1.001829, Offset : 1.116102)</t>
    <phoneticPr fontId="2" type="noConversion"/>
  </si>
  <si>
    <t>with 10mohm(64.476nH) resistor @ 2A range</t>
    <phoneticPr fontId="2" type="noConversion"/>
  </si>
  <si>
    <t>with 10mohm(64.476nH) resistor @ 400mA range</t>
    <phoneticPr fontId="2" type="noConversion"/>
  </si>
  <si>
    <t>with 100mohm(112.196nH) @ 200mA range</t>
    <phoneticPr fontId="2" type="noConversion"/>
  </si>
  <si>
    <t>with 100mohm(112.196nH) @ 40mA range</t>
    <phoneticPr fontId="2" type="noConversion"/>
  </si>
  <si>
    <t>with 1ohm(84.638nH) @ 20mA range</t>
    <phoneticPr fontId="2" type="noConversion"/>
  </si>
  <si>
    <t>with 1ohm(84.638nH) @ 4mA range</t>
    <phoneticPr fontId="2" type="noConversion"/>
  </si>
  <si>
    <t>with 10ohm(80nH) @ 2mA range</t>
    <phoneticPr fontId="2" type="noConversion"/>
  </si>
  <si>
    <t>with 10ohm(80nH) @ 400uA range</t>
    <phoneticPr fontId="2" type="noConversion"/>
  </si>
  <si>
    <t>IM2021060001</t>
    <phoneticPr fontId="2" type="noConversion"/>
  </si>
  <si>
    <t>IM2021060002</t>
    <phoneticPr fontId="2" type="noConversion"/>
  </si>
  <si>
    <t>IM2021060003</t>
  </si>
  <si>
    <t>IM2021060004</t>
  </si>
  <si>
    <t>IM2021060005</t>
  </si>
  <si>
    <t>IM2021060006</t>
  </si>
  <si>
    <t>IM2021060007</t>
  </si>
  <si>
    <t>IM2021060008</t>
  </si>
  <si>
    <t>IM2021060009</t>
  </si>
  <si>
    <t>IM2021060010</t>
  </si>
  <si>
    <t>IM2021060011</t>
  </si>
  <si>
    <t>IM2021060012</t>
  </si>
  <si>
    <t>IM2021060013</t>
  </si>
  <si>
    <t>IM2021060014</t>
  </si>
  <si>
    <t>IM2021060015</t>
  </si>
  <si>
    <t>IM2021060016</t>
  </si>
  <si>
    <t>IM2021060017</t>
  </si>
  <si>
    <t>IM2021060018</t>
  </si>
  <si>
    <t>IM2021060019</t>
  </si>
  <si>
    <t>IM2021060020</t>
  </si>
  <si>
    <t>IM2021060021</t>
  </si>
  <si>
    <t>IM2021060022</t>
  </si>
  <si>
    <t>IM2021060023</t>
  </si>
  <si>
    <t>IM2021060024</t>
  </si>
  <si>
    <t>IM2021060025</t>
  </si>
  <si>
    <t>IM2021060026</t>
  </si>
  <si>
    <t>IM2021060027</t>
  </si>
  <si>
    <t>IM2021060028</t>
  </si>
  <si>
    <t>IM2021060029</t>
  </si>
  <si>
    <t>IM2021060030</t>
  </si>
  <si>
    <t>IM2021060031</t>
  </si>
  <si>
    <t>IM2021060032</t>
  </si>
  <si>
    <t>IM2021060033</t>
  </si>
  <si>
    <t>IM2021060034</t>
  </si>
  <si>
    <t>IM2021060035</t>
  </si>
  <si>
    <t>IM2021060036</t>
  </si>
  <si>
    <t>IM2021060037</t>
  </si>
  <si>
    <t>IM2021060038</t>
  </si>
  <si>
    <t>IM2021060039</t>
  </si>
  <si>
    <t>IM2021060040</t>
  </si>
  <si>
    <t>S/N #IM1021060040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</si>
</sst>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[$-409]d&quot;-&quot;mmm&quot;-&quot;yy;@"/>
    <numFmt numFmtId="177" formatCode="#,##0.000\ &quot;V&quot;"/>
    <numFmt numFmtId="178" formatCode="#,###.###0\ &quot;Hz&quot;"/>
    <numFmt numFmtId="179" formatCode="0.000%"/>
    <numFmt numFmtId="180" formatCode="0.00\ \'\C"/>
    <numFmt numFmtId="181" formatCode="#,##0.0000\ &quot;V&quot;"/>
    <numFmt numFmtId="182" formatCode="0.0000_ \V"/>
    <numFmt numFmtId="183" formatCode="#,##0.0\ &quot;Hz&quot;"/>
    <numFmt numFmtId="184" formatCode="#,##0.00000\ &quot;Hz&quot;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</font>
    <font>
      <sz val="10"/>
      <name val="돋움"/>
      <family val="3"/>
      <charset val="129"/>
    </font>
    <font>
      <sz val="10"/>
      <name val="Calibri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9" borderId="16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0" borderId="1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77" fontId="0" fillId="0" borderId="9" xfId="0" applyNumberFormat="1" applyFill="1" applyBorder="1">
      <alignment vertical="center"/>
    </xf>
    <xf numFmtId="182" fontId="0" fillId="0" borderId="19" xfId="0" applyNumberFormat="1" applyFill="1" applyBorder="1">
      <alignment vertical="center"/>
    </xf>
    <xf numFmtId="181" fontId="0" fillId="0" borderId="0" xfId="0" applyNumberFormat="1" applyFill="1" applyBorder="1">
      <alignment vertical="center"/>
    </xf>
    <xf numFmtId="182" fontId="0" fillId="0" borderId="0" xfId="0" applyNumberFormat="1" applyFill="1" applyBorder="1">
      <alignment vertical="center"/>
    </xf>
    <xf numFmtId="181" fontId="0" fillId="0" borderId="9" xfId="0" applyNumberFormat="1" applyFill="1" applyBorder="1">
      <alignment vertical="center"/>
    </xf>
    <xf numFmtId="182" fontId="0" fillId="0" borderId="9" xfId="0" applyNumberFormat="1" applyFill="1" applyBorder="1">
      <alignment vertical="center"/>
    </xf>
    <xf numFmtId="180" fontId="0" fillId="0" borderId="19" xfId="0" applyNumberFormat="1" applyFill="1" applyBorder="1">
      <alignment vertical="center"/>
    </xf>
    <xf numFmtId="180" fontId="0" fillId="0" borderId="0" xfId="0" applyNumberFormat="1" applyFill="1" applyBorder="1">
      <alignment vertical="center"/>
    </xf>
    <xf numFmtId="180" fontId="0" fillId="0" borderId="9" xfId="0" applyNumberFormat="1" applyFill="1" applyBorder="1">
      <alignment vertical="center"/>
    </xf>
    <xf numFmtId="183" fontId="0" fillId="0" borderId="19" xfId="0" applyNumberFormat="1" applyFill="1" applyBorder="1">
      <alignment vertical="center"/>
    </xf>
    <xf numFmtId="178" fontId="0" fillId="0" borderId="19" xfId="0" applyNumberFormat="1" applyFill="1" applyBorder="1">
      <alignment vertical="center"/>
    </xf>
    <xf numFmtId="179" fontId="0" fillId="0" borderId="19" xfId="0" applyNumberFormat="1" applyFill="1" applyBorder="1">
      <alignment vertical="center"/>
    </xf>
    <xf numFmtId="183" fontId="0" fillId="0" borderId="0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179" fontId="0" fillId="0" borderId="0" xfId="0" applyNumberFormat="1" applyFill="1" applyBorder="1">
      <alignment vertical="center"/>
    </xf>
    <xf numFmtId="183" fontId="0" fillId="0" borderId="9" xfId="0" applyNumberFormat="1" applyFill="1" applyBorder="1">
      <alignment vertical="center"/>
    </xf>
    <xf numFmtId="178" fontId="0" fillId="0" borderId="9" xfId="0" applyNumberFormat="1" applyFill="1" applyBorder="1">
      <alignment vertical="center"/>
    </xf>
    <xf numFmtId="179" fontId="0" fillId="0" borderId="9" xfId="0" applyNumberFormat="1" applyFill="1" applyBorder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177" fontId="3" fillId="0" borderId="7" xfId="0" applyNumberFormat="1" applyFont="1" applyFill="1" applyBorder="1" applyAlignment="1">
      <alignment horizontal="center" vertical="center" wrapText="1"/>
    </xf>
    <xf numFmtId="177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177" fontId="0" fillId="0" borderId="19" xfId="0" applyNumberFormat="1" applyFill="1" applyBorder="1">
      <alignment vertical="center"/>
    </xf>
    <xf numFmtId="0" fontId="0" fillId="0" borderId="19" xfId="0" applyBorder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top"/>
    </xf>
    <xf numFmtId="0" fontId="29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9" xfId="0" applyNumberFormat="1" applyBorder="1">
      <alignment vertical="center"/>
    </xf>
    <xf numFmtId="11" fontId="0" fillId="0" borderId="19" xfId="0" applyNumberFormat="1" applyBorder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0" fillId="0" borderId="19" xfId="0" applyFont="1" applyBorder="1" applyAlignment="1">
      <alignment horizontal="center" vertical="center" wrapText="1"/>
    </xf>
    <xf numFmtId="176" fontId="10" fillId="0" borderId="19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11" fontId="0" fillId="0" borderId="0" xfId="0" applyNumberForma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180" fontId="0" fillId="0" borderId="19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9" xfId="0" applyNumberFormat="1" applyBorder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184" fontId="0" fillId="0" borderId="19" xfId="0" applyNumberFormat="1" applyFill="1" applyBorder="1">
      <alignment vertical="center"/>
    </xf>
    <xf numFmtId="184" fontId="0" fillId="0" borderId="0" xfId="0" applyNumberFormat="1" applyFill="1" applyBorder="1">
      <alignment vertical="center"/>
    </xf>
    <xf numFmtId="184" fontId="0" fillId="0" borderId="9" xfId="0" applyNumberFormat="1" applyFill="1" applyBorder="1">
      <alignment vertical="center"/>
    </xf>
    <xf numFmtId="0" fontId="0" fillId="0" borderId="0" xfId="0" applyBorder="1">
      <alignment vertical="center"/>
    </xf>
    <xf numFmtId="0" fontId="29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5" borderId="19" xfId="0" applyFont="1" applyFill="1" applyBorder="1" applyAlignment="1">
      <alignment horizontal="center" vertical="center" wrapText="1"/>
    </xf>
    <xf numFmtId="0" fontId="6" fillId="35" borderId="0" xfId="0" applyFont="1" applyFill="1" applyBorder="1" applyAlignment="1">
      <alignment horizontal="center" vertical="center" wrapText="1"/>
    </xf>
    <xf numFmtId="0" fontId="6" fillId="35" borderId="9" xfId="0" applyFont="1" applyFill="1" applyBorder="1" applyAlignment="1">
      <alignment horizontal="center" vertical="center" wrapText="1"/>
    </xf>
    <xf numFmtId="0" fontId="6" fillId="35" borderId="4" xfId="0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 wrapText="1"/>
    </xf>
    <xf numFmtId="0" fontId="6" fillId="35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19" xfId="0" applyFill="1" applyBorder="1" applyAlignment="1">
      <alignment vertical="top"/>
    </xf>
    <xf numFmtId="0" fontId="0" fillId="0" borderId="1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7" xfId="0" applyBorder="1" applyAlignment="1">
      <alignment vertical="top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248478</xdr:colOff>
      <xdr:row>0</xdr:row>
      <xdr:rowOff>139846</xdr:rowOff>
    </xdr:from>
    <xdr:to>
      <xdr:col>1</xdr:col>
      <xdr:colOff>591378</xdr:colOff>
      <xdr:row>3</xdr:row>
      <xdr:rowOff>264223</xdr:rowOff>
    </xdr:to>
    <xdr:pic>
      <xdr:nvPicPr>
        <xdr:cNvPr id="3" name="Picture 15" descr="logo2d">
          <a:extLst>
            <a:ext uri="{FF2B5EF4-FFF2-40B4-BE49-F238E27FC236}">
              <a16:creationId xmlns:a16="http://schemas.microsoft.com/office/drawing/2014/main" id="{76F81F69-F56C-4EA1-952A-E9F518D49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78" y="139846"/>
          <a:ext cx="1676400" cy="800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4BD1-D52A-4F0C-A260-FF572747DC43}">
  <dimension ref="B2:D6"/>
  <sheetViews>
    <sheetView workbookViewId="0">
      <selection activeCell="G16" sqref="G16"/>
    </sheetView>
  </sheetViews>
  <sheetFormatPr defaultRowHeight="16.5" x14ac:dyDescent="0.3"/>
  <cols>
    <col min="4" max="4" width="12.875" customWidth="1"/>
  </cols>
  <sheetData>
    <row r="2" spans="2:4" x14ac:dyDescent="0.3">
      <c r="B2" t="s">
        <v>60</v>
      </c>
      <c r="C2" t="s">
        <v>61</v>
      </c>
      <c r="D2" t="s">
        <v>62</v>
      </c>
    </row>
    <row r="3" spans="2:4" x14ac:dyDescent="0.3">
      <c r="B3">
        <v>0.01</v>
      </c>
      <c r="C3">
        <v>9.9888600000000004E-3</v>
      </c>
      <c r="D3" s="61">
        <v>5.7367E-8</v>
      </c>
    </row>
    <row r="4" spans="2:4" x14ac:dyDescent="0.3">
      <c r="B4">
        <v>0.1</v>
      </c>
      <c r="C4">
        <v>9.9820000000000006E-2</v>
      </c>
      <c r="D4" s="61">
        <v>5.2469999999999999E-8</v>
      </c>
    </row>
    <row r="5" spans="2:4" x14ac:dyDescent="0.3">
      <c r="B5">
        <v>1</v>
      </c>
      <c r="C5">
        <v>1.00061</v>
      </c>
      <c r="D5" s="61">
        <v>1.07241E-7</v>
      </c>
    </row>
    <row r="6" spans="2:4" x14ac:dyDescent="0.3">
      <c r="B6">
        <v>10</v>
      </c>
      <c r="C6">
        <v>9.9653600000000004</v>
      </c>
      <c r="D6" s="61">
        <v>1.8929999999999999E-6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13CF-345A-42DB-B320-40138184A74E}">
  <sheetPr>
    <pageSetUpPr fitToPage="1"/>
  </sheetPr>
  <dimension ref="A1:F56"/>
  <sheetViews>
    <sheetView view="pageBreakPreview" topLeftCell="A11" zoomScale="55" zoomScaleNormal="85" zoomScaleSheetLayoutView="55" workbookViewId="0">
      <selection activeCell="R44" sqref="R44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91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10.003420999999999</v>
      </c>
      <c r="E3" s="19">
        <f>D3-C3</f>
        <v>1.4209999999987843E-3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19.999582</v>
      </c>
      <c r="E4" s="19">
        <f t="shared" ref="E4:E5" si="0">D4-C4</f>
        <v>-4.1799999999980741E-4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49.991999999999997</v>
      </c>
      <c r="D5" s="18">
        <v>49.990040999999998</v>
      </c>
      <c r="E5" s="19">
        <f t="shared" si="0"/>
        <v>-1.9589999999993779E-3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99.977000000000004</v>
      </c>
      <c r="D6" s="20">
        <v>99.977425999999994</v>
      </c>
      <c r="E6" s="21">
        <f>D6-C6</f>
        <v>4.259999999902675E-4</v>
      </c>
      <c r="F6" s="36" t="str">
        <f t="shared" si="1"/>
        <v>OK</v>
      </c>
    </row>
    <row r="7" spans="1:6" s="47" customFormat="1" ht="23.1" customHeight="1" x14ac:dyDescent="0.3">
      <c r="A7" s="99" t="s">
        <v>93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</v>
      </c>
      <c r="D8" s="44">
        <v>101.229561</v>
      </c>
      <c r="E8" s="17">
        <f>D8-C8</f>
        <v>2.9561000000001059E-2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202.01</v>
      </c>
      <c r="D9" s="15">
        <v>202.024529</v>
      </c>
      <c r="E9" s="19">
        <f t="shared" ref="E9:E11" si="2">D9-C9</f>
        <v>1.4529000000010228E-2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504.22</v>
      </c>
      <c r="D10" s="15">
        <v>504.223859</v>
      </c>
      <c r="E10" s="19">
        <f t="shared" si="2"/>
        <v>3.8589999999771862E-3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</v>
      </c>
      <c r="D11" s="16">
        <v>1008.038796</v>
      </c>
      <c r="E11" s="21">
        <f t="shared" si="2"/>
        <v>3.879600000004757E-2</v>
      </c>
      <c r="F11" s="36" t="str">
        <f t="shared" si="3"/>
        <v>OK</v>
      </c>
    </row>
    <row r="12" spans="1:6" s="47" customFormat="1" ht="23.1" customHeight="1" x14ac:dyDescent="0.3">
      <c r="A12" s="99" t="s">
        <v>94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-49.999231000000002</v>
      </c>
      <c r="E13" s="64">
        <f>D13-C13</f>
        <v>7.6899999999824331E-4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2.4030000000000002E-3</v>
      </c>
      <c r="E14" s="65">
        <f t="shared" ref="E14:E16" si="4">D14-C14</f>
        <v>2.4030000000000002E-3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50.024593000000003</v>
      </c>
      <c r="E15" s="65">
        <f t="shared" si="4"/>
        <v>2.4593000000002974E-2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100.036098</v>
      </c>
      <c r="E16" s="66">
        <f t="shared" si="4"/>
        <v>3.6097999999995523E-2</v>
      </c>
      <c r="F16" s="48" t="str">
        <f t="shared" si="5"/>
        <v>OK</v>
      </c>
    </row>
    <row r="17" spans="1:6" s="47" customFormat="1" ht="23.1" customHeight="1" x14ac:dyDescent="0.3">
      <c r="A17" s="103" t="s">
        <v>92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1.0002979999999999</v>
      </c>
      <c r="D18" s="26">
        <v>1</v>
      </c>
      <c r="E18" s="27">
        <f>(C18-D18)/B18</f>
        <v>2.9799999999990945E-4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10.00188</v>
      </c>
      <c r="D19" s="29">
        <v>10</v>
      </c>
      <c r="E19" s="30">
        <f>(C19-D19)/C19</f>
        <v>1.8796466264341122E-4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100.002</v>
      </c>
      <c r="D20" s="29">
        <v>100</v>
      </c>
      <c r="E20" s="30">
        <f t="shared" ref="E20:E22" si="6">(C20-D20)/C20</f>
        <v>1.999960000795323E-5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1000.044</v>
      </c>
      <c r="D21" s="29">
        <v>1000</v>
      </c>
      <c r="E21" s="30">
        <f t="shared" si="6"/>
        <v>4.3998064085162972E-5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4000.0740000000001</v>
      </c>
      <c r="D22" s="32">
        <v>4000</v>
      </c>
      <c r="E22" s="33">
        <f t="shared" si="6"/>
        <v>1.8499657756348788E-5</v>
      </c>
      <c r="F22" s="36" t="str">
        <f t="shared" si="7"/>
        <v>OK</v>
      </c>
    </row>
    <row r="23" spans="1:6" s="69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9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69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69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52:F52"/>
    <mergeCell ref="A56:F56"/>
    <mergeCell ref="A23:F23"/>
    <mergeCell ref="A44:F44"/>
    <mergeCell ref="A13:A16"/>
    <mergeCell ref="A28:F28"/>
    <mergeCell ref="A17:F17"/>
    <mergeCell ref="A18:A22"/>
    <mergeCell ref="A32:F32"/>
    <mergeCell ref="A36:F36"/>
    <mergeCell ref="A40:F40"/>
    <mergeCell ref="A48:F48"/>
    <mergeCell ref="A1:F1"/>
    <mergeCell ref="A7:F7"/>
    <mergeCell ref="A12:F12"/>
    <mergeCell ref="A3:A6"/>
    <mergeCell ref="A8:A11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EF86-37C3-44C7-A4DC-044F5435E8E8}">
  <sheetPr>
    <pageSetUpPr fitToPage="1"/>
  </sheetPr>
  <dimension ref="A1:F56"/>
  <sheetViews>
    <sheetView view="pageBreakPreview" zoomScale="85" zoomScaleNormal="85" zoomScaleSheetLayoutView="85" workbookViewId="0">
      <selection activeCell="H23" sqref="H23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95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10.004</v>
      </c>
      <c r="D3" s="18">
        <v>10.005533</v>
      </c>
      <c r="E3" s="19">
        <f>D3-C3</f>
        <v>1.5330000000002286E-3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20.000551999999999</v>
      </c>
      <c r="E4" s="19">
        <f t="shared" ref="E4:E5" si="0">D4-C4</f>
        <v>5.5199999999899774E-4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49.994</v>
      </c>
      <c r="D5" s="18">
        <v>49.992123999999997</v>
      </c>
      <c r="E5" s="19">
        <f t="shared" si="0"/>
        <v>-1.8760000000028754E-3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</v>
      </c>
      <c r="D6" s="20">
        <v>99.980787000000007</v>
      </c>
      <c r="E6" s="21">
        <f>D6-C6</f>
        <v>7.8700000000253567E-4</v>
      </c>
      <c r="F6" s="36" t="str">
        <f t="shared" si="1"/>
        <v>OK</v>
      </c>
    </row>
    <row r="7" spans="1:6" s="47" customFormat="1" ht="23.1" customHeight="1" x14ac:dyDescent="0.3">
      <c r="A7" s="99" t="s">
        <v>97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101.22</v>
      </c>
      <c r="D8" s="44">
        <v>101.248942</v>
      </c>
      <c r="E8" s="17">
        <f>D8-C8</f>
        <v>2.8942000000000689E-2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202.04</v>
      </c>
      <c r="D9" s="15">
        <v>202.053303</v>
      </c>
      <c r="E9" s="19">
        <f t="shared" ref="E9:E11" si="2">D9-C9</f>
        <v>1.3303000000007614E-2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504.24</v>
      </c>
      <c r="D10" s="15">
        <v>504.24652400000002</v>
      </c>
      <c r="E10" s="19">
        <f t="shared" si="2"/>
        <v>6.5240000000130749E-3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</v>
      </c>
      <c r="D11" s="16">
        <v>1008.037462</v>
      </c>
      <c r="E11" s="21">
        <f t="shared" si="2"/>
        <v>3.7462000000004991E-2</v>
      </c>
      <c r="F11" s="36" t="str">
        <f t="shared" si="3"/>
        <v>OK</v>
      </c>
    </row>
    <row r="12" spans="1:6" s="47" customFormat="1" ht="23.1" customHeight="1" x14ac:dyDescent="0.3">
      <c r="A12" s="99" t="s">
        <v>98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-49.999242000000002</v>
      </c>
      <c r="E13" s="64">
        <f>D13-C13</f>
        <v>7.5799999999759393E-4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2.3969999999999998E-3</v>
      </c>
      <c r="E14" s="65">
        <f t="shared" ref="E14:E16" si="4">D14-C14</f>
        <v>2.3969999999999998E-3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49.992908999999997</v>
      </c>
      <c r="E15" s="65">
        <f t="shared" si="4"/>
        <v>-7.091000000002623E-3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100.003964</v>
      </c>
      <c r="E16" s="66">
        <f t="shared" si="4"/>
        <v>3.9639999999963038E-3</v>
      </c>
      <c r="F16" s="48" t="str">
        <f t="shared" si="5"/>
        <v>OK</v>
      </c>
    </row>
    <row r="17" spans="1:6" s="47" customFormat="1" ht="23.1" customHeight="1" x14ac:dyDescent="0.3">
      <c r="A17" s="103" t="s">
        <v>96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1.0009619999999999</v>
      </c>
      <c r="D18" s="26">
        <v>1</v>
      </c>
      <c r="E18" s="27">
        <f>(C18-D18)/B18</f>
        <v>9.6199999999990737E-4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10.00324</v>
      </c>
      <c r="D19" s="29">
        <v>10</v>
      </c>
      <c r="E19" s="30">
        <f>(C19-D19)/C19</f>
        <v>3.2389505800119856E-4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100.0163</v>
      </c>
      <c r="D20" s="29">
        <v>100</v>
      </c>
      <c r="E20" s="30">
        <f t="shared" ref="E20:E22" si="6">(C20-D20)/C20</f>
        <v>1.629734353300521E-4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999.99969999999996</v>
      </c>
      <c r="D21" s="29">
        <v>1000</v>
      </c>
      <c r="E21" s="30">
        <f t="shared" si="6"/>
        <v>-3.000000900384077E-7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4000.0390000000002</v>
      </c>
      <c r="D22" s="32">
        <v>4000</v>
      </c>
      <c r="E22" s="33">
        <f t="shared" si="6"/>
        <v>9.7499049384805103E-6</v>
      </c>
      <c r="F22" s="36" t="str">
        <f t="shared" si="7"/>
        <v>OK</v>
      </c>
    </row>
    <row r="23" spans="1:6" s="69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9.9889200000000001E-3</v>
      </c>
      <c r="C25" s="61">
        <v>4.4452500000000003E-6</v>
      </c>
      <c r="D25" s="53">
        <v>9.9889200000000001E-3</v>
      </c>
      <c r="E25" s="53">
        <v>2.5000000000000001E-2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9.9891200000000006E-3</v>
      </c>
      <c r="C26" s="61">
        <v>1.0999799999999999E-6</v>
      </c>
      <c r="D26" s="53">
        <v>9.9891200000000006E-3</v>
      </c>
      <c r="E26" s="53">
        <v>6.0000000000000001E-3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9.9896499999999992E-3</v>
      </c>
      <c r="C27" s="61">
        <v>-8.5105600000000005E-7</v>
      </c>
      <c r="D27" s="53">
        <v>9.9896499999999992E-3</v>
      </c>
      <c r="E27" s="53">
        <v>-5.0000000000000001E-3</v>
      </c>
      <c r="F27" s="48" t="str">
        <f>IF(ABS(E27)&lt;=0.1, "OK", "NOK")</f>
        <v>OK</v>
      </c>
    </row>
    <row r="28" spans="1:6" s="69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9.9866999999999994E-3</v>
      </c>
      <c r="C29" s="61">
        <v>4.1655299999999997E-6</v>
      </c>
      <c r="D29" s="53">
        <v>9.9866999999999994E-3</v>
      </c>
      <c r="E29" s="53">
        <v>2.4E-2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9.9887900000000009E-3</v>
      </c>
      <c r="C30" s="61">
        <v>4.6384299999999999E-6</v>
      </c>
      <c r="D30" s="53">
        <v>9.9887900000000009E-3</v>
      </c>
      <c r="E30" s="53">
        <v>2.7E-2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9.9907999999999993E-3</v>
      </c>
      <c r="C31" s="61">
        <v>2.7224099999999998E-6</v>
      </c>
      <c r="D31" s="53">
        <v>9.9907999999999993E-3</v>
      </c>
      <c r="E31" s="53">
        <v>1.6E-2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9.9820500000000006E-2</v>
      </c>
      <c r="C33" s="61">
        <v>9.8065899999999996E-6</v>
      </c>
      <c r="D33" s="53">
        <v>9.9820500000000006E-2</v>
      </c>
      <c r="E33" s="53">
        <v>6.0000000000000001E-3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9.9811999999999998E-2</v>
      </c>
      <c r="C34" s="61">
        <v>-9.1877899999999997E-6</v>
      </c>
      <c r="D34" s="53">
        <v>9.9811999999999998E-2</v>
      </c>
      <c r="E34" s="53">
        <v>-5.0000000000000001E-3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9.9810200000000002E-2</v>
      </c>
      <c r="C35" s="61">
        <v>4.6617099999999996E-6</v>
      </c>
      <c r="D35" s="53">
        <v>9.9810200000000002E-2</v>
      </c>
      <c r="E35" s="53">
        <v>3.0000000000000001E-3</v>
      </c>
      <c r="F35" s="48" t="str">
        <f>IF(ABS(E35)&lt;=0.1, "OK", "NOK")</f>
        <v>OK</v>
      </c>
    </row>
    <row r="36" spans="1:6" s="69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9.9806599999999995E-2</v>
      </c>
      <c r="C37" s="61">
        <v>-7.30089E-6</v>
      </c>
      <c r="D37" s="53">
        <v>9.9806599999999995E-2</v>
      </c>
      <c r="E37" s="53">
        <v>-4.0000000000000001E-3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9.9871100000000004E-2</v>
      </c>
      <c r="C38" s="61">
        <v>-2.1905499999999999E-5</v>
      </c>
      <c r="D38" s="53">
        <v>9.9871100000000004E-2</v>
      </c>
      <c r="E38" s="53">
        <v>-1.2999999999999999E-2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9.98053E-2</v>
      </c>
      <c r="C39" s="61">
        <v>-4.0700500000000001E-7</v>
      </c>
      <c r="D39" s="53">
        <v>9.98053E-2</v>
      </c>
      <c r="E39" s="53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1.00051</v>
      </c>
      <c r="C41" s="61">
        <v>9.0105200000000006E-5</v>
      </c>
      <c r="D41" s="53">
        <v>1.00051</v>
      </c>
      <c r="E41" s="53">
        <v>5.0000000000000001E-3</v>
      </c>
      <c r="F41" s="51" t="str">
        <f>IF(ABS(E41)&lt;=0.1, "OK", "NOK")</f>
        <v>OK</v>
      </c>
    </row>
    <row r="42" spans="1:6" s="69" customFormat="1" ht="15.95" customHeight="1" x14ac:dyDescent="0.3">
      <c r="A42" s="53">
        <v>1</v>
      </c>
      <c r="B42" s="53">
        <v>1.0006900000000001</v>
      </c>
      <c r="C42" s="61">
        <v>-3.7289000000000002E-5</v>
      </c>
      <c r="D42" s="53">
        <v>1.0006900000000001</v>
      </c>
      <c r="E42" s="53">
        <v>-2E-3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1.00051</v>
      </c>
      <c r="C43" s="61">
        <v>2.0343599999999999E-5</v>
      </c>
      <c r="D43" s="53">
        <v>1.00051</v>
      </c>
      <c r="E43" s="53">
        <v>1E-3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1.00058</v>
      </c>
      <c r="C45" s="61">
        <v>4.7781799999999997E-5</v>
      </c>
      <c r="D45" s="53">
        <v>1.00058</v>
      </c>
      <c r="E45" s="53">
        <v>3.0000000000000001E-3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1.0002599999999999</v>
      </c>
      <c r="C46" s="53">
        <v>1.6693900000000001E-4</v>
      </c>
      <c r="D46" s="53">
        <v>1.0002599999999999</v>
      </c>
      <c r="E46" s="53">
        <v>0.01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1.00044</v>
      </c>
      <c r="C47" s="61">
        <v>5.9068799999999999E-5</v>
      </c>
      <c r="D47" s="53">
        <v>1.00044</v>
      </c>
      <c r="E47" s="53">
        <v>3.0000000000000001E-3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9.9638100000000005</v>
      </c>
      <c r="C49" s="45">
        <v>-5.78609E-4</v>
      </c>
      <c r="D49" s="45">
        <v>9.9638100000000005</v>
      </c>
      <c r="E49" s="45">
        <v>-3.0000000000000001E-3</v>
      </c>
      <c r="F49" s="51" t="str">
        <f>IF(ABS(E49)&lt;=0.1, "OK", "NOK")</f>
        <v>OK</v>
      </c>
    </row>
    <row r="50" spans="1:6" ht="15.95" customHeight="1" x14ac:dyDescent="0.3">
      <c r="A50" s="79">
        <v>1</v>
      </c>
      <c r="B50" s="79">
        <v>9.9645899999999994</v>
      </c>
      <c r="C50" s="79">
        <v>-8.0359400000000003E-4</v>
      </c>
      <c r="D50" s="79">
        <v>9.9645899999999994</v>
      </c>
      <c r="E50" s="79">
        <v>-5.0000000000000001E-3</v>
      </c>
      <c r="F50" s="80" t="str">
        <f>IF(ABS(E50)&lt;=0.1, "OK", "NOK")</f>
        <v>OK</v>
      </c>
    </row>
    <row r="51" spans="1:6" ht="15.95" customHeight="1" x14ac:dyDescent="0.3">
      <c r="A51" s="39">
        <v>0.1</v>
      </c>
      <c r="B51" s="39">
        <v>9.9648800000000008</v>
      </c>
      <c r="C51" s="39">
        <v>5.5714600000000001E-4</v>
      </c>
      <c r="D51" s="39">
        <v>9.9648800000000008</v>
      </c>
      <c r="E51" s="39">
        <v>3.0000000000000001E-3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9.9636700000000005</v>
      </c>
      <c r="C53" s="45">
        <v>-3.8372599999999998E-4</v>
      </c>
      <c r="D53" s="45">
        <v>9.9636700000000005</v>
      </c>
      <c r="E53" s="45">
        <v>-2E-3</v>
      </c>
      <c r="F53" s="51" t="str">
        <f>IF(ABS(E53)&lt;=0.5, "OK", "NOK")</f>
        <v>OK</v>
      </c>
    </row>
    <row r="54" spans="1:6" ht="15.95" customHeight="1" x14ac:dyDescent="0.3">
      <c r="A54" s="79">
        <v>1</v>
      </c>
      <c r="B54" s="79">
        <v>9.9662199999999999</v>
      </c>
      <c r="C54" s="79">
        <v>-3.9758900000000002E-3</v>
      </c>
      <c r="D54" s="79">
        <v>9.9662199999999999</v>
      </c>
      <c r="E54" s="79">
        <v>-2.3E-2</v>
      </c>
      <c r="F54" s="80" t="str">
        <f>IF(ABS(E54)&lt;=0.5, "OK", "NOK")</f>
        <v>OK</v>
      </c>
    </row>
    <row r="55" spans="1:6" ht="15.95" customHeight="1" x14ac:dyDescent="0.3">
      <c r="A55" s="39">
        <v>0.1</v>
      </c>
      <c r="B55" s="39">
        <v>9.9642599999999995</v>
      </c>
      <c r="C55" s="39">
        <v>-4.2503799999999998E-4</v>
      </c>
      <c r="D55" s="39">
        <v>9.9642599999999995</v>
      </c>
      <c r="E55" s="39">
        <v>-2E-3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52:F52"/>
    <mergeCell ref="A56:F56"/>
    <mergeCell ref="A44:F44"/>
    <mergeCell ref="A13:A16"/>
    <mergeCell ref="A17:F17"/>
    <mergeCell ref="A18:A22"/>
    <mergeCell ref="A23:F23"/>
    <mergeCell ref="A28:F28"/>
    <mergeCell ref="A32:F32"/>
    <mergeCell ref="A36:F36"/>
    <mergeCell ref="A40:F40"/>
    <mergeCell ref="A48:F48"/>
    <mergeCell ref="A1:F1"/>
    <mergeCell ref="A3:A6"/>
    <mergeCell ref="A7:F7"/>
    <mergeCell ref="A8:A11"/>
    <mergeCell ref="A12:F12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948-5493-4779-9C7C-78F5D9ED22F2}">
  <sheetPr>
    <pageSetUpPr fitToPage="1"/>
  </sheetPr>
  <dimension ref="A1:F56"/>
  <sheetViews>
    <sheetView view="pageBreakPreview" zoomScale="85" zoomScaleNormal="85" zoomScaleSheetLayoutView="85" workbookViewId="0">
      <selection activeCell="P14" sqref="P14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99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10.004</v>
      </c>
      <c r="D3" s="18">
        <v>10.005362</v>
      </c>
      <c r="E3" s="19">
        <f>D3-C3</f>
        <v>1.3620000000003074E-3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19.999929000000002</v>
      </c>
      <c r="E4" s="19">
        <f t="shared" ref="E4:E5" si="0">D4-C4</f>
        <v>-7.0999999998377916E-5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49.994</v>
      </c>
      <c r="D5" s="18">
        <v>49.992904000000003</v>
      </c>
      <c r="E5" s="19">
        <f t="shared" si="0"/>
        <v>-1.0959999999968772E-3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99.981999999999999</v>
      </c>
      <c r="D6" s="20">
        <v>99.982782999999998</v>
      </c>
      <c r="E6" s="21">
        <f>D6-C6</f>
        <v>7.8299999999842385E-4</v>
      </c>
      <c r="F6" s="36" t="str">
        <f t="shared" si="1"/>
        <v>OK</v>
      </c>
    </row>
    <row r="7" spans="1:6" s="47" customFormat="1" ht="23.1" customHeight="1" x14ac:dyDescent="0.3">
      <c r="A7" s="99" t="s">
        <v>101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101.24</v>
      </c>
      <c r="D8" s="44">
        <v>101.29164400000001</v>
      </c>
      <c r="E8" s="17">
        <f>D8-C8</f>
        <v>5.1644000000010237E-2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202.07</v>
      </c>
      <c r="D9" s="15">
        <v>202.09368599999999</v>
      </c>
      <c r="E9" s="19">
        <f t="shared" ref="E9:E11" si="2">D9-C9</f>
        <v>2.3685999999997875E-2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504.27</v>
      </c>
      <c r="D10" s="15">
        <v>504.27192700000001</v>
      </c>
      <c r="E10" s="19">
        <f t="shared" si="2"/>
        <v>1.9270000000233267E-3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1008.03</v>
      </c>
      <c r="D11" s="16">
        <v>1008.044717</v>
      </c>
      <c r="E11" s="21">
        <f t="shared" si="2"/>
        <v>1.4717000000018743E-2</v>
      </c>
      <c r="F11" s="36" t="str">
        <f t="shared" si="3"/>
        <v>OK</v>
      </c>
    </row>
    <row r="12" spans="1:6" s="47" customFormat="1" ht="23.1" customHeight="1" x14ac:dyDescent="0.3">
      <c r="A12" s="99" t="s">
        <v>102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-50.008457</v>
      </c>
      <c r="E13" s="64">
        <f>D13-C13</f>
        <v>-8.4569999999999368E-3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1.4704E-2</v>
      </c>
      <c r="E14" s="65">
        <f t="shared" ref="E14:E16" si="4">D14-C14</f>
        <v>1.4704E-2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49.995970999999997</v>
      </c>
      <c r="E15" s="65">
        <f t="shared" si="4"/>
        <v>-4.0290000000027248E-3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99.997777999999997</v>
      </c>
      <c r="E16" s="66">
        <f t="shared" si="4"/>
        <v>-2.2220000000032769E-3</v>
      </c>
      <c r="F16" s="48" t="str">
        <f t="shared" si="5"/>
        <v>OK</v>
      </c>
    </row>
    <row r="17" spans="1:6" s="47" customFormat="1" ht="23.1" customHeight="1" x14ac:dyDescent="0.3">
      <c r="A17" s="103" t="s">
        <v>100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1.000421</v>
      </c>
      <c r="D18" s="26">
        <v>1</v>
      </c>
      <c r="E18" s="27">
        <f>(C18-D18)/B18</f>
        <v>4.210000000000047E-4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10.00132</v>
      </c>
      <c r="D19" s="29">
        <v>10</v>
      </c>
      <c r="E19" s="30">
        <f>(C19-D19)/C19</f>
        <v>1.3198257829964103E-4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100.0107</v>
      </c>
      <c r="D20" s="29">
        <v>100</v>
      </c>
      <c r="E20" s="30">
        <f t="shared" ref="E20:E22" si="6">(C20-D20)/C20</f>
        <v>1.0698855222491125E-4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999.99829999999997</v>
      </c>
      <c r="D21" s="29">
        <v>1000</v>
      </c>
      <c r="E21" s="30">
        <f t="shared" si="6"/>
        <v>-1.7000028900329256E-6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4000.0749999999998</v>
      </c>
      <c r="D22" s="32">
        <v>4000</v>
      </c>
      <c r="E22" s="33">
        <f t="shared" si="6"/>
        <v>1.87496484440462E-5</v>
      </c>
      <c r="F22" s="36" t="str">
        <f t="shared" si="7"/>
        <v>OK</v>
      </c>
    </row>
    <row r="23" spans="1:6" s="69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9.9873500000000007E-3</v>
      </c>
      <c r="C25" s="61">
        <v>3.7956900000000001E-6</v>
      </c>
      <c r="D25" s="53">
        <v>9.9873500000000007E-3</v>
      </c>
      <c r="E25" s="53">
        <v>2.1999999999999999E-2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9.9867900000000006E-3</v>
      </c>
      <c r="C26" s="61">
        <v>-5.5495799999999999E-7</v>
      </c>
      <c r="D26" s="53">
        <v>9.9867900000000006E-3</v>
      </c>
      <c r="E26" s="53">
        <v>-3.0000000000000001E-3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9.9886000000000003E-3</v>
      </c>
      <c r="C27" s="61">
        <v>3.3297499999999998E-7</v>
      </c>
      <c r="D27" s="53">
        <v>9.9886000000000003E-3</v>
      </c>
      <c r="E27" s="53">
        <v>2E-3</v>
      </c>
      <c r="F27" s="48" t="str">
        <f>IF(ABS(E27)&lt;=0.1, "OK", "NOK")</f>
        <v>OK</v>
      </c>
    </row>
    <row r="28" spans="1:6" s="69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9.9857599999999998E-3</v>
      </c>
      <c r="C29" s="61">
        <v>4.5383299999999998E-6</v>
      </c>
      <c r="D29" s="53">
        <v>9.9857699999999997E-3</v>
      </c>
      <c r="E29" s="53">
        <v>2.5999999999999999E-2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9.9888000000000008E-3</v>
      </c>
      <c r="C30" s="61">
        <v>-3.4051499999999999E-6</v>
      </c>
      <c r="D30" s="53">
        <v>9.9888000000000008E-3</v>
      </c>
      <c r="E30" s="53">
        <v>-0.02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9.9875599999999995E-3</v>
      </c>
      <c r="C31" s="61">
        <v>1.56298E-6</v>
      </c>
      <c r="D31" s="53">
        <v>9.9875599999999995E-3</v>
      </c>
      <c r="E31" s="53">
        <v>8.9999999999999993E-3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9.9954100000000004E-2</v>
      </c>
      <c r="C33" s="61">
        <v>-1.02946E-6</v>
      </c>
      <c r="D33" s="53">
        <v>9.9954100000000004E-2</v>
      </c>
      <c r="E33" s="53">
        <v>-1E-3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9.9957599999999994E-2</v>
      </c>
      <c r="C34" s="61">
        <v>-9.04177E-6</v>
      </c>
      <c r="D34" s="53">
        <v>9.9957599999999994E-2</v>
      </c>
      <c r="E34" s="53">
        <v>-5.0000000000000001E-3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9.9946300000000002E-2</v>
      </c>
      <c r="C35" s="61">
        <v>2.30072E-6</v>
      </c>
      <c r="D35" s="53">
        <v>9.9946300000000002E-2</v>
      </c>
      <c r="E35" s="53">
        <v>1E-3</v>
      </c>
      <c r="F35" s="48" t="str">
        <f>IF(ABS(E35)&lt;=0.1, "OK", "NOK")</f>
        <v>OK</v>
      </c>
    </row>
    <row r="36" spans="1:6" s="69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9.9954699999999994E-2</v>
      </c>
      <c r="C37" s="61">
        <v>1.33165E-5</v>
      </c>
      <c r="D37" s="53">
        <v>9.9954699999999994E-2</v>
      </c>
      <c r="E37" s="53">
        <v>8.0000000000000002E-3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9.9982799999999997E-2</v>
      </c>
      <c r="C38" s="61">
        <v>3.7662700000000001E-5</v>
      </c>
      <c r="D38" s="53">
        <v>9.9982799999999997E-2</v>
      </c>
      <c r="E38" s="53">
        <v>2.1999999999999999E-2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9.9940500000000002E-2</v>
      </c>
      <c r="C39" s="61">
        <v>-7.5178999999999996E-6</v>
      </c>
      <c r="D39" s="53">
        <v>9.9940500000000002E-2</v>
      </c>
      <c r="E39" s="53">
        <v>-4.0000000000000001E-3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0.99785900000000005</v>
      </c>
      <c r="C41" s="53">
        <v>-1.05345E-4</v>
      </c>
      <c r="D41" s="53">
        <v>0.99785900000000005</v>
      </c>
      <c r="E41" s="53">
        <v>-6.0000000000000001E-3</v>
      </c>
      <c r="F41" s="51" t="str">
        <f>IF(ABS(E41)&lt;=0.1, "OK", "NOK")</f>
        <v>OK</v>
      </c>
    </row>
    <row r="42" spans="1:6" s="69" customFormat="1" ht="15.95" customHeight="1" x14ac:dyDescent="0.3">
      <c r="A42" s="53">
        <v>1</v>
      </c>
      <c r="B42" s="53">
        <v>0.99798699999999996</v>
      </c>
      <c r="C42" s="61">
        <v>-9.2628900000000003E-5</v>
      </c>
      <c r="D42" s="53">
        <v>0.99798699999999996</v>
      </c>
      <c r="E42" s="53">
        <v>-5.0000000000000001E-3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0.99789099999999997</v>
      </c>
      <c r="C43" s="61">
        <v>-3.09164E-6</v>
      </c>
      <c r="D43" s="53">
        <v>0.99789099999999997</v>
      </c>
      <c r="E43" s="53">
        <v>0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0.99808399999999997</v>
      </c>
      <c r="C45" s="61">
        <v>2.5215299999999999E-5</v>
      </c>
      <c r="D45" s="53">
        <v>0.99808399999999997</v>
      </c>
      <c r="E45" s="53">
        <v>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0.99849900000000003</v>
      </c>
      <c r="C46" s="61">
        <v>3.6292699999999999E-5</v>
      </c>
      <c r="D46" s="53">
        <v>0.99849900000000003</v>
      </c>
      <c r="E46" s="53">
        <v>2E-3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0.99773199999999995</v>
      </c>
      <c r="C47" s="53">
        <v>-1.1226900000000001E-4</v>
      </c>
      <c r="D47" s="53">
        <v>0.99773199999999995</v>
      </c>
      <c r="E47" s="53">
        <v>-6.0000000000000001E-3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9.9959500000000006</v>
      </c>
      <c r="C49" s="45">
        <v>-1.33023E-3</v>
      </c>
      <c r="D49" s="45">
        <v>9.9959500000000006</v>
      </c>
      <c r="E49" s="45">
        <v>-8.0000000000000002E-3</v>
      </c>
      <c r="F49" s="51" t="str">
        <f>IF(ABS(E49)&lt;=0.1, "OK", "NOK")</f>
        <v>OK</v>
      </c>
    </row>
    <row r="50" spans="1:6" ht="15.95" customHeight="1" x14ac:dyDescent="0.3">
      <c r="A50" s="79">
        <v>1</v>
      </c>
      <c r="B50" s="79">
        <v>9.9955400000000001</v>
      </c>
      <c r="C50" s="79">
        <v>-4.9192400000000003E-4</v>
      </c>
      <c r="D50" s="79">
        <v>9.9955400000000001</v>
      </c>
      <c r="E50" s="79">
        <v>-3.0000000000000001E-3</v>
      </c>
      <c r="F50" s="80" t="str">
        <f>IF(ABS(E50)&lt;=0.1, "OK", "NOK")</f>
        <v>OK</v>
      </c>
    </row>
    <row r="51" spans="1:6" ht="15.95" customHeight="1" x14ac:dyDescent="0.3">
      <c r="A51" s="39">
        <v>0.1</v>
      </c>
      <c r="B51" s="39">
        <v>9.9954699999999992</v>
      </c>
      <c r="C51" s="39">
        <v>-2.7821600000000002E-4</v>
      </c>
      <c r="D51" s="39">
        <v>9.9954699999999992</v>
      </c>
      <c r="E51" s="39">
        <v>-2E-3</v>
      </c>
      <c r="F51" s="48" t="str">
        <f>IF(ABS(E51)&lt;=0.1, "OK", "NOK")</f>
        <v>OK</v>
      </c>
    </row>
    <row r="52" spans="1:6" ht="23.1" customHeight="1" x14ac:dyDescent="0.3">
      <c r="A52" s="98" t="s">
        <v>217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9.9963700000000006</v>
      </c>
      <c r="C53" s="45">
        <v>2.0534300000000002E-3</v>
      </c>
      <c r="D53" s="45">
        <v>9.9963700000000006</v>
      </c>
      <c r="E53" s="45">
        <v>1.2E-2</v>
      </c>
      <c r="F53" s="51" t="str">
        <f>IF(ABS(E53)&lt;=0.5, "OK", "NOK")</f>
        <v>OK</v>
      </c>
    </row>
    <row r="54" spans="1:6" ht="15.95" customHeight="1" x14ac:dyDescent="0.3">
      <c r="A54" s="79">
        <v>1</v>
      </c>
      <c r="B54" s="79">
        <v>10.0002</v>
      </c>
      <c r="C54" s="79">
        <v>2.20988E-3</v>
      </c>
      <c r="D54" s="79">
        <v>10.0002</v>
      </c>
      <c r="E54" s="79">
        <v>1.2999999999999999E-2</v>
      </c>
      <c r="F54" s="80" t="str">
        <f>IF(ABS(E54)&lt;=0.5, "OK", "NOK")</f>
        <v>OK</v>
      </c>
    </row>
    <row r="55" spans="1:6" ht="15.95" customHeight="1" x14ac:dyDescent="0.3">
      <c r="A55" s="39">
        <v>0.1</v>
      </c>
      <c r="B55" s="39">
        <v>9.9966399999999993</v>
      </c>
      <c r="C55" s="39">
        <v>-1.36593E-3</v>
      </c>
      <c r="D55" s="39">
        <v>9.9966399999999993</v>
      </c>
      <c r="E55" s="39">
        <v>-8.0000000000000002E-3</v>
      </c>
      <c r="F55" s="48" t="str">
        <f>IF(ABS(E55)&lt;=0.5, "OK", "NOK")</f>
        <v>OK</v>
      </c>
    </row>
    <row r="56" spans="1:6" ht="23.1" customHeight="1" x14ac:dyDescent="0.3">
      <c r="A56" s="98" t="s">
        <v>218</v>
      </c>
      <c r="B56" s="98"/>
      <c r="C56" s="98"/>
      <c r="D56" s="98"/>
      <c r="E56" s="98"/>
      <c r="F56" s="98"/>
    </row>
  </sheetData>
  <mergeCells count="17">
    <mergeCell ref="A52:F52"/>
    <mergeCell ref="A56:F56"/>
    <mergeCell ref="A23:F23"/>
    <mergeCell ref="A44:F44"/>
    <mergeCell ref="A13:A16"/>
    <mergeCell ref="A28:F28"/>
    <mergeCell ref="A17:F17"/>
    <mergeCell ref="A18:A22"/>
    <mergeCell ref="A32:F32"/>
    <mergeCell ref="A36:F36"/>
    <mergeCell ref="A40:F40"/>
    <mergeCell ref="A48:F48"/>
    <mergeCell ref="A1:F1"/>
    <mergeCell ref="A7:F7"/>
    <mergeCell ref="A12:F12"/>
    <mergeCell ref="A3:A6"/>
    <mergeCell ref="A8:A11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2A4C-079B-4595-A767-194BDB2CEBE7}">
  <sheetPr>
    <pageSetUpPr fitToPage="1"/>
  </sheetPr>
  <dimension ref="A1:F56"/>
  <sheetViews>
    <sheetView view="pageBreakPreview" topLeftCell="A40" zoomScale="85" zoomScaleNormal="85" zoomScaleSheetLayoutView="85" workbookViewId="0">
      <selection activeCell="E64" sqref="E64"/>
    </sheetView>
  </sheetViews>
  <sheetFormatPr defaultRowHeight="16.5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103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10.002829999999999</v>
      </c>
      <c r="E3" s="19">
        <f>D3-C3</f>
        <v>8.2999999999877616E-4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19.999548999999998</v>
      </c>
      <c r="E4" s="19">
        <f t="shared" ref="E4:E5" si="0">D4-C4</f>
        <v>-4.5100000000175555E-4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49.993000000000002</v>
      </c>
      <c r="D5" s="18">
        <v>49.991252000000003</v>
      </c>
      <c r="E5" s="19">
        <f t="shared" si="0"/>
        <v>-1.7479999999991946E-3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99.977999999999994</v>
      </c>
      <c r="D6" s="20">
        <v>99.978815999999995</v>
      </c>
      <c r="E6" s="21">
        <f>D6-C6</f>
        <v>8.1600000000037198E-4</v>
      </c>
      <c r="F6" s="36" t="str">
        <f t="shared" si="1"/>
        <v>OK</v>
      </c>
    </row>
    <row r="7" spans="1:6" s="47" customFormat="1" ht="23.1" customHeight="1" x14ac:dyDescent="0.3">
      <c r="A7" s="99" t="s">
        <v>104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101.29</v>
      </c>
      <c r="D8" s="44">
        <v>101.31894</v>
      </c>
      <c r="E8" s="17">
        <f>D8-C8</f>
        <v>2.8939999999991528E-2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202.11</v>
      </c>
      <c r="D9" s="15">
        <v>202.12333799999999</v>
      </c>
      <c r="E9" s="19">
        <f t="shared" ref="E9:E11" si="2">D9-C9</f>
        <v>1.3337999999976091E-2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504.32</v>
      </c>
      <c r="D10" s="15">
        <v>504.32021700000001</v>
      </c>
      <c r="E10" s="19">
        <f t="shared" si="2"/>
        <v>2.1700000002056186E-4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1008.08</v>
      </c>
      <c r="D11" s="16">
        <v>1008.109272</v>
      </c>
      <c r="E11" s="21">
        <f t="shared" si="2"/>
        <v>2.9271999999991749E-2</v>
      </c>
      <c r="F11" s="36" t="str">
        <f t="shared" si="3"/>
        <v>OK</v>
      </c>
    </row>
    <row r="12" spans="1:6" s="47" customFormat="1" ht="23.1" customHeight="1" x14ac:dyDescent="0.3">
      <c r="A12" s="99" t="s">
        <v>105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-49.999242000000002</v>
      </c>
      <c r="E13" s="64">
        <f>D13-C13</f>
        <v>7.5799999999759393E-4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2.3969999999999998E-3</v>
      </c>
      <c r="E14" s="65">
        <f t="shared" ref="E14:E16" si="4">D14-C14</f>
        <v>2.3969999999999998E-3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49.992908999999997</v>
      </c>
      <c r="E15" s="65">
        <f t="shared" si="4"/>
        <v>-7.091000000002623E-3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100.003964</v>
      </c>
      <c r="E16" s="66">
        <f t="shared" si="4"/>
        <v>3.9639999999963038E-3</v>
      </c>
      <c r="F16" s="48" t="str">
        <f t="shared" si="5"/>
        <v>OK</v>
      </c>
    </row>
    <row r="17" spans="1:6" s="47" customFormat="1" ht="23.1" customHeight="1" x14ac:dyDescent="0.3">
      <c r="A17" s="103" t="s">
        <v>96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1.0000770000000001</v>
      </c>
      <c r="D18" s="26">
        <v>1</v>
      </c>
      <c r="E18" s="27">
        <f>(C18-D18)/B18</f>
        <v>7.7000000000104762E-5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10.0014</v>
      </c>
      <c r="D19" s="29">
        <v>10</v>
      </c>
      <c r="E19" s="30">
        <f>(C19-D19)/C19</f>
        <v>1.3998040274364488E-4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100.0177</v>
      </c>
      <c r="D20" s="29">
        <v>100</v>
      </c>
      <c r="E20" s="30">
        <f t="shared" ref="E20:E22" si="6">(C20-D20)/C20</f>
        <v>1.76968676544301E-4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1000.038</v>
      </c>
      <c r="D21" s="29">
        <v>1000</v>
      </c>
      <c r="E21" s="30">
        <f t="shared" si="6"/>
        <v>3.7998556054880829E-5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4000.0340000000001</v>
      </c>
      <c r="D22" s="32">
        <v>4000</v>
      </c>
      <c r="E22" s="33">
        <f t="shared" si="6"/>
        <v>8.4999277506404948E-6</v>
      </c>
      <c r="F22" s="36" t="str">
        <f t="shared" si="7"/>
        <v>OK</v>
      </c>
    </row>
    <row r="23" spans="1:6" s="69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9.9881199999999996E-3</v>
      </c>
      <c r="C25" s="61">
        <v>4.05024E-6</v>
      </c>
      <c r="D25" s="53">
        <v>9.9881199999999996E-3</v>
      </c>
      <c r="E25" s="53">
        <v>2.3E-2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9.9869899999999994E-3</v>
      </c>
      <c r="C26" s="61">
        <v>1.11438E-6</v>
      </c>
      <c r="D26" s="53">
        <v>9.9869899999999994E-3</v>
      </c>
      <c r="E26" s="53">
        <v>6.0000000000000001E-3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9.9884299999999995E-3</v>
      </c>
      <c r="C27" s="61">
        <v>-5.3095900000000001E-7</v>
      </c>
      <c r="D27" s="53">
        <v>9.9884299999999995E-3</v>
      </c>
      <c r="E27" s="53">
        <v>-3.0000000000000001E-3</v>
      </c>
      <c r="F27" s="48" t="str">
        <f>IF(ABS(E27)&lt;=0.1, "OK", "NOK")</f>
        <v>OK</v>
      </c>
    </row>
    <row r="28" spans="1:6" s="69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9.9863499999999997E-3</v>
      </c>
      <c r="C29" s="61">
        <v>4.41552E-6</v>
      </c>
      <c r="D29" s="53">
        <v>9.9863499999999997E-3</v>
      </c>
      <c r="E29" s="53">
        <v>2.5000000000000001E-2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9.9837099999999998E-3</v>
      </c>
      <c r="C30" s="61">
        <v>4.9455899999999999E-6</v>
      </c>
      <c r="D30" s="53">
        <v>9.9837099999999998E-3</v>
      </c>
      <c r="E30" s="53">
        <v>2.8000000000000001E-2</v>
      </c>
      <c r="F30" s="34" t="str">
        <f>IF(ABS(E30)&lt;=0.5, "OK", "NOK")</f>
        <v>OK</v>
      </c>
    </row>
    <row r="31" spans="1:6" ht="17.25" customHeight="1" x14ac:dyDescent="0.3">
      <c r="A31" s="39">
        <v>0.1</v>
      </c>
      <c r="B31" s="53">
        <v>9.9902399999999992E-3</v>
      </c>
      <c r="C31" s="61">
        <v>2.4621999999999999E-6</v>
      </c>
      <c r="D31" s="53">
        <v>9.9902399999999992E-3</v>
      </c>
      <c r="E31" s="53">
        <v>1.4E-2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9.9945400000000004E-2</v>
      </c>
      <c r="C33" s="61">
        <v>1.6716500000000002E-5</v>
      </c>
      <c r="D33" s="53">
        <v>9.9945400000000004E-2</v>
      </c>
      <c r="E33" s="53">
        <v>0.01</v>
      </c>
      <c r="F33" s="51" t="str">
        <f>IF(ABS(E33)&lt;=0.1, "OK", "NOK")</f>
        <v>OK</v>
      </c>
    </row>
    <row r="34" spans="1:6" x14ac:dyDescent="0.3">
      <c r="A34" s="53">
        <v>1</v>
      </c>
      <c r="B34" s="53">
        <v>9.9950399999999995E-2</v>
      </c>
      <c r="C34" s="61">
        <v>6.1889799999999998E-6</v>
      </c>
      <c r="D34" s="53">
        <v>9.9950399999999995E-2</v>
      </c>
      <c r="E34" s="53">
        <v>4.0000000000000001E-3</v>
      </c>
      <c r="F34" s="34" t="str">
        <f>IF(ABS(E34)&lt;=0.1, "OK", "NOK")</f>
        <v>OK</v>
      </c>
    </row>
    <row r="35" spans="1:6" x14ac:dyDescent="0.3">
      <c r="A35" s="39">
        <v>0.1</v>
      </c>
      <c r="B35" s="53">
        <v>9.9947400000000006E-2</v>
      </c>
      <c r="C35" s="61">
        <v>1.53017E-6</v>
      </c>
      <c r="D35" s="53">
        <v>9.9947400000000006E-2</v>
      </c>
      <c r="E35" s="53">
        <v>1E-3</v>
      </c>
      <c r="F35" s="48" t="str">
        <f>IF(ABS(E35)&lt;=0.1, "OK", "NOK")</f>
        <v>OK</v>
      </c>
    </row>
    <row r="36" spans="1:6" s="69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x14ac:dyDescent="0.3">
      <c r="A37" s="45">
        <v>10</v>
      </c>
      <c r="B37" s="53">
        <v>9.9947499999999995E-2</v>
      </c>
      <c r="C37" s="61">
        <v>5.1676600000000003E-6</v>
      </c>
      <c r="D37" s="53">
        <v>9.9947499999999995E-2</v>
      </c>
      <c r="E37" s="53">
        <v>3.0000000000000001E-3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9.9990499999999996E-2</v>
      </c>
      <c r="C38" s="61">
        <v>2.84138E-7</v>
      </c>
      <c r="D38" s="53">
        <v>9.9990499999999996E-2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9.9927100000000005E-2</v>
      </c>
      <c r="C39" s="61">
        <v>3.2577699999999998E-5</v>
      </c>
      <c r="D39" s="53">
        <v>9.9927199999999994E-2</v>
      </c>
      <c r="E39" s="53">
        <v>1.9E-2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x14ac:dyDescent="0.3">
      <c r="A41" s="45">
        <v>10</v>
      </c>
      <c r="B41" s="53">
        <v>0.99785000000000001</v>
      </c>
      <c r="C41" s="61">
        <v>4.2525899999999999E-5</v>
      </c>
      <c r="D41" s="53">
        <v>0.99785000000000001</v>
      </c>
      <c r="E41" s="53">
        <v>2E-3</v>
      </c>
      <c r="F41" s="51" t="str">
        <f>IF(ABS(E41)&lt;=0.1, "OK", "NOK")</f>
        <v>OK</v>
      </c>
    </row>
    <row r="42" spans="1:6" s="69" customFormat="1" x14ac:dyDescent="0.3">
      <c r="A42" s="53">
        <v>1</v>
      </c>
      <c r="B42" s="53">
        <v>0.99792099999999995</v>
      </c>
      <c r="C42" s="61">
        <v>-6.8557699999999996E-5</v>
      </c>
      <c r="D42" s="53">
        <v>0.99792099999999995</v>
      </c>
      <c r="E42" s="53">
        <v>-4.0000000000000001E-3</v>
      </c>
      <c r="F42" s="34" t="str">
        <f>IF(ABS(E42)&lt;=0.1, "OK", "NOK")</f>
        <v>OK</v>
      </c>
    </row>
    <row r="43" spans="1:6" x14ac:dyDescent="0.3">
      <c r="A43" s="39">
        <v>0.1</v>
      </c>
      <c r="B43" s="53">
        <v>0.99787999999999999</v>
      </c>
      <c r="C43" s="61">
        <v>2.0775999999999999E-5</v>
      </c>
      <c r="D43" s="53">
        <v>0.99787999999999999</v>
      </c>
      <c r="E43" s="53">
        <v>1E-3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0.99784200000000001</v>
      </c>
      <c r="C45" s="61">
        <v>-6.3032499999999997E-5</v>
      </c>
      <c r="D45" s="53">
        <v>0.99784200000000001</v>
      </c>
      <c r="E45" s="53">
        <v>-4.0000000000000001E-3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0.99784899999999999</v>
      </c>
      <c r="C46" s="53">
        <v>3.64636E-4</v>
      </c>
      <c r="D46" s="53">
        <v>0.99785000000000001</v>
      </c>
      <c r="E46" s="53">
        <v>2.1000000000000001E-2</v>
      </c>
      <c r="F46" s="34" t="str">
        <f>IF(ABS(E46)&lt;=0.5, "OK", "NOK")</f>
        <v>OK</v>
      </c>
    </row>
    <row r="47" spans="1:6" x14ac:dyDescent="0.3">
      <c r="A47" s="39">
        <v>0.1</v>
      </c>
      <c r="B47" s="53">
        <v>0.99788500000000002</v>
      </c>
      <c r="C47" s="61">
        <v>9.0325400000000001E-5</v>
      </c>
      <c r="D47" s="53">
        <v>0.99788500000000002</v>
      </c>
      <c r="E47" s="53">
        <v>5.0000000000000001E-3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x14ac:dyDescent="0.3">
      <c r="A49" s="45">
        <v>10</v>
      </c>
      <c r="B49" s="53">
        <v>9.9965600000000006</v>
      </c>
      <c r="C49" s="53">
        <v>8.3648399999999997E-4</v>
      </c>
      <c r="D49" s="53">
        <v>9.9965600000000006</v>
      </c>
      <c r="E49" s="53">
        <v>5.0000000000000001E-3</v>
      </c>
      <c r="F49" s="51" t="str">
        <f>IF(ABS(E49)&lt;=0.1, "OK", "NOK")</f>
        <v>OK</v>
      </c>
    </row>
    <row r="50" spans="1:6" x14ac:dyDescent="0.3">
      <c r="A50" s="53">
        <v>1</v>
      </c>
      <c r="B50" s="53">
        <v>9.9976500000000001</v>
      </c>
      <c r="C50" s="61">
        <v>-4.8270299999999998E-5</v>
      </c>
      <c r="D50" s="53">
        <v>9.9976500000000001</v>
      </c>
      <c r="E50" s="53">
        <v>0</v>
      </c>
      <c r="F50" s="34" t="str">
        <f>IF(ABS(E50)&lt;=0.1, "OK", "NOK")</f>
        <v>OK</v>
      </c>
    </row>
    <row r="51" spans="1:6" x14ac:dyDescent="0.3">
      <c r="A51" s="79">
        <v>0.1</v>
      </c>
      <c r="B51" s="53">
        <v>9.99437</v>
      </c>
      <c r="C51" s="53">
        <v>2.8012300000000001E-4</v>
      </c>
      <c r="D51" s="53">
        <v>9.99437</v>
      </c>
      <c r="E51" s="53">
        <v>2E-3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x14ac:dyDescent="0.3">
      <c r="A53" s="45">
        <v>10</v>
      </c>
      <c r="B53" s="53">
        <v>9.9967299999999994</v>
      </c>
      <c r="C53" s="53">
        <v>-2.8825600000000003E-4</v>
      </c>
      <c r="D53" s="53">
        <v>9.9967299999999994</v>
      </c>
      <c r="E53" s="53">
        <v>-2E-3</v>
      </c>
      <c r="F53" s="51" t="str">
        <f>IF(ABS(E53)&lt;=0.5, "OK", "NOK")</f>
        <v>OK</v>
      </c>
    </row>
    <row r="54" spans="1:6" x14ac:dyDescent="0.3">
      <c r="A54" s="53">
        <v>1</v>
      </c>
      <c r="B54" s="53">
        <v>9.9932200000000009</v>
      </c>
      <c r="C54" s="53">
        <v>2.7599599999999998E-4</v>
      </c>
      <c r="D54" s="53">
        <v>9.9932200000000009</v>
      </c>
      <c r="E54" s="53">
        <v>2E-3</v>
      </c>
      <c r="F54" s="34" t="str">
        <f>IF(ABS(E54)&lt;=0.5, "OK", "NOK")</f>
        <v>OK</v>
      </c>
    </row>
    <row r="55" spans="1:6" x14ac:dyDescent="0.3">
      <c r="A55" s="79">
        <v>0.1</v>
      </c>
      <c r="B55" s="53">
        <v>9.9929799999999993</v>
      </c>
      <c r="C55" s="53">
        <v>7.7280299999999997E-4</v>
      </c>
      <c r="D55" s="53">
        <v>9.9929799999999993</v>
      </c>
      <c r="E55" s="53">
        <v>4.0000000000000001E-3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52:F52"/>
    <mergeCell ref="A56:F56"/>
    <mergeCell ref="A13:A16"/>
    <mergeCell ref="A23:F23"/>
    <mergeCell ref="A28:F28"/>
    <mergeCell ref="A32:F32"/>
    <mergeCell ref="A44:F44"/>
    <mergeCell ref="A18:A22"/>
    <mergeCell ref="A17:F17"/>
    <mergeCell ref="A36:F36"/>
    <mergeCell ref="A40:F40"/>
    <mergeCell ref="A48:F48"/>
    <mergeCell ref="A1:F1"/>
    <mergeCell ref="A7:F7"/>
    <mergeCell ref="A3:A6"/>
    <mergeCell ref="A8:A11"/>
    <mergeCell ref="A12:F12"/>
  </mergeCells>
  <phoneticPr fontId="2" type="noConversion"/>
  <pageMargins left="0.7" right="0.7" top="0.75" bottom="0.75" header="0.3" footer="0.3"/>
  <pageSetup paperSize="9"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CC0C-296E-43C0-BCC0-A2809F3664DF}">
  <sheetPr>
    <pageSetUpPr fitToPage="1"/>
  </sheetPr>
  <dimension ref="A1:F56"/>
  <sheetViews>
    <sheetView view="pageBreakPreview" topLeftCell="A25" zoomScale="55" zoomScaleNormal="85" zoomScaleSheetLayoutView="55" workbookViewId="0">
      <selection activeCell="H66" sqref="H66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107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10.003</v>
      </c>
      <c r="D3" s="18">
        <v>10.003748</v>
      </c>
      <c r="E3" s="19">
        <f>D3-C3</f>
        <v>7.4799999999974887E-4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19.998000000000001</v>
      </c>
      <c r="D4" s="18">
        <v>19.998249999999999</v>
      </c>
      <c r="E4" s="19">
        <f t="shared" ref="E4:E5" si="0">D4-C4</f>
        <v>2.49999999997641E-4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</v>
      </c>
      <c r="D5" s="18">
        <v>49.987682</v>
      </c>
      <c r="E5" s="19">
        <f t="shared" si="0"/>
        <v>-2.3180000000024847E-3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99.975999999999999</v>
      </c>
      <c r="D6" s="20">
        <v>99.976284000000007</v>
      </c>
      <c r="E6" s="21">
        <f>D6-C6</f>
        <v>2.8400000000772252E-4</v>
      </c>
      <c r="F6" s="36" t="str">
        <f t="shared" si="1"/>
        <v>OK</v>
      </c>
    </row>
    <row r="7" spans="1:6" s="47" customFormat="1" ht="23.1" customHeight="1" x14ac:dyDescent="0.3">
      <c r="A7" s="99" t="s">
        <v>108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101.29</v>
      </c>
      <c r="D8" s="44">
        <v>101.343868</v>
      </c>
      <c r="E8" s="17">
        <f>D8-C8</f>
        <v>5.3867999999994254E-2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202.11</v>
      </c>
      <c r="D9" s="15">
        <v>202.14753400000001</v>
      </c>
      <c r="E9" s="19">
        <f t="shared" ref="E9:E11" si="2">D9-C9</f>
        <v>3.7533999999993739E-2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504.32</v>
      </c>
      <c r="D10" s="15">
        <v>504.33786300000003</v>
      </c>
      <c r="E10" s="19">
        <f t="shared" si="2"/>
        <v>1.7863000000033935E-2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1008.13</v>
      </c>
      <c r="D11" s="16">
        <v>1008.16216</v>
      </c>
      <c r="E11" s="21">
        <f t="shared" si="2"/>
        <v>3.2159999999976208E-2</v>
      </c>
      <c r="F11" s="36" t="str">
        <f t="shared" si="3"/>
        <v>OK</v>
      </c>
    </row>
    <row r="12" spans="1:6" s="47" customFormat="1" ht="23.1" customHeight="1" x14ac:dyDescent="0.3">
      <c r="A12" s="99" t="s">
        <v>109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-50.002476000000001</v>
      </c>
      <c r="E13" s="64">
        <f>D13-C13</f>
        <v>-2.476000000001477E-3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1.1958E-2</v>
      </c>
      <c r="E14" s="65">
        <f t="shared" ref="E14:E16" si="4">D14-C14</f>
        <v>1.1958E-2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50.015262</v>
      </c>
      <c r="E15" s="65">
        <f t="shared" si="4"/>
        <v>1.5261999999999887E-2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100.006928</v>
      </c>
      <c r="E16" s="66">
        <f t="shared" si="4"/>
        <v>6.9280000000020436E-3</v>
      </c>
      <c r="F16" s="48" t="str">
        <f t="shared" si="5"/>
        <v>OK</v>
      </c>
    </row>
    <row r="17" spans="1:6" s="47" customFormat="1" ht="23.1" customHeight="1" x14ac:dyDescent="0.3">
      <c r="A17" s="103" t="s">
        <v>106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1.0000880000000001</v>
      </c>
      <c r="D18" s="26">
        <v>1</v>
      </c>
      <c r="E18" s="27">
        <f>(C18-D18)/B18</f>
        <v>8.8000000000088008E-5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10.002800000000001</v>
      </c>
      <c r="D19" s="29">
        <v>10</v>
      </c>
      <c r="E19" s="30">
        <f>(C19-D19)/C19</f>
        <v>2.799216219459131E-4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100.00109999999999</v>
      </c>
      <c r="D20" s="29">
        <v>100</v>
      </c>
      <c r="E20" s="30">
        <f t="shared" ref="E20:E22" si="6">(C20-D20)/C20</f>
        <v>1.0999879001269823E-5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1000.038</v>
      </c>
      <c r="D21" s="29">
        <v>1000</v>
      </c>
      <c r="E21" s="30">
        <f t="shared" si="6"/>
        <v>3.7998556054880829E-5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4000.0450000000001</v>
      </c>
      <c r="D22" s="32">
        <v>4000</v>
      </c>
      <c r="E22" s="33">
        <f t="shared" si="6"/>
        <v>1.1249873438942002E-5</v>
      </c>
      <c r="F22" s="36" t="str">
        <f t="shared" si="7"/>
        <v>OK</v>
      </c>
    </row>
    <row r="23" spans="1:6" s="69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9.9868600000000002E-3</v>
      </c>
      <c r="C25" s="61">
        <v>2.57672E-6</v>
      </c>
      <c r="D25" s="53">
        <v>9.9868600000000002E-3</v>
      </c>
      <c r="E25" s="53">
        <v>1.4999999999999999E-2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9.9869399999999997E-3</v>
      </c>
      <c r="C26" s="61">
        <v>1.0006100000000001E-6</v>
      </c>
      <c r="D26" s="53">
        <v>9.9869399999999997E-3</v>
      </c>
      <c r="E26" s="53">
        <v>6.0000000000000001E-3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9.9879800000000005E-3</v>
      </c>
      <c r="C27" s="61">
        <v>1.16414E-6</v>
      </c>
      <c r="D27" s="53">
        <v>9.9879800000000005E-3</v>
      </c>
      <c r="E27" s="53">
        <v>7.0000000000000001E-3</v>
      </c>
      <c r="F27" s="48" t="str">
        <f>IF(ABS(E27)&lt;=0.1, "OK", "NOK")</f>
        <v>OK</v>
      </c>
    </row>
    <row r="28" spans="1:6" s="69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9.9855800000000008E-3</v>
      </c>
      <c r="C29" s="61">
        <v>5.9007199999999998E-6</v>
      </c>
      <c r="D29" s="53">
        <v>9.9855800000000008E-3</v>
      </c>
      <c r="E29" s="53">
        <v>3.4000000000000002E-2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9.9868600000000002E-3</v>
      </c>
      <c r="C30" s="61">
        <v>5.3798499999999998E-6</v>
      </c>
      <c r="D30" s="53">
        <v>9.9868700000000001E-3</v>
      </c>
      <c r="E30" s="53">
        <v>3.1E-2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9.9949500000000007E-3</v>
      </c>
      <c r="C31" s="61">
        <v>1.74957E-6</v>
      </c>
      <c r="D31" s="53">
        <v>9.9949500000000007E-3</v>
      </c>
      <c r="E31" s="53">
        <v>0.01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9.9951100000000001E-2</v>
      </c>
      <c r="C33" s="61">
        <v>1.72381E-5</v>
      </c>
      <c r="D33" s="53">
        <v>9.9951100000000001E-2</v>
      </c>
      <c r="E33" s="53">
        <v>0.01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9.9949099999999999E-2</v>
      </c>
      <c r="C34" s="61">
        <v>-8.7727899999999994E-6</v>
      </c>
      <c r="D34" s="53">
        <v>9.9949099999999999E-2</v>
      </c>
      <c r="E34" s="53">
        <v>-5.0000000000000001E-3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9.9948099999999998E-2</v>
      </c>
      <c r="C35" s="61">
        <v>4.6663599999999997E-6</v>
      </c>
      <c r="D35" s="53">
        <v>9.9948099999999998E-2</v>
      </c>
      <c r="E35" s="53">
        <v>3.0000000000000001E-3</v>
      </c>
      <c r="F35" s="48" t="str">
        <f>IF(ABS(E35)&lt;=0.1, "OK", "NOK")</f>
        <v>OK</v>
      </c>
    </row>
    <row r="36" spans="1:6" s="69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9.9943599999999994E-2</v>
      </c>
      <c r="C37" s="61">
        <v>4.5526500000000004E-6</v>
      </c>
      <c r="D37" s="53">
        <v>9.9943599999999994E-2</v>
      </c>
      <c r="E37" s="53">
        <v>3.0000000000000001E-3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9.9993499999999999E-2</v>
      </c>
      <c r="C38" s="61">
        <v>3.8025099999999999E-6</v>
      </c>
      <c r="D38" s="53">
        <v>9.9993499999999999E-2</v>
      </c>
      <c r="E38" s="53">
        <v>2E-3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9.9954899999999999E-2</v>
      </c>
      <c r="C39" s="61">
        <v>2.0287499999999998E-5</v>
      </c>
      <c r="D39" s="53">
        <v>9.9954899999999999E-2</v>
      </c>
      <c r="E39" s="53">
        <v>1.2E-2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0.99797599999999997</v>
      </c>
      <c r="C41" s="53">
        <v>1.09138E-4</v>
      </c>
      <c r="D41" s="53">
        <v>0.99797599999999997</v>
      </c>
      <c r="E41" s="53">
        <v>6.0000000000000001E-3</v>
      </c>
      <c r="F41" s="51" t="str">
        <f>IF(ABS(E41)&lt;=0.1, "OK", "NOK")</f>
        <v>OK</v>
      </c>
    </row>
    <row r="42" spans="1:6" s="69" customFormat="1" ht="15.95" customHeight="1" x14ac:dyDescent="0.3">
      <c r="A42" s="53">
        <v>1</v>
      </c>
      <c r="B42" s="53">
        <v>0.99799800000000005</v>
      </c>
      <c r="C42" s="61">
        <v>6.2832199999999998E-5</v>
      </c>
      <c r="D42" s="53">
        <v>0.99799800000000005</v>
      </c>
      <c r="E42" s="53">
        <v>4.0000000000000001E-3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0.99785599999999997</v>
      </c>
      <c r="C43" s="61">
        <v>6.5464700000000004E-5</v>
      </c>
      <c r="D43" s="53">
        <v>0.99785599999999997</v>
      </c>
      <c r="E43" s="53">
        <v>4.0000000000000001E-3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0.99780100000000005</v>
      </c>
      <c r="C45" s="61">
        <v>-3.7811400000000002E-5</v>
      </c>
      <c r="D45" s="53">
        <v>0.99780100000000005</v>
      </c>
      <c r="E45" s="53">
        <v>-2E-3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0.99814099999999994</v>
      </c>
      <c r="C46" s="53">
        <v>4.46706E-4</v>
      </c>
      <c r="D46" s="53">
        <v>0.99814099999999994</v>
      </c>
      <c r="E46" s="53">
        <v>2.5999999999999999E-2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0.99808600000000003</v>
      </c>
      <c r="C47" s="61">
        <v>7.2551299999999998E-5</v>
      </c>
      <c r="D47" s="53">
        <v>0.99808600000000003</v>
      </c>
      <c r="E47" s="53">
        <v>4.0000000000000001E-3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9.9957200000000004</v>
      </c>
      <c r="C49" s="53">
        <v>-1.67125E-3</v>
      </c>
      <c r="D49" s="53">
        <v>9.9957200000000004</v>
      </c>
      <c r="E49" s="53">
        <v>-0.01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9.99634</v>
      </c>
      <c r="C50" s="53">
        <v>-1.4487199999999999E-3</v>
      </c>
      <c r="D50" s="53">
        <v>9.99634</v>
      </c>
      <c r="E50" s="53">
        <v>-8.0000000000000002E-3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9.9954000000000001</v>
      </c>
      <c r="C51" s="61">
        <v>7.2699400000000004E-5</v>
      </c>
      <c r="D51" s="53">
        <v>9.9954000000000001</v>
      </c>
      <c r="E51" s="53">
        <v>0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45">
        <v>10</v>
      </c>
      <c r="B53" s="53">
        <v>9.9967699999999997</v>
      </c>
      <c r="C53" s="53">
        <v>-1.4133700000000001E-4</v>
      </c>
      <c r="D53" s="53">
        <v>9.9967699999999997</v>
      </c>
      <c r="E53" s="53">
        <v>-1E-3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9.9977199999999993</v>
      </c>
      <c r="C54" s="53">
        <v>-4.7467000000000004E-3</v>
      </c>
      <c r="D54" s="53">
        <v>9.9977199999999993</v>
      </c>
      <c r="E54" s="53">
        <v>-2.7E-2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9.9941999999999993</v>
      </c>
      <c r="C55" s="53">
        <v>9.7031699999999995E-4</v>
      </c>
      <c r="D55" s="53">
        <v>9.9941999999999993</v>
      </c>
      <c r="E55" s="53">
        <v>6.0000000000000001E-3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36:F36"/>
    <mergeCell ref="A40:F40"/>
    <mergeCell ref="A48:F48"/>
    <mergeCell ref="A52:F52"/>
    <mergeCell ref="A56:F56"/>
    <mergeCell ref="A44:F44"/>
    <mergeCell ref="A32:F32"/>
    <mergeCell ref="A1:F1"/>
    <mergeCell ref="A7:F7"/>
    <mergeCell ref="A3:A6"/>
    <mergeCell ref="A8:A11"/>
    <mergeCell ref="A12:F12"/>
    <mergeCell ref="A13:A16"/>
    <mergeCell ref="A28:F28"/>
    <mergeCell ref="A17:F17"/>
    <mergeCell ref="A18:A22"/>
    <mergeCell ref="A23:F23"/>
  </mergeCells>
  <phoneticPr fontId="2" type="noConversion"/>
  <pageMargins left="0.7" right="0.7" top="0.75" bottom="0.75" header="0.3" footer="0.3"/>
  <pageSetup paperSize="9" scale="6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3546-EA83-41E3-99D6-59CE4E163DF6}">
  <sheetPr>
    <pageSetUpPr fitToPage="1"/>
  </sheetPr>
  <dimension ref="A1:F56"/>
  <sheetViews>
    <sheetView zoomScale="55" zoomScaleNormal="55" workbookViewId="0">
      <selection activeCell="G43" sqref="G43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110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10.002886</v>
      </c>
      <c r="E3" s="19">
        <f>D3-C3</f>
        <v>8.859999999994983E-4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20.000171000000002</v>
      </c>
      <c r="E4" s="19">
        <f t="shared" ref="E4:E5" si="0">D4-C4</f>
        <v>1.7100000000169757E-4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49.993000000000002</v>
      </c>
      <c r="D5" s="18">
        <v>49.991441999999999</v>
      </c>
      <c r="E5" s="19">
        <f t="shared" si="0"/>
        <v>-1.5580000000028349E-3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99.977999999999994</v>
      </c>
      <c r="D6" s="20">
        <v>99.978269999999995</v>
      </c>
      <c r="E6" s="21">
        <f>D6-C6</f>
        <v>2.7000000000043656E-4</v>
      </c>
      <c r="F6" s="36" t="str">
        <f t="shared" si="1"/>
        <v>OK</v>
      </c>
    </row>
    <row r="7" spans="1:6" s="47" customFormat="1" ht="23.1" customHeight="1" x14ac:dyDescent="0.3">
      <c r="A7" s="99" t="s">
        <v>112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101.31</v>
      </c>
      <c r="D8" s="44">
        <v>101.34991100000001</v>
      </c>
      <c r="E8" s="17">
        <f>D8-C8</f>
        <v>3.9911000000003582E-2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202.16</v>
      </c>
      <c r="D9" s="15">
        <v>202.178831</v>
      </c>
      <c r="E9" s="19">
        <f t="shared" ref="E9:E11" si="2">D9-C9</f>
        <v>1.8831000000005815E-2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504.34</v>
      </c>
      <c r="D10" s="15">
        <v>504.33923499999997</v>
      </c>
      <c r="E10" s="19">
        <f t="shared" si="2"/>
        <v>-7.6500000000123691E-4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1008.09</v>
      </c>
      <c r="D11" s="16">
        <v>1008.121299</v>
      </c>
      <c r="E11" s="21">
        <f t="shared" si="2"/>
        <v>3.1298999999989974E-2</v>
      </c>
      <c r="F11" s="36" t="str">
        <f t="shared" si="3"/>
        <v>OK</v>
      </c>
    </row>
    <row r="12" spans="1:6" s="47" customFormat="1" ht="23.1" customHeight="1" x14ac:dyDescent="0.3">
      <c r="A12" s="99" t="s">
        <v>113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-50.014887000000002</v>
      </c>
      <c r="E13" s="64">
        <f>D13-C13</f>
        <v>-1.4887000000001649E-2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-1.3302E-2</v>
      </c>
      <c r="E14" s="65">
        <f t="shared" ref="E14:E16" si="4">D14-C14</f>
        <v>-1.3302E-2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50.008837</v>
      </c>
      <c r="E15" s="65">
        <f t="shared" si="4"/>
        <v>8.8369999999997617E-3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100.020292</v>
      </c>
      <c r="E16" s="66">
        <f t="shared" si="4"/>
        <v>2.0291999999997756E-2</v>
      </c>
      <c r="F16" s="48" t="str">
        <f t="shared" si="5"/>
        <v>OK</v>
      </c>
    </row>
    <row r="17" spans="1:6" s="47" customFormat="1" ht="23.1" customHeight="1" x14ac:dyDescent="0.3">
      <c r="A17" s="103" t="s">
        <v>111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1.0003899999999999</v>
      </c>
      <c r="D18" s="26">
        <v>1</v>
      </c>
      <c r="E18" s="27">
        <f>(C18-D18)/B18</f>
        <v>3.8999999999989043E-4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10.00027</v>
      </c>
      <c r="D19" s="29">
        <v>10</v>
      </c>
      <c r="E19" s="30">
        <f>(C19-D19)/C19</f>
        <v>2.6999271019726122E-5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100.0044</v>
      </c>
      <c r="D20" s="29">
        <v>100</v>
      </c>
      <c r="E20" s="30">
        <f t="shared" ref="E20:E22" si="6">(C20-D20)/C20</f>
        <v>4.3998064085219812E-5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1000.034</v>
      </c>
      <c r="D21" s="29">
        <v>1000</v>
      </c>
      <c r="E21" s="30">
        <f t="shared" si="6"/>
        <v>3.3998844039294479E-5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4000.0949999999998</v>
      </c>
      <c r="D22" s="32">
        <v>4000</v>
      </c>
      <c r="E22" s="33">
        <f t="shared" si="6"/>
        <v>2.3749435950846148E-5</v>
      </c>
      <c r="F22" s="36" t="str">
        <f t="shared" si="7"/>
        <v>OK</v>
      </c>
    </row>
    <row r="23" spans="1:6" s="69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9.9876700000000006E-3</v>
      </c>
      <c r="C25" s="61">
        <v>3.32066E-6</v>
      </c>
      <c r="D25" s="53">
        <v>9.9876700000000006E-3</v>
      </c>
      <c r="E25" s="53">
        <v>1.9E-2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9.9877200000000003E-3</v>
      </c>
      <c r="C26" s="61">
        <v>-4.8455900000000002E-7</v>
      </c>
      <c r="D26" s="53">
        <v>9.9877200000000003E-3</v>
      </c>
      <c r="E26" s="53">
        <v>-3.0000000000000001E-3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9.9877799999999999E-3</v>
      </c>
      <c r="C27" s="61">
        <v>6.4246299999999995E-8</v>
      </c>
      <c r="D27" s="53">
        <v>9.9877799999999999E-3</v>
      </c>
      <c r="E27" s="53">
        <v>0</v>
      </c>
      <c r="F27" s="48" t="str">
        <f>IF(ABS(E27)&lt;=0.1, "OK", "NOK")</f>
        <v>OK</v>
      </c>
    </row>
    <row r="28" spans="1:6" s="69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9.9871999999999999E-3</v>
      </c>
      <c r="C29" s="61">
        <v>3.5382299999999998E-6</v>
      </c>
      <c r="D29" s="53">
        <v>9.9871999999999999E-3</v>
      </c>
      <c r="E29" s="53">
        <v>0.02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9.9823099999999994E-3</v>
      </c>
      <c r="C30" s="61">
        <v>6.0132100000000001E-7</v>
      </c>
      <c r="D30" s="53">
        <v>9.9823099999999994E-3</v>
      </c>
      <c r="E30" s="53">
        <v>3.0000000000000001E-3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9.9881999999999992E-3</v>
      </c>
      <c r="C31" s="61">
        <v>1.95043E-6</v>
      </c>
      <c r="D31" s="53">
        <v>9.9881999999999992E-3</v>
      </c>
      <c r="E31" s="53">
        <v>1.0999999999999999E-2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9.9951999999999999E-2</v>
      </c>
      <c r="C33" s="61">
        <v>8.4101000000000004E-7</v>
      </c>
      <c r="D33" s="53">
        <v>9.9951999999999999E-2</v>
      </c>
      <c r="E33" s="53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9.9946300000000002E-2</v>
      </c>
      <c r="C34" s="61">
        <v>-7.4765100000000002E-6</v>
      </c>
      <c r="D34" s="53">
        <v>9.9946300000000002E-2</v>
      </c>
      <c r="E34" s="53">
        <v>-4.0000000000000001E-3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9.9944400000000003E-2</v>
      </c>
      <c r="C35" s="61">
        <v>3.7816400000000002E-6</v>
      </c>
      <c r="D35" s="53">
        <v>9.9944400000000003E-2</v>
      </c>
      <c r="E35" s="53">
        <v>2E-3</v>
      </c>
      <c r="F35" s="48" t="str">
        <f>IF(ABS(E35)&lt;=0.1, "OK", "NOK")</f>
        <v>OK</v>
      </c>
    </row>
    <row r="36" spans="1:6" s="69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9.9960800000000002E-2</v>
      </c>
      <c r="C37" s="61">
        <v>-1.9922300000000002E-6</v>
      </c>
      <c r="D37" s="53">
        <v>9.9960800000000002E-2</v>
      </c>
      <c r="E37" s="53">
        <v>-1E-3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9.9922399999999995E-2</v>
      </c>
      <c r="C38" s="61">
        <v>-9.1967199999999993E-6</v>
      </c>
      <c r="D38" s="53">
        <v>9.9922399999999995E-2</v>
      </c>
      <c r="E38" s="53">
        <v>-5.0000000000000001E-3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9.9945300000000001E-2</v>
      </c>
      <c r="C39" s="61">
        <v>-1.1612499999999999E-5</v>
      </c>
      <c r="D39" s="53">
        <v>9.9945300000000001E-2</v>
      </c>
      <c r="E39" s="53">
        <v>-7.0000000000000001E-3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0.99782599999999999</v>
      </c>
      <c r="C41" s="61">
        <v>-9.88637E-5</v>
      </c>
      <c r="D41" s="53">
        <v>0.99782599999999999</v>
      </c>
      <c r="E41" s="53">
        <v>-6.0000000000000001E-3</v>
      </c>
      <c r="F41" s="51" t="str">
        <f>IF(ABS(E41)&lt;=0.1, "OK", "NOK")</f>
        <v>OK</v>
      </c>
    </row>
    <row r="42" spans="1:6" s="69" customFormat="1" ht="15.95" customHeight="1" x14ac:dyDescent="0.3">
      <c r="A42" s="53">
        <v>1</v>
      </c>
      <c r="B42" s="53">
        <v>0.997923</v>
      </c>
      <c r="C42" s="53">
        <v>-1.2835900000000001E-4</v>
      </c>
      <c r="D42" s="53">
        <v>0.997923</v>
      </c>
      <c r="E42" s="53">
        <v>-7.0000000000000001E-3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0.99788600000000005</v>
      </c>
      <c r="C43" s="61">
        <v>4.9306099999999999E-5</v>
      </c>
      <c r="D43" s="53">
        <v>0.99788600000000005</v>
      </c>
      <c r="E43" s="53">
        <v>3.0000000000000001E-3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0.99795299999999998</v>
      </c>
      <c r="C45" s="61">
        <v>-5.7941E-5</v>
      </c>
      <c r="D45" s="53">
        <v>0.99795299999999998</v>
      </c>
      <c r="E45" s="53">
        <v>-3.0000000000000001E-3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0.99778699999999998</v>
      </c>
      <c r="C46" s="53">
        <v>-4.0510699999999998E-4</v>
      </c>
      <c r="D46" s="53">
        <v>0.99778699999999998</v>
      </c>
      <c r="E46" s="53">
        <v>-2.3E-2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0.99798699999999996</v>
      </c>
      <c r="C47" s="61">
        <v>-1.2268799999999999E-7</v>
      </c>
      <c r="D47" s="53">
        <v>0.99798699999999996</v>
      </c>
      <c r="E47" s="53">
        <v>0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9.9965200000000003</v>
      </c>
      <c r="C49" s="53">
        <v>-9.7668499999999992E-4</v>
      </c>
      <c r="D49" s="53">
        <v>9.9965200000000003</v>
      </c>
      <c r="E49" s="53">
        <v>-6.0000000000000001E-3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9.9964099999999991</v>
      </c>
      <c r="C50" s="53">
        <v>-1.17162E-3</v>
      </c>
      <c r="D50" s="53">
        <v>9.9964099999999991</v>
      </c>
      <c r="E50" s="53">
        <v>-7.0000000000000001E-3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9.9955499999999997</v>
      </c>
      <c r="C51" s="61">
        <v>5.8953399999999997E-5</v>
      </c>
      <c r="D51" s="53">
        <v>9.9955499999999997</v>
      </c>
      <c r="E51" s="53">
        <v>0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9.9947999999999997</v>
      </c>
      <c r="C53" s="53">
        <v>1.2622099999999999E-3</v>
      </c>
      <c r="D53" s="53">
        <v>9.9947999999999997</v>
      </c>
      <c r="E53" s="53">
        <v>7.0000000000000001E-3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9.9974100000000004</v>
      </c>
      <c r="C54" s="53">
        <v>4.4622200000000002E-3</v>
      </c>
      <c r="D54" s="53">
        <v>9.9974100000000004</v>
      </c>
      <c r="E54" s="53">
        <v>2.5999999999999999E-2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9.9947900000000001</v>
      </c>
      <c r="C55" s="53">
        <v>-1.09833E-3</v>
      </c>
      <c r="D55" s="53">
        <v>9.9947900000000001</v>
      </c>
      <c r="E55" s="53">
        <v>-6.0000000000000001E-3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40:F40"/>
    <mergeCell ref="A48:F48"/>
    <mergeCell ref="A52:F52"/>
    <mergeCell ref="A56:F56"/>
    <mergeCell ref="A13:A16"/>
    <mergeCell ref="A17:F17"/>
    <mergeCell ref="A18:A22"/>
    <mergeCell ref="A23:F23"/>
    <mergeCell ref="A28:F28"/>
    <mergeCell ref="A44:F44"/>
    <mergeCell ref="A32:F32"/>
    <mergeCell ref="A36:F36"/>
    <mergeCell ref="A1:F1"/>
    <mergeCell ref="A3:A6"/>
    <mergeCell ref="A7:F7"/>
    <mergeCell ref="A8:A11"/>
    <mergeCell ref="A12:F12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70AA-8FCC-47E6-94B3-AB9EC6B53A47}">
  <sheetPr>
    <pageSetUpPr fitToPage="1"/>
  </sheetPr>
  <dimension ref="A1:F56"/>
  <sheetViews>
    <sheetView view="pageBreakPreview" topLeftCell="A16" zoomScale="55" zoomScaleNormal="85" zoomScaleSheetLayoutView="55" workbookViewId="0">
      <selection activeCell="K48" sqref="K48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114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10.002691</v>
      </c>
      <c r="E3" s="19">
        <f>D3-C3</f>
        <v>6.9099999999977513E-4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19.999770000000002</v>
      </c>
      <c r="E4" s="19">
        <f t="shared" ref="E4:E5" si="0">D4-C4</f>
        <v>-2.2999999999839815E-4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49.991</v>
      </c>
      <c r="D5" s="18">
        <v>49.989680999999997</v>
      </c>
      <c r="E5" s="19">
        <f t="shared" si="0"/>
        <v>-1.3190000000022906E-3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99.974999999999994</v>
      </c>
      <c r="D6" s="20">
        <v>99.975859999999997</v>
      </c>
      <c r="E6" s="21">
        <f>D6-C6</f>
        <v>8.600000000029695E-4</v>
      </c>
      <c r="F6" s="36" t="str">
        <f t="shared" si="1"/>
        <v>OK</v>
      </c>
    </row>
    <row r="7" spans="1:6" s="47" customFormat="1" ht="23.1" customHeight="1" x14ac:dyDescent="0.3">
      <c r="A7" s="99" t="s">
        <v>116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101.43</v>
      </c>
      <c r="D8" s="44">
        <v>101.462068</v>
      </c>
      <c r="E8" s="17">
        <f>D8-C8</f>
        <v>3.2067999999995322E-2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202.25</v>
      </c>
      <c r="D9" s="15">
        <v>202.26427000000001</v>
      </c>
      <c r="E9" s="19">
        <f t="shared" ref="E9:E11" si="2">D9-C9</f>
        <v>1.4270000000010441E-2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504.49</v>
      </c>
      <c r="D10" s="15">
        <v>504.496578</v>
      </c>
      <c r="E10" s="19">
        <f t="shared" si="2"/>
        <v>6.5779999999904248E-3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1008.28</v>
      </c>
      <c r="D11" s="16">
        <v>1008.313977</v>
      </c>
      <c r="E11" s="21">
        <f t="shared" si="2"/>
        <v>3.3977000000049884E-2</v>
      </c>
      <c r="F11" s="36" t="str">
        <f t="shared" si="3"/>
        <v>OK</v>
      </c>
    </row>
    <row r="12" spans="1:6" s="47" customFormat="1" ht="23.1" customHeight="1" x14ac:dyDescent="0.3">
      <c r="A12" s="99" t="s">
        <v>117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-50.005682</v>
      </c>
      <c r="E13" s="64">
        <f>D13-C13</f>
        <v>-5.6820000000001869E-3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5.6090000000000003E-3</v>
      </c>
      <c r="E14" s="65">
        <f t="shared" ref="E14:E16" si="4">D14-C14</f>
        <v>5.6090000000000003E-3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50.005783000000001</v>
      </c>
      <c r="E15" s="65">
        <f t="shared" si="4"/>
        <v>5.7830000000009818E-3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99.994333999999995</v>
      </c>
      <c r="E16" s="66">
        <f t="shared" si="4"/>
        <v>-5.6660000000050559E-3</v>
      </c>
      <c r="F16" s="48" t="str">
        <f t="shared" si="5"/>
        <v>OK</v>
      </c>
    </row>
    <row r="17" spans="1:6" s="47" customFormat="1" ht="23.1" customHeight="1" x14ac:dyDescent="0.3">
      <c r="A17" s="103" t="s">
        <v>115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1.0001009999999999</v>
      </c>
      <c r="D18" s="26">
        <v>1</v>
      </c>
      <c r="E18" s="27">
        <f>(C18-D18)/B18</f>
        <v>1.0099999999990672E-4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9.9999800000000008</v>
      </c>
      <c r="D19" s="29">
        <v>10</v>
      </c>
      <c r="E19" s="30">
        <f>(C19-D19)/C19</f>
        <v>-2.0000039999322844E-6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100.0076</v>
      </c>
      <c r="D20" s="29">
        <v>100</v>
      </c>
      <c r="E20" s="30">
        <f t="shared" ref="E20:E22" si="6">(C20-D20)/C20</f>
        <v>7.5994224438907635E-5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1000.0359999999999</v>
      </c>
      <c r="D21" s="29">
        <v>1000</v>
      </c>
      <c r="E21" s="30">
        <f t="shared" si="6"/>
        <v>3.5998704046598842E-5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4000.009</v>
      </c>
      <c r="D22" s="32">
        <v>4000</v>
      </c>
      <c r="E22" s="33">
        <f t="shared" si="6"/>
        <v>2.2499949375150284E-6</v>
      </c>
      <c r="F22" s="36" t="str">
        <f t="shared" si="7"/>
        <v>OK</v>
      </c>
    </row>
    <row r="23" spans="1:6" s="70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9.9861299999999993E-3</v>
      </c>
      <c r="C25" s="61">
        <v>2.3149500000000002E-6</v>
      </c>
      <c r="D25" s="53">
        <v>9.9861299999999993E-3</v>
      </c>
      <c r="E25" s="53">
        <v>1.2999999999999999E-2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9.9877999999999998E-3</v>
      </c>
      <c r="C26" s="61">
        <v>-6.2301700000000005E-7</v>
      </c>
      <c r="D26" s="53">
        <v>9.9877999999999998E-3</v>
      </c>
      <c r="E26" s="53">
        <v>-4.0000000000000001E-3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9.98689E-3</v>
      </c>
      <c r="C27" s="61">
        <v>7.9258599999999997E-7</v>
      </c>
      <c r="D27" s="53">
        <v>9.98689E-3</v>
      </c>
      <c r="E27" s="53">
        <v>5.0000000000000001E-3</v>
      </c>
      <c r="F27" s="48" t="str">
        <f>IF(ABS(E27)&lt;=0.1, "OK", "NOK")</f>
        <v>OK</v>
      </c>
    </row>
    <row r="28" spans="1:6" s="70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9.9871400000000003E-3</v>
      </c>
      <c r="C29" s="61">
        <v>3.2615999999999998E-6</v>
      </c>
      <c r="D29" s="53">
        <v>9.9871400000000003E-3</v>
      </c>
      <c r="E29" s="53">
        <v>1.9E-2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9.9875899999999993E-3</v>
      </c>
      <c r="C30" s="61">
        <v>-1.1202099999999999E-6</v>
      </c>
      <c r="D30" s="53">
        <v>9.9875899999999993E-3</v>
      </c>
      <c r="E30" s="53">
        <v>-6.0000000000000001E-3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9.9877999999999998E-3</v>
      </c>
      <c r="C31" s="61">
        <v>7.2700500000000002E-7</v>
      </c>
      <c r="D31" s="53">
        <v>9.9877999999999998E-3</v>
      </c>
      <c r="E31" s="53">
        <v>4.0000000000000001E-3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9.9950200000000003E-2</v>
      </c>
      <c r="C33" s="61">
        <v>1.5794099999999998E-5</v>
      </c>
      <c r="D33" s="53">
        <v>9.9950200000000003E-2</v>
      </c>
      <c r="E33" s="53">
        <v>8.9999999999999993E-3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9.9952899999999997E-2</v>
      </c>
      <c r="C34" s="61">
        <v>-4.5102100000000003E-6</v>
      </c>
      <c r="D34" s="53">
        <v>9.9952899999999997E-2</v>
      </c>
      <c r="E34" s="53">
        <v>-3.0000000000000001E-3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9.9950600000000001E-2</v>
      </c>
      <c r="C35" s="61">
        <v>8.6752600000000004E-6</v>
      </c>
      <c r="D35" s="53">
        <v>9.9950600000000001E-2</v>
      </c>
      <c r="E35" s="53">
        <v>5.0000000000000001E-3</v>
      </c>
      <c r="F35" s="48" t="str">
        <f>IF(ABS(E35)&lt;=0.1, "OK", "NOK")</f>
        <v>OK</v>
      </c>
    </row>
    <row r="36" spans="1:6" s="70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9.9952100000000002E-2</v>
      </c>
      <c r="C37" s="61">
        <v>1.0725400000000001E-5</v>
      </c>
      <c r="D37" s="53">
        <v>9.9952100000000002E-2</v>
      </c>
      <c r="E37" s="53">
        <v>6.0000000000000001E-3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9.9952200000000005E-2</v>
      </c>
      <c r="C38" s="61">
        <v>-8.3827300000000006E-6</v>
      </c>
      <c r="D38" s="53">
        <v>9.9952200000000005E-2</v>
      </c>
      <c r="E38" s="53">
        <v>-5.0000000000000001E-3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9.9947800000000003E-2</v>
      </c>
      <c r="C39" s="61">
        <v>-4.9678600000000001E-6</v>
      </c>
      <c r="D39" s="53">
        <v>9.9947800000000003E-2</v>
      </c>
      <c r="E39" s="53">
        <v>-3.0000000000000001E-3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0.99797800000000003</v>
      </c>
      <c r="C41" s="61">
        <v>-3.6032599999999998E-5</v>
      </c>
      <c r="D41" s="53">
        <v>0.99797800000000003</v>
      </c>
      <c r="E41" s="53">
        <v>-2E-3</v>
      </c>
      <c r="F41" s="51" t="str">
        <f>IF(ABS(E41)&lt;=0.1, "OK", "NOK")</f>
        <v>OK</v>
      </c>
    </row>
    <row r="42" spans="1:6" s="70" customFormat="1" ht="15.95" customHeight="1" x14ac:dyDescent="0.3">
      <c r="A42" s="53">
        <v>1</v>
      </c>
      <c r="B42" s="53">
        <v>0.99796300000000004</v>
      </c>
      <c r="C42" s="61">
        <v>-3.5198299999999998E-5</v>
      </c>
      <c r="D42" s="53">
        <v>0.99796300000000004</v>
      </c>
      <c r="E42" s="53">
        <v>-2E-3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0.99798699999999996</v>
      </c>
      <c r="C43" s="61">
        <v>8.37486E-5</v>
      </c>
      <c r="D43" s="53">
        <v>0.99798699999999996</v>
      </c>
      <c r="E43" s="53">
        <v>5.0000000000000001E-3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0.99798399999999998</v>
      </c>
      <c r="C45" s="61">
        <v>-9.1797499999999997E-5</v>
      </c>
      <c r="D45" s="53">
        <v>0.99798399999999998</v>
      </c>
      <c r="E45" s="53">
        <v>-5.0000000000000001E-3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0.99796899999999999</v>
      </c>
      <c r="C46" s="53">
        <v>-1.12007E-4</v>
      </c>
      <c r="D46" s="53">
        <v>0.99796899999999999</v>
      </c>
      <c r="E46" s="53">
        <v>-6.0000000000000001E-3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0.99818700000000005</v>
      </c>
      <c r="C47" s="53">
        <v>1.55663E-4</v>
      </c>
      <c r="D47" s="53">
        <v>0.99818700000000005</v>
      </c>
      <c r="E47" s="53">
        <v>8.9999999999999993E-3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9.9962700000000009</v>
      </c>
      <c r="C49" s="53">
        <v>-3.9394300000000001E-4</v>
      </c>
      <c r="D49" s="53">
        <v>9.9962700000000009</v>
      </c>
      <c r="E49" s="53">
        <v>-2E-3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9.9962700000000009</v>
      </c>
      <c r="C50" s="53">
        <v>-8.6063000000000003E-4</v>
      </c>
      <c r="D50" s="53">
        <v>9.9962700000000009</v>
      </c>
      <c r="E50" s="53">
        <v>-5.0000000000000001E-3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9.9961500000000001</v>
      </c>
      <c r="C51" s="53">
        <v>8.8650999999999997E-4</v>
      </c>
      <c r="D51" s="53">
        <v>9.9961500000000001</v>
      </c>
      <c r="E51" s="53">
        <v>5.0000000000000001E-3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9.9958899999999993</v>
      </c>
      <c r="C53" s="53">
        <v>-1.6494400000000001E-3</v>
      </c>
      <c r="D53" s="53">
        <v>9.9958899999999993</v>
      </c>
      <c r="E53" s="53">
        <v>-8.9999999999999993E-3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9.9956700000000005</v>
      </c>
      <c r="C54" s="53">
        <v>-2.2752199999999999E-4</v>
      </c>
      <c r="D54" s="53">
        <v>9.9956700000000005</v>
      </c>
      <c r="E54" s="53">
        <v>-1E-3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9.9969900000000003</v>
      </c>
      <c r="C55" s="53">
        <v>1.5630500000000001E-3</v>
      </c>
      <c r="D55" s="53">
        <v>9.9969900000000003</v>
      </c>
      <c r="E55" s="53">
        <v>8.9999999999999993E-3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13:A16"/>
    <mergeCell ref="A23:F23"/>
    <mergeCell ref="A28:F28"/>
    <mergeCell ref="A1:F1"/>
    <mergeCell ref="A7:F7"/>
    <mergeCell ref="A3:A6"/>
    <mergeCell ref="A8:A11"/>
    <mergeCell ref="A12:F12"/>
    <mergeCell ref="A52:F52"/>
    <mergeCell ref="A56:F56"/>
    <mergeCell ref="A44:F44"/>
    <mergeCell ref="A18:A22"/>
    <mergeCell ref="A17:F17"/>
    <mergeCell ref="A32:F32"/>
    <mergeCell ref="A36:F36"/>
    <mergeCell ref="A40:F40"/>
    <mergeCell ref="A48:F48"/>
  </mergeCells>
  <phoneticPr fontId="2" type="noConversion"/>
  <pageMargins left="0.7" right="0.7" top="0.75" bottom="0.75" header="0.3" footer="0.3"/>
  <pageSetup paperSize="9" scale="6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8884-8D3E-43F8-B358-A14C865A0A63}">
  <sheetPr>
    <pageSetUpPr fitToPage="1"/>
  </sheetPr>
  <dimension ref="A1:F56"/>
  <sheetViews>
    <sheetView view="pageBreakPreview" zoomScale="40" zoomScaleNormal="85" zoomScaleSheetLayoutView="40" workbookViewId="0">
      <selection activeCell="U45" sqref="U45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118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10.003268</v>
      </c>
      <c r="E3" s="19">
        <f>D3-C3</f>
        <v>1.2679999999996028E-3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19.999617000000001</v>
      </c>
      <c r="E4" s="19">
        <f t="shared" ref="E4:E5" si="0">D4-C4</f>
        <v>-3.8299999999935608E-4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49.988999999999997</v>
      </c>
      <c r="D5" s="18">
        <v>49.987093999999999</v>
      </c>
      <c r="E5" s="19">
        <f t="shared" si="0"/>
        <v>-1.9059999999981869E-3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</v>
      </c>
      <c r="D6" s="20">
        <v>99.970523999999997</v>
      </c>
      <c r="E6" s="21">
        <f>D6-C6</f>
        <v>5.2399999999863667E-4</v>
      </c>
      <c r="F6" s="36" t="str">
        <f t="shared" si="1"/>
        <v>OK</v>
      </c>
    </row>
    <row r="7" spans="1:6" s="47" customFormat="1" ht="23.1" customHeight="1" x14ac:dyDescent="0.3">
      <c r="A7" s="99" t="s">
        <v>120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101.41</v>
      </c>
      <c r="D8" s="44">
        <v>101.45638</v>
      </c>
      <c r="E8" s="17">
        <f>D8-C8</f>
        <v>4.63799999999992E-2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202.25</v>
      </c>
      <c r="D9" s="15">
        <v>202.27117999999999</v>
      </c>
      <c r="E9" s="19">
        <f t="shared" ref="E9:E11" si="2">D9-C9</f>
        <v>2.1179999999986876E-2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504.48</v>
      </c>
      <c r="D10" s="15">
        <v>504.482845</v>
      </c>
      <c r="E10" s="19">
        <f t="shared" si="2"/>
        <v>2.8449999999793363E-3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1008.27</v>
      </c>
      <c r="D11" s="16">
        <v>1008.3045519999999</v>
      </c>
      <c r="E11" s="21">
        <f t="shared" si="2"/>
        <v>3.4551999999962391E-2</v>
      </c>
      <c r="F11" s="36" t="str">
        <f t="shared" si="3"/>
        <v>OK</v>
      </c>
    </row>
    <row r="12" spans="1:6" s="47" customFormat="1" ht="23.1" customHeight="1" x14ac:dyDescent="0.3">
      <c r="A12" s="99" t="s">
        <v>121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-50.005654999999997</v>
      </c>
      <c r="E13" s="64">
        <f>D13-C13</f>
        <v>-5.6549999999973011E-3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5.5950000000000001E-3</v>
      </c>
      <c r="E14" s="65">
        <f t="shared" ref="E14:E16" si="4">D14-C14</f>
        <v>5.5950000000000001E-3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50.005755999999998</v>
      </c>
      <c r="E15" s="65">
        <f t="shared" si="4"/>
        <v>5.755999999998096E-3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99.994321999999997</v>
      </c>
      <c r="E16" s="66">
        <f t="shared" si="4"/>
        <v>-5.6780000000031805E-3</v>
      </c>
      <c r="F16" s="48" t="str">
        <f t="shared" si="5"/>
        <v>OK</v>
      </c>
    </row>
    <row r="17" spans="1:6" s="47" customFormat="1" ht="23.1" customHeight="1" x14ac:dyDescent="0.3">
      <c r="A17" s="103" t="s">
        <v>119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0.99991490000000005</v>
      </c>
      <c r="D18" s="26">
        <v>1</v>
      </c>
      <c r="E18" s="27">
        <f>(C18-D18)/B18</f>
        <v>-8.5099999999949105E-5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10.001379999999999</v>
      </c>
      <c r="D19" s="29">
        <v>10</v>
      </c>
      <c r="E19" s="30">
        <f>(C19-D19)/C19</f>
        <v>1.3798095862763648E-4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100.009</v>
      </c>
      <c r="D20" s="29">
        <v>100</v>
      </c>
      <c r="E20" s="30">
        <f t="shared" ref="E20:E22" si="6">(C20-D20)/C20</f>
        <v>8.9991900728937806E-5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1000.0069999999999</v>
      </c>
      <c r="D21" s="29">
        <v>1000</v>
      </c>
      <c r="E21" s="30">
        <f t="shared" si="6"/>
        <v>6.9999510002911574E-6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4000.0839999999998</v>
      </c>
      <c r="D22" s="32">
        <v>4000</v>
      </c>
      <c r="E22" s="33">
        <f t="shared" si="6"/>
        <v>2.099955900921897E-5</v>
      </c>
      <c r="F22" s="36" t="str">
        <f t="shared" si="7"/>
        <v>OK</v>
      </c>
    </row>
    <row r="23" spans="1:6" s="70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9.9871700000000001E-3</v>
      </c>
      <c r="C25" s="61">
        <v>3.7797200000000001E-6</v>
      </c>
      <c r="D25" s="53">
        <v>9.9871700000000001E-3</v>
      </c>
      <c r="E25" s="53">
        <v>2.1999999999999999E-2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9.9862600000000003E-3</v>
      </c>
      <c r="C26" s="61">
        <v>1.3932400000000001E-7</v>
      </c>
      <c r="D26" s="53">
        <v>9.9862600000000003E-3</v>
      </c>
      <c r="E26" s="53">
        <v>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9.9884099999999996E-3</v>
      </c>
      <c r="C27" s="61">
        <v>-2.3743E-7</v>
      </c>
      <c r="D27" s="53">
        <v>9.9884099999999996E-3</v>
      </c>
      <c r="E27" s="53">
        <v>-1E-3</v>
      </c>
      <c r="F27" s="48" t="str">
        <f>IF(ABS(E27)&lt;=0.1, "OK", "NOK")</f>
        <v>OK</v>
      </c>
    </row>
    <row r="28" spans="1:6" s="70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9.9858399999999993E-3</v>
      </c>
      <c r="C29" s="61">
        <v>4.4064599999999998E-6</v>
      </c>
      <c r="D29" s="53">
        <v>9.9858399999999993E-3</v>
      </c>
      <c r="E29" s="53">
        <v>2.5000000000000001E-2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9.9918899999999998E-3</v>
      </c>
      <c r="C30" s="61">
        <v>1.71219E-6</v>
      </c>
      <c r="D30" s="53">
        <v>9.9918899999999998E-3</v>
      </c>
      <c r="E30" s="53">
        <v>0.01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9.9887599999999993E-3</v>
      </c>
      <c r="C31" s="61">
        <v>1.4745799999999999E-6</v>
      </c>
      <c r="D31" s="53">
        <v>9.9887599999999993E-3</v>
      </c>
      <c r="E31" s="53">
        <v>8.0000000000000002E-3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9.9944599999999995E-2</v>
      </c>
      <c r="C33" s="61">
        <v>2.2894000000000001E-6</v>
      </c>
      <c r="D33" s="53">
        <v>9.9944599999999995E-2</v>
      </c>
      <c r="E33" s="53">
        <v>1E-3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9.9948099999999998E-2</v>
      </c>
      <c r="C34" s="61">
        <v>-7.2321599999999997E-6</v>
      </c>
      <c r="D34" s="53">
        <v>9.9948099999999998E-2</v>
      </c>
      <c r="E34" s="53">
        <v>-4.0000000000000001E-3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9.9943000000000004E-2</v>
      </c>
      <c r="C35" s="61">
        <v>8.4148900000000003E-7</v>
      </c>
      <c r="D35" s="53">
        <v>9.9943000000000004E-2</v>
      </c>
      <c r="E35" s="53">
        <v>0</v>
      </c>
      <c r="F35" s="48" t="str">
        <f>IF(ABS(E35)&lt;=0.1, "OK", "NOK")</f>
        <v>OK</v>
      </c>
    </row>
    <row r="36" spans="1:6" s="70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9.9953600000000004E-2</v>
      </c>
      <c r="C37" s="61">
        <v>3.1024799999999998E-6</v>
      </c>
      <c r="D37" s="53">
        <v>9.9953600000000004E-2</v>
      </c>
      <c r="E37" s="53">
        <v>2E-3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9.9909100000000001E-2</v>
      </c>
      <c r="C38" s="61">
        <v>-1.9980600000000001E-6</v>
      </c>
      <c r="D38" s="53">
        <v>9.9909100000000001E-2</v>
      </c>
      <c r="E38" s="53">
        <v>-1E-3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9.9940799999999996E-2</v>
      </c>
      <c r="C39" s="61">
        <v>1.0222900000000001E-6</v>
      </c>
      <c r="D39" s="53">
        <v>9.9940799999999996E-2</v>
      </c>
      <c r="E39" s="53">
        <v>1E-3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0.99789600000000001</v>
      </c>
      <c r="C41" s="61">
        <v>-5.3549299999999999E-5</v>
      </c>
      <c r="D41" s="53">
        <v>0.99789600000000001</v>
      </c>
      <c r="E41" s="53">
        <v>-3.0000000000000001E-3</v>
      </c>
      <c r="F41" s="51" t="str">
        <f>IF(ABS(E41)&lt;=0.1, "OK", "NOK")</f>
        <v>OK</v>
      </c>
    </row>
    <row r="42" spans="1:6" s="70" customFormat="1" ht="15.95" customHeight="1" x14ac:dyDescent="0.3">
      <c r="A42" s="53">
        <v>1</v>
      </c>
      <c r="B42" s="53">
        <v>0.99797199999999997</v>
      </c>
      <c r="C42" s="61">
        <v>-9.8572400000000005E-5</v>
      </c>
      <c r="D42" s="53">
        <v>0.99797199999999997</v>
      </c>
      <c r="E42" s="53">
        <v>-6.0000000000000001E-3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0.99777300000000002</v>
      </c>
      <c r="C43" s="61">
        <v>8.9876399999999996E-6</v>
      </c>
      <c r="D43" s="53">
        <v>0.99777300000000002</v>
      </c>
      <c r="E43" s="53">
        <v>1E-3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0.99801099999999998</v>
      </c>
      <c r="C45" s="61">
        <v>-3.7997899999999997E-5</v>
      </c>
      <c r="D45" s="53">
        <v>0.99801099999999998</v>
      </c>
      <c r="E45" s="53">
        <v>-2E-3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0.99751699999999999</v>
      </c>
      <c r="C46" s="53">
        <v>1.32636E-4</v>
      </c>
      <c r="D46" s="53">
        <v>0.99751699999999999</v>
      </c>
      <c r="E46" s="53">
        <v>8.0000000000000002E-3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0.99777300000000002</v>
      </c>
      <c r="C47" s="61">
        <v>5.7132999999999997E-5</v>
      </c>
      <c r="D47" s="53">
        <v>0.99777300000000002</v>
      </c>
      <c r="E47" s="53">
        <v>3.0000000000000001E-3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9.9963200000000008</v>
      </c>
      <c r="C49" s="61">
        <v>1.8850499999999998E-5</v>
      </c>
      <c r="D49" s="53">
        <v>9.9963200000000008</v>
      </c>
      <c r="E49" s="53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9.9967000000000006</v>
      </c>
      <c r="C50" s="53">
        <v>4.5087399999999998E-4</v>
      </c>
      <c r="D50" s="53">
        <v>9.9967000000000006</v>
      </c>
      <c r="E50" s="53">
        <v>3.0000000000000001E-3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9.9957499999999992</v>
      </c>
      <c r="C51" s="53">
        <v>2.7817199999999998E-4</v>
      </c>
      <c r="D51" s="53">
        <v>9.9957499999999992</v>
      </c>
      <c r="E51" s="53">
        <v>2E-3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9.9953900000000004</v>
      </c>
      <c r="C53" s="53">
        <v>-1.1052200000000001E-3</v>
      </c>
      <c r="D53" s="53">
        <v>9.9953900000000004</v>
      </c>
      <c r="E53" s="53">
        <v>-6.0000000000000001E-3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9.9946900000000003</v>
      </c>
      <c r="C54" s="53">
        <v>-4.3114099999999999E-3</v>
      </c>
      <c r="D54" s="53">
        <v>9.9946999999999999</v>
      </c>
      <c r="E54" s="53">
        <v>-2.5000000000000001E-2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9.9953099999999999</v>
      </c>
      <c r="C55" s="53">
        <v>1.7594100000000001E-3</v>
      </c>
      <c r="D55" s="53">
        <v>9.9953099999999999</v>
      </c>
      <c r="E55" s="53">
        <v>0.01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13:A16"/>
    <mergeCell ref="A23:F23"/>
    <mergeCell ref="A28:F28"/>
    <mergeCell ref="A1:F1"/>
    <mergeCell ref="A7:F7"/>
    <mergeCell ref="A3:A6"/>
    <mergeCell ref="A8:A11"/>
    <mergeCell ref="A12:F12"/>
    <mergeCell ref="A52:F52"/>
    <mergeCell ref="A56:F56"/>
    <mergeCell ref="A44:F44"/>
    <mergeCell ref="A18:A22"/>
    <mergeCell ref="A17:F17"/>
    <mergeCell ref="A32:F32"/>
    <mergeCell ref="A36:F36"/>
    <mergeCell ref="A40:F40"/>
    <mergeCell ref="A48:F48"/>
  </mergeCells>
  <phoneticPr fontId="2" type="noConversion"/>
  <pageMargins left="0.7" right="0.7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C3C3-CD88-4FF9-9201-B6903655CC78}">
  <sheetPr>
    <pageSetUpPr fitToPage="1"/>
  </sheetPr>
  <dimension ref="A1:F56"/>
  <sheetViews>
    <sheetView view="pageBreakPreview" zoomScale="40" zoomScaleNormal="85" zoomScaleSheetLayoutView="40" workbookViewId="0">
      <selection activeCell="U54" sqref="U54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122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10.003</v>
      </c>
      <c r="D3" s="18">
        <v>10.004277</v>
      </c>
      <c r="E3" s="19">
        <f>D3-C3</f>
        <v>1.2769999999999726E-3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20.000337999999999</v>
      </c>
      <c r="E4" s="19">
        <f t="shared" ref="E4:E5" si="0">D4-C4</f>
        <v>3.3799999999928332E-4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49.988999999999997</v>
      </c>
      <c r="D5" s="18">
        <v>49.987914000000004</v>
      </c>
      <c r="E5" s="19">
        <f t="shared" si="0"/>
        <v>-1.0859999999937031E-3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99.972999999999999</v>
      </c>
      <c r="D6" s="20">
        <v>99.973854000000003</v>
      </c>
      <c r="E6" s="21">
        <f>D6-C6</f>
        <v>8.5400000000390719E-4</v>
      </c>
      <c r="F6" s="36" t="str">
        <f t="shared" si="1"/>
        <v>OK</v>
      </c>
    </row>
    <row r="7" spans="1:6" s="47" customFormat="1" ht="23.1" customHeight="1" x14ac:dyDescent="0.3">
      <c r="A7" s="99" t="s">
        <v>124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101.42</v>
      </c>
      <c r="D8" s="44">
        <v>101.46945100000001</v>
      </c>
      <c r="E8" s="17">
        <f>D8-C8</f>
        <v>4.9451000000004797E-2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202.24</v>
      </c>
      <c r="D9" s="15">
        <v>202.26756399999999</v>
      </c>
      <c r="E9" s="19">
        <f t="shared" ref="E9:E11" si="2">D9-C9</f>
        <v>2.7563999999983935E-2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504.46</v>
      </c>
      <c r="D10" s="15">
        <v>504.46148599999998</v>
      </c>
      <c r="E10" s="19">
        <f t="shared" si="2"/>
        <v>1.4859999999998763E-3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1008.28</v>
      </c>
      <c r="D11" s="16">
        <v>1008.318112</v>
      </c>
      <c r="E11" s="21">
        <f t="shared" si="2"/>
        <v>3.8112000000069202E-2</v>
      </c>
      <c r="F11" s="36" t="str">
        <f t="shared" si="3"/>
        <v>OK</v>
      </c>
    </row>
    <row r="12" spans="1:6" s="47" customFormat="1" ht="23.1" customHeight="1" x14ac:dyDescent="0.3">
      <c r="A12" s="99" t="s">
        <v>125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-50.008952000000001</v>
      </c>
      <c r="E13" s="64">
        <f>D13-C13</f>
        <v>-8.9520000000007371E-3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1.5179E-2</v>
      </c>
      <c r="E14" s="65">
        <f t="shared" ref="E14:E16" si="4">D14-C14</f>
        <v>1.5179E-2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49.996467000000003</v>
      </c>
      <c r="E15" s="65">
        <f t="shared" si="4"/>
        <v>-3.5329999999973438E-3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100.029534</v>
      </c>
      <c r="E16" s="66">
        <f t="shared" si="4"/>
        <v>2.9533999999998173E-2</v>
      </c>
      <c r="F16" s="48" t="str">
        <f t="shared" si="5"/>
        <v>OK</v>
      </c>
    </row>
    <row r="17" spans="1:6" s="47" customFormat="1" ht="23.1" customHeight="1" x14ac:dyDescent="0.3">
      <c r="A17" s="103" t="s">
        <v>123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0.99973069999999997</v>
      </c>
      <c r="D18" s="26">
        <v>1</v>
      </c>
      <c r="E18" s="27">
        <f>(C18-D18)/B18</f>
        <v>-2.6930000000002785E-4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10.00604</v>
      </c>
      <c r="D19" s="29">
        <v>10</v>
      </c>
      <c r="E19" s="30">
        <f>(C19-D19)/C19</f>
        <v>6.0363540421590255E-4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100.0029</v>
      </c>
      <c r="D20" s="29">
        <v>100</v>
      </c>
      <c r="E20" s="30">
        <f t="shared" ref="E20:E22" si="6">(C20-D20)/C20</f>
        <v>2.8999159024356236E-5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999.99680000000001</v>
      </c>
      <c r="D21" s="29">
        <v>1000</v>
      </c>
      <c r="E21" s="30">
        <f t="shared" si="6"/>
        <v>-3.2000102400253103E-6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4000.0520000000001</v>
      </c>
      <c r="D22" s="32">
        <v>4000</v>
      </c>
      <c r="E22" s="33">
        <f t="shared" si="6"/>
        <v>1.2999831002230623E-5</v>
      </c>
      <c r="F22" s="36" t="str">
        <f t="shared" si="7"/>
        <v>OK</v>
      </c>
    </row>
    <row r="23" spans="1:6" s="70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9.9850800000000003E-3</v>
      </c>
      <c r="C25" s="61">
        <v>2.3788999999999998E-6</v>
      </c>
      <c r="D25" s="53">
        <v>9.9850800000000003E-3</v>
      </c>
      <c r="E25" s="53">
        <v>1.4E-2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9.9867800000000007E-3</v>
      </c>
      <c r="C26" s="61">
        <v>1.0939100000000001E-6</v>
      </c>
      <c r="D26" s="53">
        <v>9.9867800000000007E-3</v>
      </c>
      <c r="E26" s="53">
        <v>6.0000000000000001E-3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9.9887399999999994E-3</v>
      </c>
      <c r="C27" s="61">
        <v>9.5183599999999997E-7</v>
      </c>
      <c r="D27" s="53">
        <v>9.9887399999999994E-3</v>
      </c>
      <c r="E27" s="53">
        <v>5.0000000000000001E-3</v>
      </c>
      <c r="F27" s="48" t="str">
        <f>IF(ABS(E27)&lt;=0.1, "OK", "NOK")</f>
        <v>OK</v>
      </c>
    </row>
    <row r="28" spans="1:6" s="70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9.9864800000000007E-3</v>
      </c>
      <c r="C29" s="61">
        <v>5.1563699999999999E-6</v>
      </c>
      <c r="D29" s="53">
        <v>9.9864800000000007E-3</v>
      </c>
      <c r="E29" s="53">
        <v>0.03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9.9847300000000007E-3</v>
      </c>
      <c r="C30" s="61">
        <v>-3.4763500000000002E-6</v>
      </c>
      <c r="D30" s="53">
        <v>9.9847300000000007E-3</v>
      </c>
      <c r="E30" s="53">
        <v>-0.02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9.9896299999999993E-3</v>
      </c>
      <c r="C31" s="61">
        <v>2.7588000000000002E-6</v>
      </c>
      <c r="D31" s="53">
        <v>9.9896299999999993E-3</v>
      </c>
      <c r="E31" s="53">
        <v>1.6E-2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9.9944599999999995E-2</v>
      </c>
      <c r="C33" s="61">
        <v>1.4654199999999999E-5</v>
      </c>
      <c r="D33" s="53">
        <v>9.9944599999999995E-2</v>
      </c>
      <c r="E33" s="53">
        <v>8.0000000000000002E-3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9.9953799999999995E-2</v>
      </c>
      <c r="C34" s="61">
        <v>5.8857799999999999E-6</v>
      </c>
      <c r="D34" s="53">
        <v>9.9953799999999995E-2</v>
      </c>
      <c r="E34" s="53">
        <v>3.0000000000000001E-3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9.9943199999999996E-2</v>
      </c>
      <c r="C35" s="61">
        <v>2.2559299999999998E-6</v>
      </c>
      <c r="D35" s="53">
        <v>9.9943199999999996E-2</v>
      </c>
      <c r="E35" s="53">
        <v>1E-3</v>
      </c>
      <c r="F35" s="48" t="str">
        <f>IF(ABS(E35)&lt;=0.1, "OK", "NOK")</f>
        <v>OK</v>
      </c>
    </row>
    <row r="36" spans="1:6" s="70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9.9944500000000006E-2</v>
      </c>
      <c r="C37" s="61">
        <v>1.1854200000000001E-5</v>
      </c>
      <c r="D37" s="53">
        <v>9.9944500000000006E-2</v>
      </c>
      <c r="E37" s="53">
        <v>7.0000000000000001E-3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9.9930099999999994E-2</v>
      </c>
      <c r="C38" s="61">
        <v>3.8108999999999997E-5</v>
      </c>
      <c r="D38" s="53">
        <v>9.9930099999999994E-2</v>
      </c>
      <c r="E38" s="53">
        <v>2.1999999999999999E-2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9.9942900000000001E-2</v>
      </c>
      <c r="C39" s="61">
        <v>4.6038300000000003E-6</v>
      </c>
      <c r="D39" s="53">
        <v>9.9942900000000001E-2</v>
      </c>
      <c r="E39" s="53">
        <v>3.0000000000000001E-3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0.997807</v>
      </c>
      <c r="C41" s="53">
        <v>-1.3549999999999999E-4</v>
      </c>
      <c r="D41" s="53">
        <v>0.99780800000000003</v>
      </c>
      <c r="E41" s="53">
        <v>-8.0000000000000002E-3</v>
      </c>
      <c r="F41" s="51" t="str">
        <f>IF(ABS(E41)&lt;=0.1, "OK", "NOK")</f>
        <v>OK</v>
      </c>
    </row>
    <row r="42" spans="1:6" s="70" customFormat="1" ht="15.95" customHeight="1" x14ac:dyDescent="0.3">
      <c r="A42" s="53">
        <v>1</v>
      </c>
      <c r="B42" s="53">
        <v>0.99800299999999997</v>
      </c>
      <c r="C42" s="61">
        <v>8.3672899999999996E-6</v>
      </c>
      <c r="D42" s="53">
        <v>0.99800299999999997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0.99785500000000005</v>
      </c>
      <c r="C43" s="61">
        <v>-2.1255799999999999E-6</v>
      </c>
      <c r="D43" s="53">
        <v>0.99785500000000005</v>
      </c>
      <c r="E43" s="53">
        <v>0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0.99797100000000005</v>
      </c>
      <c r="C45" s="53">
        <v>1.00206E-4</v>
      </c>
      <c r="D45" s="53">
        <v>0.99797100000000005</v>
      </c>
      <c r="E45" s="53">
        <v>6.0000000000000001E-3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0.99760800000000005</v>
      </c>
      <c r="C46" s="53">
        <v>-1.00864E-4</v>
      </c>
      <c r="D46" s="53">
        <v>0.99760800000000005</v>
      </c>
      <c r="E46" s="53">
        <v>-6.0000000000000001E-3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0.99793900000000002</v>
      </c>
      <c r="C47" s="61">
        <v>6.6325299999999993E-5</v>
      </c>
      <c r="D47" s="53">
        <v>0.99793900000000002</v>
      </c>
      <c r="E47" s="53">
        <v>4.0000000000000001E-3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9.9957100000000008</v>
      </c>
      <c r="C49" s="53">
        <v>1.20177E-3</v>
      </c>
      <c r="D49" s="53">
        <v>9.9957100000000008</v>
      </c>
      <c r="E49" s="53">
        <v>7.0000000000000001E-3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9.9964099999999991</v>
      </c>
      <c r="C50" s="53">
        <v>-1.0102399999999999E-3</v>
      </c>
      <c r="D50" s="53">
        <v>9.9964099999999991</v>
      </c>
      <c r="E50" s="53">
        <v>-6.0000000000000001E-3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9.99498</v>
      </c>
      <c r="C51" s="53">
        <v>1.01194E-3</v>
      </c>
      <c r="D51" s="53">
        <v>9.99498</v>
      </c>
      <c r="E51" s="53">
        <v>6.0000000000000001E-3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9.9968199999999996</v>
      </c>
      <c r="C53" s="53">
        <v>-1.82445E-3</v>
      </c>
      <c r="D53" s="53">
        <v>9.9968199999999996</v>
      </c>
      <c r="E53" s="53">
        <v>-0.01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10.0014</v>
      </c>
      <c r="C54" s="53">
        <v>-1.3801E-3</v>
      </c>
      <c r="D54" s="53">
        <v>10.0014</v>
      </c>
      <c r="E54" s="53">
        <v>-8.0000000000000002E-3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9.9972300000000001</v>
      </c>
      <c r="C55" s="53">
        <v>2.31226E-3</v>
      </c>
      <c r="D55" s="53">
        <v>9.9972300000000001</v>
      </c>
      <c r="E55" s="53">
        <v>1.2999999999999999E-2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13:A16"/>
    <mergeCell ref="A23:F23"/>
    <mergeCell ref="A28:F28"/>
    <mergeCell ref="A1:F1"/>
    <mergeCell ref="A7:F7"/>
    <mergeCell ref="A3:A6"/>
    <mergeCell ref="A8:A11"/>
    <mergeCell ref="A12:F12"/>
    <mergeCell ref="A52:F52"/>
    <mergeCell ref="A56:F56"/>
    <mergeCell ref="A44:F44"/>
    <mergeCell ref="A18:A22"/>
    <mergeCell ref="A17:F17"/>
    <mergeCell ref="A32:F32"/>
    <mergeCell ref="A36:F36"/>
    <mergeCell ref="A40:F40"/>
    <mergeCell ref="A48:F48"/>
  </mergeCells>
  <phoneticPr fontId="2" type="noConversion"/>
  <pageMargins left="0.7" right="0.7" top="0.75" bottom="0.75" header="0.3" footer="0.3"/>
  <pageSetup paperSize="9" scale="6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9E7A-533A-4A8A-A06F-98CE0FE72498}">
  <sheetPr>
    <pageSetUpPr fitToPage="1"/>
  </sheetPr>
  <dimension ref="A1:F56"/>
  <sheetViews>
    <sheetView view="pageBreakPreview" zoomScale="40" zoomScaleNormal="85" zoomScaleSheetLayoutView="40" workbookViewId="0">
      <selection activeCell="I41" sqref="I41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126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10.000999999999999</v>
      </c>
      <c r="D3" s="18">
        <v>10.001989999999999</v>
      </c>
      <c r="E3" s="19">
        <f>D3-C3</f>
        <v>9.8999999999982435E-4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19.999914</v>
      </c>
      <c r="E4" s="19">
        <f t="shared" ref="E4:E5" si="0">D4-C4</f>
        <v>-8.5999999999586407E-5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49.988999999999997</v>
      </c>
      <c r="D5" s="18">
        <v>49.987130999999998</v>
      </c>
      <c r="E5" s="19">
        <f t="shared" si="0"/>
        <v>-1.8689999999992324E-3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99.971999999999994</v>
      </c>
      <c r="D6" s="20">
        <v>99.972554000000002</v>
      </c>
      <c r="E6" s="21">
        <f>D6-C6</f>
        <v>5.5400000000815908E-4</v>
      </c>
      <c r="F6" s="36" t="str">
        <f t="shared" si="1"/>
        <v>OK</v>
      </c>
    </row>
    <row r="7" spans="1:6" s="47" customFormat="1" ht="23.1" customHeight="1" x14ac:dyDescent="0.3">
      <c r="A7" s="99" t="s">
        <v>127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101.43</v>
      </c>
      <c r="D8" s="44">
        <v>101.48207600000001</v>
      </c>
      <c r="E8" s="17">
        <f>D8-C8</f>
        <v>5.2075999999999567E-2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202.27</v>
      </c>
      <c r="D9" s="15">
        <v>202.29243299999999</v>
      </c>
      <c r="E9" s="19">
        <f t="shared" ref="E9:E11" si="2">D9-C9</f>
        <v>2.2432999999978165E-2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504.48</v>
      </c>
      <c r="D10" s="15">
        <v>504.48228899999998</v>
      </c>
      <c r="E10" s="19">
        <f t="shared" si="2"/>
        <v>2.2889999999620159E-3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1008.27</v>
      </c>
      <c r="D11" s="16">
        <v>1008.312409</v>
      </c>
      <c r="E11" s="21">
        <f t="shared" si="2"/>
        <v>4.2409000000020569E-2</v>
      </c>
      <c r="F11" s="36" t="str">
        <f t="shared" si="3"/>
        <v>OK</v>
      </c>
    </row>
    <row r="12" spans="1:6" s="47" customFormat="1" ht="23.1" customHeight="1" x14ac:dyDescent="0.3">
      <c r="A12" s="99" t="s">
        <v>128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-49.999242000000002</v>
      </c>
      <c r="E13" s="64">
        <f>D13-C13</f>
        <v>7.5799999999759393E-4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2.3969999999999998E-3</v>
      </c>
      <c r="E14" s="65">
        <f t="shared" ref="E14:E16" si="4">D14-C14</f>
        <v>2.3969999999999998E-3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49.992908999999997</v>
      </c>
      <c r="E15" s="65">
        <f t="shared" si="4"/>
        <v>-7.091000000002623E-3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100.003964</v>
      </c>
      <c r="E16" s="66">
        <f t="shared" si="4"/>
        <v>3.9639999999963038E-3</v>
      </c>
      <c r="F16" s="48" t="str">
        <f t="shared" si="5"/>
        <v>OK</v>
      </c>
    </row>
    <row r="17" spans="1:6" s="47" customFormat="1" ht="23.1" customHeight="1" x14ac:dyDescent="0.3">
      <c r="A17" s="103" t="s">
        <v>96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1.000167</v>
      </c>
      <c r="D18" s="26">
        <v>1</v>
      </c>
      <c r="E18" s="27">
        <f>(C18-D18)/B18</f>
        <v>1.6700000000002824E-4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10.004009999999999</v>
      </c>
      <c r="D19" s="29">
        <v>10</v>
      </c>
      <c r="E19" s="30">
        <f>(C19-D19)/C19</f>
        <v>4.0083926345527257E-4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100.0064</v>
      </c>
      <c r="D20" s="29">
        <v>100</v>
      </c>
      <c r="E20" s="30">
        <f t="shared" ref="E20:E22" si="6">(C20-D20)/C20</f>
        <v>6.3995904262120179E-5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1000.01</v>
      </c>
      <c r="D21" s="29">
        <v>1000</v>
      </c>
      <c r="E21" s="30">
        <f t="shared" si="6"/>
        <v>9.9999000009908953E-6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4000.0709999999999</v>
      </c>
      <c r="D22" s="32">
        <v>4000</v>
      </c>
      <c r="E22" s="33">
        <f t="shared" si="6"/>
        <v>1.7749684943070434E-5</v>
      </c>
      <c r="F22" s="36" t="str">
        <f t="shared" si="7"/>
        <v>OK</v>
      </c>
    </row>
    <row r="23" spans="1:6" s="6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9.9886300000000001E-3</v>
      </c>
      <c r="C25" s="61">
        <v>3.83745E-6</v>
      </c>
      <c r="D25" s="53">
        <v>9.9886300000000001E-3</v>
      </c>
      <c r="E25" s="53">
        <v>2.1999999999999999E-2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9.9863799999999996E-3</v>
      </c>
      <c r="C26" s="61">
        <v>2.3314599999999999E-7</v>
      </c>
      <c r="D26" s="53">
        <v>9.9863799999999996E-3</v>
      </c>
      <c r="E26" s="53">
        <v>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9.9884499999999994E-3</v>
      </c>
      <c r="C27" s="61">
        <v>-4.0667700000000001E-7</v>
      </c>
      <c r="D27" s="53">
        <v>9.9884499999999994E-3</v>
      </c>
      <c r="E27" s="53">
        <v>-2E-3</v>
      </c>
      <c r="F27" s="48" t="str">
        <f>IF(ABS(E27)&lt;=0.1, "OK", "NOK")</f>
        <v>OK</v>
      </c>
    </row>
    <row r="28" spans="1:6" s="62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9.9861199999999994E-3</v>
      </c>
      <c r="C29" s="61">
        <v>2.7986000000000002E-6</v>
      </c>
      <c r="D29" s="53">
        <v>9.9861199999999994E-3</v>
      </c>
      <c r="E29" s="53">
        <v>1.6E-2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9.9846099999999997E-3</v>
      </c>
      <c r="C30" s="61">
        <v>4.2787999999999996E-6</v>
      </c>
      <c r="D30" s="53">
        <v>9.9846099999999997E-3</v>
      </c>
      <c r="E30" s="53">
        <v>2.5000000000000001E-2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9.9884399999999995E-3</v>
      </c>
      <c r="C31" s="61">
        <v>1.17355E-6</v>
      </c>
      <c r="D31" s="53">
        <v>9.9884399999999995E-3</v>
      </c>
      <c r="E31" s="53">
        <v>7.0000000000000001E-3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9.9956900000000001E-2</v>
      </c>
      <c r="C33" s="61">
        <v>5.0029900000000004E-6</v>
      </c>
      <c r="D33" s="53">
        <v>9.9956900000000001E-2</v>
      </c>
      <c r="E33" s="53">
        <v>3.0000000000000001E-3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9.9949099999999999E-2</v>
      </c>
      <c r="C34" s="61">
        <v>-1.1933000000000001E-5</v>
      </c>
      <c r="D34" s="53">
        <v>9.9949099999999999E-2</v>
      </c>
      <c r="E34" s="53">
        <v>-7.0000000000000001E-3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9.9946099999999996E-2</v>
      </c>
      <c r="C35" s="61">
        <v>2.7050400000000002E-6</v>
      </c>
      <c r="D35" s="53">
        <v>9.9946099999999996E-2</v>
      </c>
      <c r="E35" s="53">
        <v>2E-3</v>
      </c>
      <c r="F35" s="48" t="str">
        <f>IF(ABS(E35)&lt;=0.1, "OK", "NOK")</f>
        <v>OK</v>
      </c>
    </row>
    <row r="36" spans="1:6" s="62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9.9954000000000001E-2</v>
      </c>
      <c r="C37" s="61">
        <v>8.9579199999999995E-7</v>
      </c>
      <c r="D37" s="53">
        <v>9.9954000000000001E-2</v>
      </c>
      <c r="E37" s="53">
        <v>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9.9905999999999995E-2</v>
      </c>
      <c r="C38" s="61">
        <v>3.2658599999999999E-5</v>
      </c>
      <c r="D38" s="53">
        <v>9.9905999999999995E-2</v>
      </c>
      <c r="E38" s="53">
        <v>1.9E-2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9.9944900000000003E-2</v>
      </c>
      <c r="C39" s="61">
        <v>-1.47843E-5</v>
      </c>
      <c r="D39" s="53">
        <v>9.9945000000000006E-2</v>
      </c>
      <c r="E39" s="53">
        <v>-8.0000000000000002E-3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0.997942</v>
      </c>
      <c r="C41" s="53">
        <v>1.09299E-4</v>
      </c>
      <c r="D41" s="53">
        <v>0.997942</v>
      </c>
      <c r="E41" s="53">
        <v>6.0000000000000001E-3</v>
      </c>
      <c r="F41" s="51" t="str">
        <f>IF(ABS(E41)&lt;=0.1, "OK", "NOK")</f>
        <v>OK</v>
      </c>
    </row>
    <row r="42" spans="1:6" s="62" customFormat="1" ht="15.95" customHeight="1" x14ac:dyDescent="0.3">
      <c r="A42" s="53">
        <v>1</v>
      </c>
      <c r="B42" s="53">
        <v>0.99795100000000003</v>
      </c>
      <c r="C42" s="61">
        <v>2.5956400000000001E-5</v>
      </c>
      <c r="D42" s="53">
        <v>0.99795100000000003</v>
      </c>
      <c r="E42" s="53">
        <v>1E-3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0.99786799999999998</v>
      </c>
      <c r="C43" s="61">
        <v>-3.8342600000000001E-5</v>
      </c>
      <c r="D43" s="53">
        <v>0.99786799999999998</v>
      </c>
      <c r="E43" s="53">
        <v>-2E-3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0.99782899999999997</v>
      </c>
      <c r="C45" s="61">
        <v>5.1201700000000001E-5</v>
      </c>
      <c r="D45" s="53">
        <v>0.99782899999999997</v>
      </c>
      <c r="E45" s="53">
        <v>3.0000000000000001E-3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0.99827500000000002</v>
      </c>
      <c r="C46" s="53">
        <v>1.93826E-4</v>
      </c>
      <c r="D46" s="53">
        <v>0.99827500000000002</v>
      </c>
      <c r="E46" s="53">
        <v>1.0999999999999999E-2</v>
      </c>
      <c r="F46" s="34" t="str">
        <f>IF(ABS(E46)&lt;=0.5, "OK", "NOK")</f>
        <v>OK</v>
      </c>
    </row>
    <row r="47" spans="1:6" ht="15.75" customHeight="1" x14ac:dyDescent="0.3">
      <c r="A47" s="39">
        <v>0.1</v>
      </c>
      <c r="B47" s="53">
        <v>0.99790500000000004</v>
      </c>
      <c r="C47" s="61">
        <v>-2.9904E-5</v>
      </c>
      <c r="D47" s="53">
        <v>0.99790500000000004</v>
      </c>
      <c r="E47" s="53">
        <v>-2E-3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9.9954900000000002</v>
      </c>
      <c r="C49" s="53">
        <v>1.45097E-3</v>
      </c>
      <c r="D49" s="53">
        <v>9.9954900000000002</v>
      </c>
      <c r="E49" s="53">
        <v>8.0000000000000002E-3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9.9958899999999993</v>
      </c>
      <c r="C50" s="53">
        <v>2.5522799999999998E-4</v>
      </c>
      <c r="D50" s="53">
        <v>9.9958899999999993</v>
      </c>
      <c r="E50" s="53">
        <v>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9.9948499999999996</v>
      </c>
      <c r="C51" s="53">
        <v>1.3725E-4</v>
      </c>
      <c r="D51" s="53">
        <v>9.9948499999999996</v>
      </c>
      <c r="E51" s="53">
        <v>1E-3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9.9967199999999998</v>
      </c>
      <c r="C53" s="53">
        <v>-2.06492E-3</v>
      </c>
      <c r="D53" s="53">
        <v>9.9967199999999998</v>
      </c>
      <c r="E53" s="53">
        <v>-1.2E-2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9.9920500000000008</v>
      </c>
      <c r="C54" s="53">
        <v>-2.7292499999999999E-3</v>
      </c>
      <c r="D54" s="53">
        <v>9.9920500000000008</v>
      </c>
      <c r="E54" s="53">
        <v>-1.6E-2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9.9951500000000006</v>
      </c>
      <c r="C55" s="53">
        <v>5.9295799999999998E-4</v>
      </c>
      <c r="D55" s="53">
        <v>9.9951500000000006</v>
      </c>
      <c r="E55" s="53">
        <v>3.0000000000000001E-3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1:F1"/>
    <mergeCell ref="A7:F7"/>
    <mergeCell ref="A23:F23"/>
    <mergeCell ref="A12:F12"/>
    <mergeCell ref="A17:F17"/>
    <mergeCell ref="A56:F56"/>
    <mergeCell ref="A3:A6"/>
    <mergeCell ref="A8:A11"/>
    <mergeCell ref="A13:A16"/>
    <mergeCell ref="A18:A22"/>
    <mergeCell ref="A28:F28"/>
    <mergeCell ref="A44:F44"/>
    <mergeCell ref="A32:F32"/>
    <mergeCell ref="A36:F36"/>
    <mergeCell ref="A40:F40"/>
    <mergeCell ref="A48:F48"/>
    <mergeCell ref="A52:F52"/>
  </mergeCells>
  <phoneticPr fontId="2" type="noConversion"/>
  <printOptions horizontalCentered="1" verticalCentered="1"/>
  <pageMargins left="0.82677165354330706" right="0.82677165354330706" top="0.74803149606299213" bottom="0.39370078740157483" header="0.31496062992125984" footer="0.31496062992125984"/>
  <pageSetup paperSize="9" scale="72" orientation="portrait" r:id="rId1"/>
  <rowBreaks count="1" manualBreakCount="1">
    <brk id="2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4F3-386C-4029-95E0-57C5D9D3C871}">
  <dimension ref="A1:D62"/>
  <sheetViews>
    <sheetView view="pageBreakPreview" topLeftCell="A11" zoomScale="115" zoomScaleNormal="115" zoomScaleSheetLayoutView="115" workbookViewId="0">
      <selection activeCell="I42" sqref="I42"/>
    </sheetView>
  </sheetViews>
  <sheetFormatPr defaultRowHeight="16.5" x14ac:dyDescent="0.3"/>
  <cols>
    <col min="1" max="1" width="17.5" style="3" bestFit="1" customWidth="1"/>
    <col min="2" max="2" width="24" style="3" customWidth="1"/>
    <col min="3" max="3" width="18.25" style="3" customWidth="1"/>
    <col min="4" max="4" width="26.75" style="3" bestFit="1" customWidth="1"/>
    <col min="5" max="16384" width="9" style="3"/>
  </cols>
  <sheetData>
    <row r="1" spans="1:4" x14ac:dyDescent="0.3">
      <c r="A1" s="1"/>
      <c r="B1" s="1"/>
      <c r="C1" s="1"/>
      <c r="D1" s="2"/>
    </row>
    <row r="2" spans="1:4" x14ac:dyDescent="0.3">
      <c r="A2" s="1"/>
      <c r="B2" s="1"/>
      <c r="C2" s="1"/>
      <c r="D2" s="2"/>
    </row>
    <row r="3" spans="1:4" ht="21" x14ac:dyDescent="0.3">
      <c r="A3" s="83" t="s">
        <v>18</v>
      </c>
      <c r="B3" s="83"/>
      <c r="C3" s="83"/>
      <c r="D3" s="83"/>
    </row>
    <row r="4" spans="1:4" ht="21" x14ac:dyDescent="0.3">
      <c r="A4" s="4"/>
      <c r="B4" s="4"/>
      <c r="C4" s="4"/>
      <c r="D4" s="4"/>
    </row>
    <row r="5" spans="1:4" ht="21" x14ac:dyDescent="0.3">
      <c r="A5" s="4"/>
      <c r="B5" s="5"/>
      <c r="C5" s="6" t="s">
        <v>2</v>
      </c>
      <c r="D5" s="7" t="s">
        <v>50</v>
      </c>
    </row>
    <row r="6" spans="1:4" ht="21" x14ac:dyDescent="0.3">
      <c r="A6" s="4"/>
      <c r="B6" s="5"/>
      <c r="C6" s="6" t="s">
        <v>17</v>
      </c>
      <c r="D6" s="8"/>
    </row>
    <row r="7" spans="1:4" ht="21" x14ac:dyDescent="0.3">
      <c r="A7" s="4"/>
      <c r="B7" s="5"/>
      <c r="C7" s="6" t="s">
        <v>3</v>
      </c>
      <c r="D7" s="8">
        <v>44406</v>
      </c>
    </row>
    <row r="8" spans="1:4" x14ac:dyDescent="0.3">
      <c r="A8" s="9" t="s">
        <v>4</v>
      </c>
      <c r="B8" s="10"/>
      <c r="C8" s="10"/>
      <c r="D8" s="10"/>
    </row>
    <row r="9" spans="1:4" x14ac:dyDescent="0.3">
      <c r="A9" s="11" t="s">
        <v>5</v>
      </c>
      <c r="B9" s="11" t="s">
        <v>6</v>
      </c>
      <c r="C9" s="11" t="s">
        <v>7</v>
      </c>
      <c r="D9" s="11" t="s">
        <v>8</v>
      </c>
    </row>
    <row r="10" spans="1:4" ht="11.1" customHeight="1" x14ac:dyDescent="0.3">
      <c r="A10" s="90" t="s">
        <v>19</v>
      </c>
      <c r="B10" s="93" t="s">
        <v>20</v>
      </c>
      <c r="C10" s="12" t="s">
        <v>219</v>
      </c>
      <c r="D10" s="8">
        <v>44406</v>
      </c>
    </row>
    <row r="11" spans="1:4" ht="11.1" customHeight="1" x14ac:dyDescent="0.3">
      <c r="A11" s="91"/>
      <c r="B11" s="94"/>
      <c r="C11" s="12" t="s">
        <v>220</v>
      </c>
      <c r="D11" s="8">
        <v>44406</v>
      </c>
    </row>
    <row r="12" spans="1:4" ht="11.1" customHeight="1" x14ac:dyDescent="0.3">
      <c r="A12" s="91"/>
      <c r="B12" s="94"/>
      <c r="C12" s="12" t="s">
        <v>221</v>
      </c>
      <c r="D12" s="8">
        <v>44406</v>
      </c>
    </row>
    <row r="13" spans="1:4" ht="11.1" customHeight="1" x14ac:dyDescent="0.3">
      <c r="A13" s="91"/>
      <c r="B13" s="94"/>
      <c r="C13" s="12" t="s">
        <v>222</v>
      </c>
      <c r="D13" s="8">
        <v>44406</v>
      </c>
    </row>
    <row r="14" spans="1:4" ht="11.1" customHeight="1" x14ac:dyDescent="0.3">
      <c r="A14" s="91"/>
      <c r="B14" s="94"/>
      <c r="C14" s="12" t="s">
        <v>223</v>
      </c>
      <c r="D14" s="8">
        <v>44406</v>
      </c>
    </row>
    <row r="15" spans="1:4" ht="11.1" customHeight="1" x14ac:dyDescent="0.3">
      <c r="A15" s="91"/>
      <c r="B15" s="94"/>
      <c r="C15" s="12" t="s">
        <v>224</v>
      </c>
      <c r="D15" s="8">
        <v>44406</v>
      </c>
    </row>
    <row r="16" spans="1:4" ht="11.1" customHeight="1" x14ac:dyDescent="0.3">
      <c r="A16" s="91"/>
      <c r="B16" s="94"/>
      <c r="C16" s="12" t="s">
        <v>225</v>
      </c>
      <c r="D16" s="8">
        <v>44406</v>
      </c>
    </row>
    <row r="17" spans="1:4" ht="11.1" customHeight="1" x14ac:dyDescent="0.3">
      <c r="A17" s="91"/>
      <c r="B17" s="94"/>
      <c r="C17" s="12" t="s">
        <v>226</v>
      </c>
      <c r="D17" s="8">
        <v>44406</v>
      </c>
    </row>
    <row r="18" spans="1:4" ht="11.1" customHeight="1" x14ac:dyDescent="0.3">
      <c r="A18" s="91"/>
      <c r="B18" s="94"/>
      <c r="C18" s="12" t="s">
        <v>227</v>
      </c>
      <c r="D18" s="8">
        <v>44406</v>
      </c>
    </row>
    <row r="19" spans="1:4" ht="11.1" customHeight="1" x14ac:dyDescent="0.3">
      <c r="A19" s="91"/>
      <c r="B19" s="94"/>
      <c r="C19" s="12" t="s">
        <v>228</v>
      </c>
      <c r="D19" s="8">
        <v>44406</v>
      </c>
    </row>
    <row r="20" spans="1:4" ht="11.1" customHeight="1" x14ac:dyDescent="0.3">
      <c r="A20" s="91"/>
      <c r="B20" s="94"/>
      <c r="C20" s="12" t="s">
        <v>229</v>
      </c>
      <c r="D20" s="8">
        <v>44406</v>
      </c>
    </row>
    <row r="21" spans="1:4" ht="11.1" customHeight="1" x14ac:dyDescent="0.3">
      <c r="A21" s="91"/>
      <c r="B21" s="94"/>
      <c r="C21" s="12" t="s">
        <v>230</v>
      </c>
      <c r="D21" s="8">
        <v>44406</v>
      </c>
    </row>
    <row r="22" spans="1:4" ht="11.1" customHeight="1" x14ac:dyDescent="0.3">
      <c r="A22" s="91"/>
      <c r="B22" s="94"/>
      <c r="C22" s="12" t="s">
        <v>231</v>
      </c>
      <c r="D22" s="8">
        <v>44406</v>
      </c>
    </row>
    <row r="23" spans="1:4" ht="11.1" customHeight="1" x14ac:dyDescent="0.3">
      <c r="A23" s="91"/>
      <c r="B23" s="94"/>
      <c r="C23" s="12" t="s">
        <v>232</v>
      </c>
      <c r="D23" s="8">
        <v>44406</v>
      </c>
    </row>
    <row r="24" spans="1:4" ht="11.1" customHeight="1" x14ac:dyDescent="0.3">
      <c r="A24" s="91"/>
      <c r="B24" s="94"/>
      <c r="C24" s="12" t="s">
        <v>233</v>
      </c>
      <c r="D24" s="8">
        <v>44406</v>
      </c>
    </row>
    <row r="25" spans="1:4" ht="11.1" customHeight="1" x14ac:dyDescent="0.3">
      <c r="A25" s="91"/>
      <c r="B25" s="94"/>
      <c r="C25" s="12" t="s">
        <v>234</v>
      </c>
      <c r="D25" s="8">
        <v>44406</v>
      </c>
    </row>
    <row r="26" spans="1:4" ht="11.1" customHeight="1" x14ac:dyDescent="0.3">
      <c r="A26" s="91"/>
      <c r="B26" s="94"/>
      <c r="C26" s="12" t="s">
        <v>235</v>
      </c>
      <c r="D26" s="8">
        <v>44406</v>
      </c>
    </row>
    <row r="27" spans="1:4" ht="11.1" customHeight="1" x14ac:dyDescent="0.3">
      <c r="A27" s="91"/>
      <c r="B27" s="94"/>
      <c r="C27" s="12" t="s">
        <v>236</v>
      </c>
      <c r="D27" s="8">
        <v>44406</v>
      </c>
    </row>
    <row r="28" spans="1:4" ht="11.1" customHeight="1" x14ac:dyDescent="0.3">
      <c r="A28" s="91"/>
      <c r="B28" s="94"/>
      <c r="C28" s="12" t="s">
        <v>237</v>
      </c>
      <c r="D28" s="8">
        <v>44406</v>
      </c>
    </row>
    <row r="29" spans="1:4" ht="11.1" customHeight="1" x14ac:dyDescent="0.3">
      <c r="A29" s="91"/>
      <c r="B29" s="94"/>
      <c r="C29" s="12" t="s">
        <v>238</v>
      </c>
      <c r="D29" s="8">
        <v>44406</v>
      </c>
    </row>
    <row r="30" spans="1:4" ht="11.1" customHeight="1" x14ac:dyDescent="0.3">
      <c r="A30" s="91"/>
      <c r="B30" s="94"/>
      <c r="C30" s="12" t="s">
        <v>239</v>
      </c>
      <c r="D30" s="8">
        <v>44406</v>
      </c>
    </row>
    <row r="31" spans="1:4" ht="11.1" customHeight="1" x14ac:dyDescent="0.3">
      <c r="A31" s="91"/>
      <c r="B31" s="94"/>
      <c r="C31" s="12" t="s">
        <v>240</v>
      </c>
      <c r="D31" s="8">
        <v>44406</v>
      </c>
    </row>
    <row r="32" spans="1:4" ht="11.1" customHeight="1" x14ac:dyDescent="0.3">
      <c r="A32" s="91"/>
      <c r="B32" s="94"/>
      <c r="C32" s="12" t="s">
        <v>241</v>
      </c>
      <c r="D32" s="8">
        <v>44406</v>
      </c>
    </row>
    <row r="33" spans="1:4" ht="11.1" customHeight="1" x14ac:dyDescent="0.3">
      <c r="A33" s="91"/>
      <c r="B33" s="94"/>
      <c r="C33" s="12" t="s">
        <v>242</v>
      </c>
      <c r="D33" s="8">
        <v>44406</v>
      </c>
    </row>
    <row r="34" spans="1:4" ht="11.1" customHeight="1" x14ac:dyDescent="0.3">
      <c r="A34" s="91"/>
      <c r="B34" s="94"/>
      <c r="C34" s="12" t="s">
        <v>243</v>
      </c>
      <c r="D34" s="8">
        <v>44406</v>
      </c>
    </row>
    <row r="35" spans="1:4" ht="11.1" customHeight="1" x14ac:dyDescent="0.3">
      <c r="A35" s="91"/>
      <c r="B35" s="94"/>
      <c r="C35" s="12" t="s">
        <v>244</v>
      </c>
      <c r="D35" s="8">
        <v>44406</v>
      </c>
    </row>
    <row r="36" spans="1:4" ht="11.1" customHeight="1" x14ac:dyDescent="0.3">
      <c r="A36" s="91"/>
      <c r="B36" s="94"/>
      <c r="C36" s="12" t="s">
        <v>245</v>
      </c>
      <c r="D36" s="8">
        <v>44406</v>
      </c>
    </row>
    <row r="37" spans="1:4" ht="11.1" customHeight="1" x14ac:dyDescent="0.3">
      <c r="A37" s="91"/>
      <c r="B37" s="94"/>
      <c r="C37" s="12" t="s">
        <v>246</v>
      </c>
      <c r="D37" s="8">
        <v>44406</v>
      </c>
    </row>
    <row r="38" spans="1:4" ht="11.1" customHeight="1" x14ac:dyDescent="0.3">
      <c r="A38" s="91"/>
      <c r="B38" s="94"/>
      <c r="C38" s="12" t="s">
        <v>247</v>
      </c>
      <c r="D38" s="8">
        <v>44406</v>
      </c>
    </row>
    <row r="39" spans="1:4" ht="11.1" customHeight="1" x14ac:dyDescent="0.3">
      <c r="A39" s="91"/>
      <c r="B39" s="94"/>
      <c r="C39" s="12" t="s">
        <v>248</v>
      </c>
      <c r="D39" s="8">
        <v>44406</v>
      </c>
    </row>
    <row r="40" spans="1:4" ht="11.1" customHeight="1" x14ac:dyDescent="0.3">
      <c r="A40" s="91"/>
      <c r="B40" s="94"/>
      <c r="C40" s="12" t="s">
        <v>249</v>
      </c>
      <c r="D40" s="8">
        <v>44406</v>
      </c>
    </row>
    <row r="41" spans="1:4" ht="11.1" customHeight="1" x14ac:dyDescent="0.3">
      <c r="A41" s="91"/>
      <c r="B41" s="94"/>
      <c r="C41" s="12" t="s">
        <v>250</v>
      </c>
      <c r="D41" s="8">
        <v>44406</v>
      </c>
    </row>
    <row r="42" spans="1:4" ht="11.1" customHeight="1" x14ac:dyDescent="0.3">
      <c r="A42" s="91"/>
      <c r="B42" s="94"/>
      <c r="C42" s="12" t="s">
        <v>251</v>
      </c>
      <c r="D42" s="8">
        <v>44406</v>
      </c>
    </row>
    <row r="43" spans="1:4" ht="11.1" customHeight="1" x14ac:dyDescent="0.3">
      <c r="A43" s="91"/>
      <c r="B43" s="94"/>
      <c r="C43" s="12" t="s">
        <v>252</v>
      </c>
      <c r="D43" s="8">
        <v>44406</v>
      </c>
    </row>
    <row r="44" spans="1:4" ht="11.1" customHeight="1" x14ac:dyDescent="0.3">
      <c r="A44" s="91"/>
      <c r="B44" s="94"/>
      <c r="C44" s="12" t="s">
        <v>253</v>
      </c>
      <c r="D44" s="8">
        <v>44406</v>
      </c>
    </row>
    <row r="45" spans="1:4" ht="11.1" customHeight="1" x14ac:dyDescent="0.3">
      <c r="A45" s="91"/>
      <c r="B45" s="94"/>
      <c r="C45" s="12" t="s">
        <v>254</v>
      </c>
      <c r="D45" s="8">
        <v>44406</v>
      </c>
    </row>
    <row r="46" spans="1:4" ht="11.1" customHeight="1" x14ac:dyDescent="0.3">
      <c r="A46" s="91"/>
      <c r="B46" s="94"/>
      <c r="C46" s="12" t="s">
        <v>255</v>
      </c>
      <c r="D46" s="8">
        <v>44406</v>
      </c>
    </row>
    <row r="47" spans="1:4" ht="11.1" customHeight="1" x14ac:dyDescent="0.3">
      <c r="A47" s="91"/>
      <c r="B47" s="94"/>
      <c r="C47" s="12" t="s">
        <v>256</v>
      </c>
      <c r="D47" s="8">
        <v>44406</v>
      </c>
    </row>
    <row r="48" spans="1:4" ht="11.1" customHeight="1" x14ac:dyDescent="0.3">
      <c r="A48" s="91"/>
      <c r="B48" s="94"/>
      <c r="C48" s="12" t="s">
        <v>257</v>
      </c>
      <c r="D48" s="8">
        <v>44406</v>
      </c>
    </row>
    <row r="49" spans="1:4" ht="11.1" customHeight="1" x14ac:dyDescent="0.3">
      <c r="A49" s="92"/>
      <c r="B49" s="95"/>
      <c r="C49" s="12" t="s">
        <v>258</v>
      </c>
      <c r="D49" s="8">
        <v>44406</v>
      </c>
    </row>
    <row r="50" spans="1:4" x14ac:dyDescent="0.3">
      <c r="A50" s="2"/>
      <c r="B50" s="2"/>
      <c r="C50" s="58"/>
      <c r="D50" s="59"/>
    </row>
    <row r="51" spans="1:4" x14ac:dyDescent="0.3">
      <c r="A51" s="9" t="s">
        <v>9</v>
      </c>
      <c r="B51" s="2"/>
      <c r="C51" s="2"/>
      <c r="D51" s="2"/>
    </row>
    <row r="52" spans="1:4" x14ac:dyDescent="0.3">
      <c r="A52" s="11" t="s">
        <v>5</v>
      </c>
      <c r="B52" s="11" t="s">
        <v>6</v>
      </c>
      <c r="C52" s="2"/>
      <c r="D52" s="2"/>
    </row>
    <row r="53" spans="1:4" ht="16.5" customHeight="1" x14ac:dyDescent="0.3">
      <c r="A53" s="13" t="s">
        <v>21</v>
      </c>
      <c r="B53" s="13" t="s">
        <v>10</v>
      </c>
      <c r="C53" s="86" t="s">
        <v>22</v>
      </c>
      <c r="D53" s="87"/>
    </row>
    <row r="54" spans="1:4" x14ac:dyDescent="0.3">
      <c r="A54" s="13" t="s">
        <v>11</v>
      </c>
      <c r="B54" s="13" t="s">
        <v>12</v>
      </c>
      <c r="C54" s="88" t="s">
        <v>23</v>
      </c>
      <c r="D54" s="89"/>
    </row>
    <row r="55" spans="1:4" x14ac:dyDescent="0.3">
      <c r="A55" s="2"/>
      <c r="B55" s="2"/>
      <c r="C55" s="88" t="s">
        <v>24</v>
      </c>
      <c r="D55" s="89"/>
    </row>
    <row r="56" spans="1:4" x14ac:dyDescent="0.3">
      <c r="A56" s="14" t="s">
        <v>13</v>
      </c>
      <c r="B56" s="2"/>
      <c r="C56" s="2"/>
      <c r="D56" s="2"/>
    </row>
    <row r="57" spans="1:4" x14ac:dyDescent="0.3">
      <c r="A57" s="56" t="s">
        <v>14</v>
      </c>
      <c r="B57" s="56" t="s">
        <v>15</v>
      </c>
      <c r="C57" s="2"/>
      <c r="D57" s="1"/>
    </row>
    <row r="58" spans="1:4" x14ac:dyDescent="0.3">
      <c r="A58" s="96" t="s">
        <v>16</v>
      </c>
      <c r="B58" s="12" t="s">
        <v>26</v>
      </c>
      <c r="C58" s="84" t="s">
        <v>25</v>
      </c>
      <c r="D58" s="85"/>
    </row>
    <row r="59" spans="1:4" ht="16.5" customHeight="1" x14ac:dyDescent="0.3">
      <c r="A59" s="97"/>
      <c r="B59" s="12" t="s">
        <v>27</v>
      </c>
      <c r="C59" s="81" t="s">
        <v>41</v>
      </c>
      <c r="D59" s="82"/>
    </row>
    <row r="60" spans="1:4" x14ac:dyDescent="0.3">
      <c r="A60" s="56" t="s">
        <v>28</v>
      </c>
      <c r="B60" s="12" t="s">
        <v>29</v>
      </c>
      <c r="C60" s="81" t="s">
        <v>42</v>
      </c>
      <c r="D60" s="82"/>
    </row>
    <row r="61" spans="1:4" ht="16.5" customHeight="1" x14ac:dyDescent="0.3">
      <c r="A61" s="56" t="s">
        <v>30</v>
      </c>
      <c r="B61" s="12" t="s">
        <v>31</v>
      </c>
      <c r="C61" s="81" t="s">
        <v>43</v>
      </c>
      <c r="D61" s="82"/>
    </row>
    <row r="62" spans="1:4" x14ac:dyDescent="0.3">
      <c r="C62" s="81" t="s">
        <v>44</v>
      </c>
      <c r="D62" s="82"/>
    </row>
  </sheetData>
  <mergeCells count="12">
    <mergeCell ref="C60:D60"/>
    <mergeCell ref="C61:D61"/>
    <mergeCell ref="C62:D62"/>
    <mergeCell ref="A3:D3"/>
    <mergeCell ref="C58:D58"/>
    <mergeCell ref="C53:D53"/>
    <mergeCell ref="C54:D54"/>
    <mergeCell ref="C55:D55"/>
    <mergeCell ref="A10:A49"/>
    <mergeCell ref="B10:B49"/>
    <mergeCell ref="A58:A59"/>
    <mergeCell ref="C59:D59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89" fitToWidth="0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A09-5527-497E-B4D0-3751EC9E6166}">
  <sheetPr>
    <pageSetUpPr fitToPage="1"/>
  </sheetPr>
  <dimension ref="A1:F56"/>
  <sheetViews>
    <sheetView topLeftCell="A13" zoomScale="55" zoomScaleNormal="55" workbookViewId="0">
      <selection activeCell="I44" sqref="I44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129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10.002603000000001</v>
      </c>
      <c r="E3" s="19">
        <f>D3-C3</f>
        <v>6.0299999999990916E-4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19.998999999999999</v>
      </c>
      <c r="D4" s="18">
        <v>19.998175</v>
      </c>
      <c r="E4" s="19">
        <f t="shared" ref="E4:E5" si="0">D4-C4</f>
        <v>-8.2499999999896545E-4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</v>
      </c>
      <c r="D5" s="18">
        <v>49.988571999999998</v>
      </c>
      <c r="E5" s="19">
        <f t="shared" si="0"/>
        <v>-1.4280000000042037E-3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99.974000000000004</v>
      </c>
      <c r="D6" s="20">
        <v>99.974378000000002</v>
      </c>
      <c r="E6" s="21">
        <f>D6-C6</f>
        <v>3.7799999999776901E-4</v>
      </c>
      <c r="F6" s="36" t="str">
        <f t="shared" si="1"/>
        <v>OK</v>
      </c>
    </row>
    <row r="7" spans="1:6" s="47" customFormat="1" ht="23.1" customHeight="1" x14ac:dyDescent="0.3">
      <c r="A7" s="99" t="s">
        <v>131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101.45</v>
      </c>
      <c r="D8" s="44">
        <v>101.508171</v>
      </c>
      <c r="E8" s="17">
        <f>D8-C8</f>
        <v>5.8171000000001527E-2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202.28</v>
      </c>
      <c r="D9" s="15">
        <v>202.30815200000001</v>
      </c>
      <c r="E9" s="19">
        <f t="shared" ref="E9:E11" si="2">D9-C9</f>
        <v>2.8152000000005728E-2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504.5</v>
      </c>
      <c r="D10" s="15">
        <v>504.50212900000002</v>
      </c>
      <c r="E10" s="19">
        <f t="shared" si="2"/>
        <v>2.1290000000249165E-3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1008.32</v>
      </c>
      <c r="D11" s="16">
        <v>1008.354952</v>
      </c>
      <c r="E11" s="21">
        <f t="shared" si="2"/>
        <v>3.4951999999975669E-2</v>
      </c>
      <c r="F11" s="36" t="str">
        <f t="shared" si="3"/>
        <v>OK</v>
      </c>
    </row>
    <row r="12" spans="1:6" s="47" customFormat="1" ht="23.1" customHeight="1" x14ac:dyDescent="0.3">
      <c r="A12" s="99" t="s">
        <v>132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-49.980877999999997</v>
      </c>
      <c r="E13" s="64">
        <f>D13-C13</f>
        <v>1.912200000000297E-2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8.3660000000000002E-3</v>
      </c>
      <c r="E14" s="65">
        <f t="shared" ref="E14:E16" si="4">D14-C14</f>
        <v>8.3660000000000002E-3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50.018174000000002</v>
      </c>
      <c r="E15" s="65">
        <f t="shared" si="4"/>
        <v>1.8174000000001911E-2</v>
      </c>
      <c r="F15" s="34" t="str">
        <f t="shared" si="5"/>
        <v>OK</v>
      </c>
    </row>
    <row r="16" spans="1:6" ht="15.75" customHeight="1" x14ac:dyDescent="0.3">
      <c r="A16" s="102"/>
      <c r="B16" s="66">
        <v>100</v>
      </c>
      <c r="C16" s="66">
        <v>100</v>
      </c>
      <c r="D16" s="66">
        <v>100.017313</v>
      </c>
      <c r="E16" s="66">
        <f t="shared" si="4"/>
        <v>1.7313000000001466E-2</v>
      </c>
      <c r="F16" s="48" t="str">
        <f t="shared" si="5"/>
        <v>OK</v>
      </c>
    </row>
    <row r="17" spans="1:6" s="47" customFormat="1" ht="23.1" customHeight="1" x14ac:dyDescent="0.3">
      <c r="A17" s="103" t="s">
        <v>130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1.0003420000000001</v>
      </c>
      <c r="D18" s="26">
        <v>1</v>
      </c>
      <c r="E18" s="27">
        <f>(C18-D18)/B18</f>
        <v>3.4200000000006447E-4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10.00329</v>
      </c>
      <c r="D19" s="29">
        <v>10</v>
      </c>
      <c r="E19" s="30">
        <f>(C19-D19)/C19</f>
        <v>3.2889179459955607E-4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99.995180000000005</v>
      </c>
      <c r="D20" s="29">
        <v>100</v>
      </c>
      <c r="E20" s="30">
        <f t="shared" ref="E20:E22" si="6">(C20-D20)/C20</f>
        <v>-4.8202323351937176E-5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999.99329999999998</v>
      </c>
      <c r="D21" s="29">
        <v>1000</v>
      </c>
      <c r="E21" s="30">
        <f t="shared" si="6"/>
        <v>-6.70004489032423E-6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4000.09</v>
      </c>
      <c r="D22" s="32">
        <v>4000</v>
      </c>
      <c r="E22" s="33">
        <f t="shared" si="6"/>
        <v>2.2499493761426747E-5</v>
      </c>
      <c r="F22" s="36" t="str">
        <f t="shared" si="7"/>
        <v>OK</v>
      </c>
    </row>
    <row r="23" spans="1:6" s="6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9.9865200000000005E-3</v>
      </c>
      <c r="C25" s="61">
        <v>4.1441200000000004E-6</v>
      </c>
      <c r="D25" s="53">
        <v>9.9865200000000005E-3</v>
      </c>
      <c r="E25" s="53">
        <v>2.4E-2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9.9872599999999995E-3</v>
      </c>
      <c r="C26" s="61">
        <v>1.1530199999999999E-6</v>
      </c>
      <c r="D26" s="53">
        <v>9.9872599999999995E-3</v>
      </c>
      <c r="E26" s="53">
        <v>7.0000000000000001E-3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9.98777E-3</v>
      </c>
      <c r="C27" s="61">
        <v>-6.1389600000000001E-8</v>
      </c>
      <c r="D27" s="53">
        <v>9.98777E-3</v>
      </c>
      <c r="E27" s="53">
        <v>0</v>
      </c>
      <c r="F27" s="48" t="str">
        <f>IF(ABS(E27)&lt;=0.1, "OK", "NOK")</f>
        <v>OK</v>
      </c>
    </row>
    <row r="28" spans="1:6" s="62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9.9850900000000003E-3</v>
      </c>
      <c r="C29" s="61">
        <v>3.4642100000000001E-6</v>
      </c>
      <c r="D29" s="53">
        <v>9.9850900000000003E-3</v>
      </c>
      <c r="E29" s="53">
        <v>0.02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9.9847400000000006E-3</v>
      </c>
      <c r="C30" s="61">
        <v>-3.8512200000000002E-6</v>
      </c>
      <c r="D30" s="53">
        <v>9.9847400000000006E-3</v>
      </c>
      <c r="E30" s="53">
        <v>-2.1999999999999999E-2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9.9888000000000008E-3</v>
      </c>
      <c r="C31" s="61">
        <v>1.91324E-6</v>
      </c>
      <c r="D31" s="53">
        <v>9.9888000000000008E-3</v>
      </c>
      <c r="E31" s="53">
        <v>1.0999999999999999E-2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9.9946800000000002E-2</v>
      </c>
      <c r="C33" s="61">
        <v>1.7498799999999999E-5</v>
      </c>
      <c r="D33" s="53">
        <v>9.9946800000000002E-2</v>
      </c>
      <c r="E33" s="53">
        <v>0.01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9.99443E-2</v>
      </c>
      <c r="C34" s="61">
        <v>-1.15524E-5</v>
      </c>
      <c r="D34" s="53">
        <v>9.99443E-2</v>
      </c>
      <c r="E34" s="53">
        <v>-7.0000000000000001E-3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9.9939899999999998E-2</v>
      </c>
      <c r="C35" s="61">
        <v>5.7192000000000002E-6</v>
      </c>
      <c r="D35" s="53">
        <v>9.9939899999999998E-2</v>
      </c>
      <c r="E35" s="53">
        <v>3.0000000000000001E-3</v>
      </c>
      <c r="F35" s="48" t="str">
        <f>IF(ABS(E35)&lt;=0.1, "OK", "NOK")</f>
        <v>OK</v>
      </c>
    </row>
    <row r="36" spans="1:6" s="62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9.9962300000000004E-2</v>
      </c>
      <c r="C37" s="61">
        <v>-5.1008000000000004E-6</v>
      </c>
      <c r="D37" s="53">
        <v>9.9962300000000004E-2</v>
      </c>
      <c r="E37" s="53">
        <v>-3.0000000000000001E-3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9.9968199999999993E-2</v>
      </c>
      <c r="C38" s="61">
        <v>-4.6342699999999999E-5</v>
      </c>
      <c r="D38" s="53">
        <v>9.9968199999999993E-2</v>
      </c>
      <c r="E38" s="53">
        <v>-2.7E-2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9.9917800000000001E-2</v>
      </c>
      <c r="C39" s="61">
        <v>5.8159399999999999E-6</v>
      </c>
      <c r="D39" s="53">
        <v>9.9917800000000001E-2</v>
      </c>
      <c r="E39" s="53">
        <v>3.0000000000000001E-3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0.99784399999999995</v>
      </c>
      <c r="C41" s="61">
        <v>1.2677899999999999E-5</v>
      </c>
      <c r="D41" s="53">
        <v>0.99784399999999995</v>
      </c>
      <c r="E41" s="53">
        <v>1E-3</v>
      </c>
      <c r="F41" s="51" t="str">
        <f>IF(ABS(E41)&lt;=0.1, "OK", "NOK")</f>
        <v>OK</v>
      </c>
    </row>
    <row r="42" spans="1:6" s="62" customFormat="1" ht="15.95" customHeight="1" x14ac:dyDescent="0.3">
      <c r="A42" s="53">
        <v>1</v>
      </c>
      <c r="B42" s="53">
        <v>0.99804499999999996</v>
      </c>
      <c r="C42" s="61">
        <v>-5.2808E-5</v>
      </c>
      <c r="D42" s="53">
        <v>0.99804499999999996</v>
      </c>
      <c r="E42" s="53">
        <v>-3.0000000000000001E-3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0.99780500000000005</v>
      </c>
      <c r="C43" s="61">
        <v>-1.04692E-5</v>
      </c>
      <c r="D43" s="53">
        <v>0.99780500000000005</v>
      </c>
      <c r="E43" s="53">
        <v>-1E-3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0.99796300000000004</v>
      </c>
      <c r="C45" s="61">
        <v>-5.3051699999999999E-5</v>
      </c>
      <c r="D45" s="53">
        <v>0.99796300000000004</v>
      </c>
      <c r="E45" s="53">
        <v>-3.0000000000000001E-3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0.99812699999999999</v>
      </c>
      <c r="C46" s="53">
        <v>3.92803E-4</v>
      </c>
      <c r="D46" s="53">
        <v>0.99812699999999999</v>
      </c>
      <c r="E46" s="53">
        <v>2.3E-2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0.99781900000000001</v>
      </c>
      <c r="C47" s="61">
        <v>3.29898E-5</v>
      </c>
      <c r="D47" s="53">
        <v>0.99781900000000001</v>
      </c>
      <c r="E47" s="53">
        <v>2E-3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9.9961500000000001</v>
      </c>
      <c r="C49" s="53">
        <v>4.3578699999999998E-4</v>
      </c>
      <c r="D49" s="53">
        <v>9.9961500000000001</v>
      </c>
      <c r="E49" s="53">
        <v>2E-3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9.9967699999999997</v>
      </c>
      <c r="C50" s="53">
        <v>-1.2495799999999999E-3</v>
      </c>
      <c r="D50" s="53">
        <v>9.9967699999999997</v>
      </c>
      <c r="E50" s="53">
        <v>-7.0000000000000001E-3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9.9946099999999998</v>
      </c>
      <c r="C51" s="61">
        <v>-2.4300200000000002E-5</v>
      </c>
      <c r="D51" s="53">
        <v>9.9946099999999998</v>
      </c>
      <c r="E51" s="53">
        <v>0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9.9956600000000009</v>
      </c>
      <c r="C53" s="53">
        <v>5.60967E-4</v>
      </c>
      <c r="D53" s="53">
        <v>9.9956600000000009</v>
      </c>
      <c r="E53" s="53">
        <v>3.0000000000000001E-3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9.9977400000000003</v>
      </c>
      <c r="C54" s="53">
        <v>-5.48154E-3</v>
      </c>
      <c r="D54" s="53">
        <v>9.9977400000000003</v>
      </c>
      <c r="E54" s="53">
        <v>-3.1E-2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9.9894999999999996</v>
      </c>
      <c r="C55" s="53">
        <v>2.7793900000000001E-3</v>
      </c>
      <c r="D55" s="53">
        <v>9.9894999999999996</v>
      </c>
      <c r="E55" s="53">
        <v>1.6E-2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13:A16"/>
    <mergeCell ref="A1:F1"/>
    <mergeCell ref="A3:A6"/>
    <mergeCell ref="A7:F7"/>
    <mergeCell ref="A8:A11"/>
    <mergeCell ref="A12:F12"/>
    <mergeCell ref="A52:F52"/>
    <mergeCell ref="A56:F56"/>
    <mergeCell ref="A17:F17"/>
    <mergeCell ref="A18:A22"/>
    <mergeCell ref="A23:F23"/>
    <mergeCell ref="A28:F28"/>
    <mergeCell ref="A44:F44"/>
    <mergeCell ref="A32:F32"/>
    <mergeCell ref="A36:F36"/>
    <mergeCell ref="A40:F40"/>
    <mergeCell ref="A48:F4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B836-61E8-4C2D-A490-4722BCB931D8}">
  <sheetPr>
    <pageSetUpPr fitToPage="1"/>
  </sheetPr>
  <dimension ref="A1:F56"/>
  <sheetViews>
    <sheetView view="pageBreakPreview" zoomScale="40" zoomScaleNormal="85" zoomScaleSheetLayoutView="40" workbookViewId="0">
      <selection activeCell="O39" sqref="O39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133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10.003</v>
      </c>
      <c r="D3" s="18">
        <v>10.003627</v>
      </c>
      <c r="E3" s="19">
        <f>D3-C3</f>
        <v>6.2699999999971112E-4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20.000256</v>
      </c>
      <c r="E4" s="19">
        <f t="shared" ref="E4:E5" si="0">D4-C4</f>
        <v>2.5600000000025602E-4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</v>
      </c>
      <c r="D5" s="18">
        <v>49.989176</v>
      </c>
      <c r="E5" s="19">
        <f t="shared" si="0"/>
        <v>-8.2400000000149021E-4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99.975999999999999</v>
      </c>
      <c r="D6" s="20">
        <v>99.976535999999996</v>
      </c>
      <c r="E6" s="21">
        <f>D6-C6</f>
        <v>5.3599999999676129E-4</v>
      </c>
      <c r="F6" s="36" t="str">
        <f t="shared" si="1"/>
        <v>OK</v>
      </c>
    </row>
    <row r="7" spans="1:6" s="47" customFormat="1" ht="23.1" customHeight="1" x14ac:dyDescent="0.3">
      <c r="A7" s="99" t="s">
        <v>135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101.46</v>
      </c>
      <c r="D8" s="44">
        <v>101.497913</v>
      </c>
      <c r="E8" s="17">
        <f>D8-C8</f>
        <v>3.7913000000003194E-2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202.28</v>
      </c>
      <c r="D9" s="15">
        <v>202.29857000000001</v>
      </c>
      <c r="E9" s="19">
        <f t="shared" ref="E9:E11" si="2">D9-C9</f>
        <v>1.8570000000011078E-2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504.5</v>
      </c>
      <c r="D10" s="15">
        <v>504.48815100000002</v>
      </c>
      <c r="E10" s="19">
        <f t="shared" si="2"/>
        <v>-1.1848999999983789E-2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1008.29</v>
      </c>
      <c r="D11" s="16">
        <v>1008.316927</v>
      </c>
      <c r="E11" s="21">
        <f t="shared" si="2"/>
        <v>2.6927000000000589E-2</v>
      </c>
      <c r="F11" s="36" t="str">
        <f t="shared" si="3"/>
        <v>OK</v>
      </c>
    </row>
    <row r="12" spans="1:6" s="47" customFormat="1" ht="23.1" customHeight="1" x14ac:dyDescent="0.3">
      <c r="A12" s="99" t="s">
        <v>136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-50.008808999999999</v>
      </c>
      <c r="E13" s="64">
        <f>D13-C13</f>
        <v>-8.8089999999994006E-3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-7.2199999999999999E-4</v>
      </c>
      <c r="E14" s="65">
        <f t="shared" ref="E14:E16" si="4">D14-C14</f>
        <v>-7.2199999999999999E-4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49.996236000000003</v>
      </c>
      <c r="E15" s="65">
        <f t="shared" si="4"/>
        <v>-3.7639999999967699E-3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100.01374</v>
      </c>
      <c r="E16" s="66">
        <f t="shared" si="4"/>
        <v>1.3739999999998531E-2</v>
      </c>
      <c r="F16" s="48" t="str">
        <f t="shared" si="5"/>
        <v>OK</v>
      </c>
    </row>
    <row r="17" spans="1:6" s="47" customFormat="1" ht="23.1" customHeight="1" x14ac:dyDescent="0.3">
      <c r="A17" s="103" t="s">
        <v>134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0.99985299999999999</v>
      </c>
      <c r="D18" s="26">
        <v>1</v>
      </c>
      <c r="E18" s="27">
        <f>(C18-D18)/B18</f>
        <v>-1.4700000000000824E-4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10.003830000000001</v>
      </c>
      <c r="D19" s="29">
        <v>10</v>
      </c>
      <c r="E19" s="30">
        <f>(C19-D19)/C19</f>
        <v>3.8285336716044414E-4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100.0001</v>
      </c>
      <c r="D20" s="29">
        <v>100</v>
      </c>
      <c r="E20" s="30">
        <f t="shared" ref="E20:E22" si="6">(C20-D20)/C20</f>
        <v>9.9999900003419655E-7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999.96820000000002</v>
      </c>
      <c r="D21" s="29">
        <v>1000</v>
      </c>
      <c r="E21" s="30">
        <f t="shared" si="6"/>
        <v>-3.1801011272134081E-5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4000.0459999999998</v>
      </c>
      <c r="D22" s="32">
        <v>4000</v>
      </c>
      <c r="E22" s="33">
        <f t="shared" si="6"/>
        <v>1.1499867751476294E-5</v>
      </c>
      <c r="F22" s="36" t="str">
        <f t="shared" si="7"/>
        <v>OK</v>
      </c>
    </row>
    <row r="23" spans="1:6" s="6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9.9877000000000004E-3</v>
      </c>
      <c r="C25" s="61">
        <v>4.1679999999999997E-6</v>
      </c>
      <c r="D25" s="53">
        <v>9.9877000000000004E-3</v>
      </c>
      <c r="E25" s="53">
        <v>2.4E-2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9.9869299999999998E-3</v>
      </c>
      <c r="C26" s="61">
        <v>1.49083E-6</v>
      </c>
      <c r="D26" s="53">
        <v>9.9869299999999998E-3</v>
      </c>
      <c r="E26" s="53">
        <v>8.9999999999999993E-3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9.9890299999999994E-3</v>
      </c>
      <c r="C27" s="61">
        <v>-4.0448500000000001E-7</v>
      </c>
      <c r="D27" s="53">
        <v>9.9890299999999994E-3</v>
      </c>
      <c r="E27" s="53">
        <v>-2E-3</v>
      </c>
      <c r="F27" s="48" t="str">
        <f>IF(ABS(E27)&lt;=0.1, "OK", "NOK")</f>
        <v>OK</v>
      </c>
    </row>
    <row r="28" spans="1:6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9.9881099999999997E-3</v>
      </c>
      <c r="C29" s="61">
        <v>4.8049700000000002E-6</v>
      </c>
      <c r="D29" s="53">
        <v>9.9881099999999997E-3</v>
      </c>
      <c r="E29" s="53">
        <v>2.8000000000000001E-2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9.9908600000000007E-3</v>
      </c>
      <c r="C30" s="61">
        <v>-2.4830900000000001E-6</v>
      </c>
      <c r="D30" s="53">
        <v>9.9908600000000007E-3</v>
      </c>
      <c r="E30" s="53">
        <v>-1.4E-2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9.9945799999999994E-3</v>
      </c>
      <c r="C31" s="61">
        <v>4.8949200000000001E-6</v>
      </c>
      <c r="D31" s="53">
        <v>9.9945799999999994E-3</v>
      </c>
      <c r="E31" s="53">
        <v>2.8000000000000001E-2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9.9954399999999999E-2</v>
      </c>
      <c r="C33" s="61">
        <v>8.3079000000000005E-6</v>
      </c>
      <c r="D33" s="53">
        <v>9.9954399999999999E-2</v>
      </c>
      <c r="E33" s="53">
        <v>5.0000000000000001E-3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9.9948999999999996E-2</v>
      </c>
      <c r="C34" s="61">
        <v>-8.2915500000000003E-6</v>
      </c>
      <c r="D34" s="53">
        <v>9.9948999999999996E-2</v>
      </c>
      <c r="E34" s="53">
        <v>-5.0000000000000001E-3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9.9946099999999996E-2</v>
      </c>
      <c r="C35" s="61">
        <v>4.4451799999999997E-6</v>
      </c>
      <c r="D35" s="53">
        <v>9.9946099999999996E-2</v>
      </c>
      <c r="E35" s="53">
        <v>3.0000000000000001E-3</v>
      </c>
      <c r="F35" s="48" t="str">
        <f>IF(ABS(E35)&lt;=0.1, "OK", "NOK")</f>
        <v>OK</v>
      </c>
    </row>
    <row r="36" spans="1:6" s="62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9.9943799999999999E-2</v>
      </c>
      <c r="C37" s="61">
        <v>9.7799799999999998E-6</v>
      </c>
      <c r="D37" s="53">
        <v>9.9943799999999999E-2</v>
      </c>
      <c r="E37" s="53">
        <v>6.0000000000000001E-3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9.9968299999999996E-2</v>
      </c>
      <c r="C38" s="61">
        <v>4.7512600000000003E-5</v>
      </c>
      <c r="D38" s="53">
        <v>9.9968299999999996E-2</v>
      </c>
      <c r="E38" s="53">
        <v>2.7E-2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9.9941699999999994E-2</v>
      </c>
      <c r="C39" s="61">
        <v>-1.02849E-5</v>
      </c>
      <c r="D39" s="53">
        <v>9.9941699999999994E-2</v>
      </c>
      <c r="E39" s="53">
        <v>-6.0000000000000001E-3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0.99790199999999996</v>
      </c>
      <c r="C41" s="53">
        <v>1.23621E-4</v>
      </c>
      <c r="D41" s="53">
        <v>0.99790199999999996</v>
      </c>
      <c r="E41" s="53">
        <v>7.0000000000000001E-3</v>
      </c>
      <c r="F41" s="51" t="str">
        <f>IF(ABS(E41)&lt;=0.1, "OK", "NOK")</f>
        <v>OK</v>
      </c>
    </row>
    <row r="42" spans="1:6" s="62" customFormat="1" ht="15.95" customHeight="1" x14ac:dyDescent="0.3">
      <c r="A42" s="53">
        <v>1</v>
      </c>
      <c r="B42" s="53">
        <v>0.99806499999999998</v>
      </c>
      <c r="C42" s="61">
        <v>-6.4162499999999994E-5</v>
      </c>
      <c r="D42" s="53">
        <v>0.99806499999999998</v>
      </c>
      <c r="E42" s="53">
        <v>-4.0000000000000001E-3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0.997834</v>
      </c>
      <c r="C43" s="61">
        <v>-3.0794999999999999E-5</v>
      </c>
      <c r="D43" s="53">
        <v>0.997834</v>
      </c>
      <c r="E43" s="53">
        <v>-2E-3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0.99790900000000005</v>
      </c>
      <c r="C45" s="61">
        <v>3.9708500000000001E-5</v>
      </c>
      <c r="D45" s="53">
        <v>0.99790900000000005</v>
      </c>
      <c r="E45" s="53">
        <v>2E-3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0.99811899999999998</v>
      </c>
      <c r="C46" s="53">
        <v>3.88241E-4</v>
      </c>
      <c r="D46" s="53">
        <v>0.99811899999999998</v>
      </c>
      <c r="E46" s="53">
        <v>2.1999999999999999E-2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0.99796200000000002</v>
      </c>
      <c r="C47" s="53">
        <v>-2.2152900000000001E-4</v>
      </c>
      <c r="D47" s="53">
        <v>0.99796200000000002</v>
      </c>
      <c r="E47" s="53">
        <v>-1.2999999999999999E-2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9.9962599999999995</v>
      </c>
      <c r="C49" s="53">
        <v>1.2342399999999999E-3</v>
      </c>
      <c r="D49" s="53">
        <v>9.9962599999999995</v>
      </c>
      <c r="E49" s="53">
        <v>7.0000000000000001E-3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9.9963300000000004</v>
      </c>
      <c r="C50" s="53">
        <v>9.6637800000000005E-4</v>
      </c>
      <c r="D50" s="53">
        <v>9.9963300000000004</v>
      </c>
      <c r="E50" s="53">
        <v>6.0000000000000001E-3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9.9959699999999998</v>
      </c>
      <c r="C51" s="53">
        <v>1.563E-4</v>
      </c>
      <c r="D51" s="53">
        <v>9.9959699999999998</v>
      </c>
      <c r="E51" s="53">
        <v>1E-3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9.9950700000000001</v>
      </c>
      <c r="C53" s="53">
        <v>1.1015899999999999E-3</v>
      </c>
      <c r="D53" s="53">
        <v>9.9950700000000001</v>
      </c>
      <c r="E53" s="53">
        <v>6.0000000000000001E-3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9.9974699999999999</v>
      </c>
      <c r="C54" s="53">
        <v>4.2455100000000001E-3</v>
      </c>
      <c r="D54" s="53">
        <v>9.9974699999999999</v>
      </c>
      <c r="E54" s="53">
        <v>2.4E-2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9.9961400000000005</v>
      </c>
      <c r="C55" s="53">
        <v>-8.1626099999999998E-4</v>
      </c>
      <c r="D55" s="53">
        <v>9.9961400000000005</v>
      </c>
      <c r="E55" s="53">
        <v>-5.0000000000000001E-3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13:A16"/>
    <mergeCell ref="A17:F17"/>
    <mergeCell ref="A18:A22"/>
    <mergeCell ref="A1:F1"/>
    <mergeCell ref="A7:F7"/>
    <mergeCell ref="A3:A6"/>
    <mergeCell ref="A8:A11"/>
    <mergeCell ref="A12:F12"/>
    <mergeCell ref="A52:F52"/>
    <mergeCell ref="A56:F56"/>
    <mergeCell ref="A23:F23"/>
    <mergeCell ref="A28:F28"/>
    <mergeCell ref="A44:F44"/>
    <mergeCell ref="A32:F32"/>
    <mergeCell ref="A36:F36"/>
    <mergeCell ref="A40:F40"/>
    <mergeCell ref="A48:F48"/>
  </mergeCells>
  <phoneticPr fontId="2" type="noConversion"/>
  <pageMargins left="0.7" right="0.7" top="0.75" bottom="0.75" header="0.3" footer="0.3"/>
  <pageSetup paperSize="9" scale="6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EF8A-E790-45CD-A527-AA5DBA304198}">
  <sheetPr>
    <pageSetUpPr fitToPage="1"/>
  </sheetPr>
  <dimension ref="A1:F56"/>
  <sheetViews>
    <sheetView topLeftCell="A16" zoomScale="55" zoomScaleNormal="55" workbookViewId="0">
      <selection activeCell="O56" sqref="O56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49.5" customHeight="1" x14ac:dyDescent="0.3">
      <c r="A1" s="105" t="s">
        <v>137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10.004</v>
      </c>
      <c r="D3" s="18">
        <v>10.004670000000001</v>
      </c>
      <c r="E3" s="19">
        <f>D3-C3</f>
        <v>6.7000000000128068E-4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20.001000000000001</v>
      </c>
      <c r="D4" s="18">
        <v>20.00065</v>
      </c>
      <c r="E4" s="19">
        <f t="shared" ref="E4:E5" si="0">D4-C4</f>
        <v>-3.5000000000096065E-4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49.991</v>
      </c>
      <c r="D5" s="18">
        <v>49.990878000000002</v>
      </c>
      <c r="E5" s="19">
        <f t="shared" si="0"/>
        <v>-1.2199999999751299E-4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99.977999999999994</v>
      </c>
      <c r="D6" s="20">
        <v>99.978430000000003</v>
      </c>
      <c r="E6" s="21">
        <f>D6-C6</f>
        <v>4.3000000000859018E-4</v>
      </c>
      <c r="F6" s="36" t="str">
        <f t="shared" si="1"/>
        <v>OK</v>
      </c>
    </row>
    <row r="7" spans="1:6" s="47" customFormat="1" ht="23.1" customHeight="1" x14ac:dyDescent="0.3">
      <c r="A7" s="99" t="s">
        <v>138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101.46</v>
      </c>
      <c r="D8" s="44">
        <v>101.50308099999999</v>
      </c>
      <c r="E8" s="17">
        <f>D8-C8</f>
        <v>4.3081000000000813E-2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202.28</v>
      </c>
      <c r="D9" s="15">
        <v>202.29528099999999</v>
      </c>
      <c r="E9" s="19">
        <f t="shared" ref="E9:E11" si="2">D9-C9</f>
        <v>1.5280999999987444E-2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504.49</v>
      </c>
      <c r="D10" s="15">
        <v>504.49008800000001</v>
      </c>
      <c r="E10" s="19">
        <f t="shared" si="2"/>
        <v>8.8000000005195034E-5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1008.29</v>
      </c>
      <c r="D11" s="16">
        <v>1008.317918</v>
      </c>
      <c r="E11" s="21">
        <f t="shared" si="2"/>
        <v>2.7917999999999665E-2</v>
      </c>
      <c r="F11" s="36" t="str">
        <f t="shared" si="3"/>
        <v>OK</v>
      </c>
    </row>
    <row r="12" spans="1:6" s="47" customFormat="1" ht="23.1" customHeight="1" x14ac:dyDescent="0.3">
      <c r="A12" s="99" t="s">
        <v>139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-49.993163000000003</v>
      </c>
      <c r="E13" s="64">
        <f>D13-C13</f>
        <v>6.8369999999973174E-3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-1.6254000000000001E-2</v>
      </c>
      <c r="E14" s="65">
        <f t="shared" ref="E14:E16" si="4">D14-C14</f>
        <v>-1.6254000000000001E-2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50.012005000000002</v>
      </c>
      <c r="E15" s="65">
        <f t="shared" si="4"/>
        <v>1.2005000000002042E-2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99.997407999999993</v>
      </c>
      <c r="E16" s="66">
        <f t="shared" si="4"/>
        <v>-2.5920000000070331E-3</v>
      </c>
      <c r="F16" s="48" t="str">
        <f t="shared" si="5"/>
        <v>OK</v>
      </c>
    </row>
    <row r="17" spans="1:6" s="47" customFormat="1" ht="23.1" customHeight="1" x14ac:dyDescent="0.3">
      <c r="A17" s="103" t="s">
        <v>141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1.000197</v>
      </c>
      <c r="D18" s="26">
        <v>1</v>
      </c>
      <c r="E18" s="27">
        <f>(C18-D18)/B18</f>
        <v>1.9700000000000273E-4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10.00278</v>
      </c>
      <c r="D19" s="29">
        <v>10</v>
      </c>
      <c r="E19" s="30">
        <f>(C19-D19)/C19</f>
        <v>2.7792273747893691E-4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100.0077</v>
      </c>
      <c r="D20" s="29">
        <v>100</v>
      </c>
      <c r="E20" s="30">
        <f t="shared" ref="E20:E22" si="6">(C20-D20)/C20</f>
        <v>7.6994071456496036E-5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1000.0309999999999</v>
      </c>
      <c r="D21" s="29">
        <v>1000</v>
      </c>
      <c r="E21" s="30">
        <f t="shared" si="6"/>
        <v>3.099903902973915E-5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4000.0590000000002</v>
      </c>
      <c r="D22" s="32">
        <v>4000</v>
      </c>
      <c r="E22" s="33">
        <f t="shared" si="6"/>
        <v>1.474978244075811E-5</v>
      </c>
      <c r="F22" s="36" t="str">
        <f t="shared" si="7"/>
        <v>OK</v>
      </c>
    </row>
    <row r="23" spans="1:6" s="70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9.9869099999999999E-3</v>
      </c>
      <c r="C25" s="61">
        <v>6.0588499999999996E-6</v>
      </c>
      <c r="D25" s="53">
        <v>9.9869099999999999E-3</v>
      </c>
      <c r="E25" s="53">
        <v>3.5000000000000003E-2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9.9871500000000002E-3</v>
      </c>
      <c r="C26" s="61">
        <v>-2.3932799999999999E-8</v>
      </c>
      <c r="D26" s="53">
        <v>9.9871500000000002E-3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9.9894400000000005E-3</v>
      </c>
      <c r="C27" s="61">
        <v>1.7832900000000001E-7</v>
      </c>
      <c r="D27" s="53">
        <v>9.9894400000000005E-3</v>
      </c>
      <c r="E27" s="53">
        <v>1E-3</v>
      </c>
      <c r="F27" s="48" t="str">
        <f>IF(ABS(E27)&lt;=0.1, "OK", "NOK")</f>
        <v>OK</v>
      </c>
    </row>
    <row r="28" spans="1:6" s="70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9.9855800000000008E-3</v>
      </c>
      <c r="C29" s="61">
        <v>5.0758900000000001E-6</v>
      </c>
      <c r="D29" s="53">
        <v>9.9855800000000008E-3</v>
      </c>
      <c r="E29" s="53">
        <v>2.9000000000000001E-2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9.9902399999999992E-3</v>
      </c>
      <c r="C30" s="61">
        <v>-2.2542500000000001E-6</v>
      </c>
      <c r="D30" s="53">
        <v>9.9902399999999992E-3</v>
      </c>
      <c r="E30" s="53">
        <v>-1.2999999999999999E-2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1.00038E-2</v>
      </c>
      <c r="C31" s="61">
        <v>-9.4172899999999998E-7</v>
      </c>
      <c r="D31" s="53">
        <v>1.00038E-2</v>
      </c>
      <c r="E31" s="53">
        <v>-5.0000000000000001E-3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9.9953600000000004E-2</v>
      </c>
      <c r="C33" s="61">
        <v>3.6385200000000001E-6</v>
      </c>
      <c r="D33" s="53">
        <v>9.9953600000000004E-2</v>
      </c>
      <c r="E33" s="53">
        <v>2E-3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9.9960499999999994E-2</v>
      </c>
      <c r="C34" s="61">
        <v>4.15621E-6</v>
      </c>
      <c r="D34" s="53">
        <v>9.9960499999999994E-2</v>
      </c>
      <c r="E34" s="53">
        <v>2E-3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9.9945199999999998E-2</v>
      </c>
      <c r="C35" s="61">
        <v>3.3208800000000001E-6</v>
      </c>
      <c r="D35" s="53">
        <v>9.9945199999999998E-2</v>
      </c>
      <c r="E35" s="53">
        <v>2E-3</v>
      </c>
      <c r="F35" s="48" t="str">
        <f>IF(ABS(E35)&lt;=0.1, "OK", "NOK")</f>
        <v>OK</v>
      </c>
    </row>
    <row r="36" spans="1:6" s="70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9.9951799999999993E-2</v>
      </c>
      <c r="C37" s="61">
        <v>1.48136E-5</v>
      </c>
      <c r="D37" s="53">
        <v>9.9951799999999993E-2</v>
      </c>
      <c r="E37" s="53">
        <v>8.0000000000000002E-3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9.9911799999999995E-2</v>
      </c>
      <c r="C38" s="61">
        <v>-1.0988500000000001E-6</v>
      </c>
      <c r="D38" s="53">
        <v>9.9911799999999995E-2</v>
      </c>
      <c r="E38" s="53">
        <v>-1E-3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9.9939399999999998E-2</v>
      </c>
      <c r="C39" s="61">
        <v>7.9815300000000001E-5</v>
      </c>
      <c r="D39" s="53">
        <v>9.9939399999999998E-2</v>
      </c>
      <c r="E39" s="53">
        <v>4.5999999999999999E-2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0.99792099999999995</v>
      </c>
      <c r="C41" s="53">
        <v>-1.5021500000000001E-4</v>
      </c>
      <c r="D41" s="53">
        <v>0.99792099999999995</v>
      </c>
      <c r="E41" s="53">
        <v>-8.9999999999999993E-3</v>
      </c>
      <c r="F41" s="51" t="str">
        <f>IF(ABS(E41)&lt;=0.1, "OK", "NOK")</f>
        <v>OK</v>
      </c>
    </row>
    <row r="42" spans="1:6" s="70" customFormat="1" ht="15.95" customHeight="1" x14ac:dyDescent="0.3">
      <c r="A42" s="53">
        <v>1</v>
      </c>
      <c r="B42" s="53">
        <v>0.99791200000000002</v>
      </c>
      <c r="C42" s="61">
        <v>-7.6947199999999994E-5</v>
      </c>
      <c r="D42" s="53">
        <v>0.99791200000000002</v>
      </c>
      <c r="E42" s="53">
        <v>-4.0000000000000001E-3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0.99792000000000003</v>
      </c>
      <c r="C43" s="61">
        <v>1.55237E-7</v>
      </c>
      <c r="D43" s="53">
        <v>0.99792000000000003</v>
      </c>
      <c r="E43" s="53">
        <v>0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0.99787999999999999</v>
      </c>
      <c r="C45" s="61">
        <v>2.0854599999999999E-5</v>
      </c>
      <c r="D45" s="53">
        <v>0.99787999999999999</v>
      </c>
      <c r="E45" s="53">
        <v>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0.99829900000000005</v>
      </c>
      <c r="C46" s="53">
        <v>1.09312E-4</v>
      </c>
      <c r="D46" s="53">
        <v>0.99829900000000005</v>
      </c>
      <c r="E46" s="53">
        <v>6.0000000000000001E-3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0.99758199999999997</v>
      </c>
      <c r="C47" s="53">
        <v>3.2871000000000002E-4</v>
      </c>
      <c r="D47" s="53">
        <v>0.99758199999999997</v>
      </c>
      <c r="E47" s="53">
        <v>1.9E-2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9.9962400000000002</v>
      </c>
      <c r="C49" s="53">
        <v>1.08749E-3</v>
      </c>
      <c r="D49" s="53">
        <v>9.9962400000000002</v>
      </c>
      <c r="E49" s="53">
        <v>6.0000000000000001E-3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9.9960400000000007</v>
      </c>
      <c r="C50" s="53">
        <v>-9.9916999999999996E-4</v>
      </c>
      <c r="D50" s="53">
        <v>9.9960400000000007</v>
      </c>
      <c r="E50" s="53">
        <v>-6.0000000000000001E-3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9.9952299999999994</v>
      </c>
      <c r="C51" s="53">
        <v>6.5030100000000005E-4</v>
      </c>
      <c r="D51" s="53">
        <v>9.9952299999999994</v>
      </c>
      <c r="E51" s="53">
        <v>4.0000000000000001E-3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9.9954000000000001</v>
      </c>
      <c r="C53" s="53">
        <v>-3.9070100000000003E-4</v>
      </c>
      <c r="D53" s="53">
        <v>9.9954000000000001</v>
      </c>
      <c r="E53" s="53">
        <v>-2E-3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10.000400000000001</v>
      </c>
      <c r="C54" s="53">
        <v>2.73384E-3</v>
      </c>
      <c r="D54" s="53">
        <v>10.000400000000001</v>
      </c>
      <c r="E54" s="53">
        <v>1.6E-2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9.9952699999999997</v>
      </c>
      <c r="C55" s="53">
        <v>-7.9926599999999997E-4</v>
      </c>
      <c r="D55" s="53">
        <v>9.9952699999999997</v>
      </c>
      <c r="E55" s="53">
        <v>-5.0000000000000001E-3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13:A16"/>
    <mergeCell ref="A1:F1"/>
    <mergeCell ref="A3:A6"/>
    <mergeCell ref="A7:F7"/>
    <mergeCell ref="A8:A11"/>
    <mergeCell ref="A12:F12"/>
    <mergeCell ref="A52:F52"/>
    <mergeCell ref="A56:F56"/>
    <mergeCell ref="A17:F17"/>
    <mergeCell ref="A18:A22"/>
    <mergeCell ref="A23:F23"/>
    <mergeCell ref="A28:F28"/>
    <mergeCell ref="A44:F44"/>
    <mergeCell ref="A32:F32"/>
    <mergeCell ref="A36:F36"/>
    <mergeCell ref="A40:F40"/>
    <mergeCell ref="A48:F4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9A8A-9ACD-431A-8BBB-794EE56A731A}">
  <sheetPr>
    <pageSetUpPr fitToPage="1"/>
  </sheetPr>
  <dimension ref="A1:F56"/>
  <sheetViews>
    <sheetView topLeftCell="A19" zoomScale="55" zoomScaleNormal="55" workbookViewId="0">
      <selection activeCell="N50" sqref="N50"/>
    </sheetView>
  </sheetViews>
  <sheetFormatPr defaultRowHeight="16.5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140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10.003</v>
      </c>
      <c r="D3" s="18">
        <v>10.004427</v>
      </c>
      <c r="E3" s="19">
        <f>D3-C3</f>
        <v>1.426999999999623E-3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20.000373</v>
      </c>
      <c r="E4" s="19">
        <f t="shared" ref="E4:E5" si="0">D4-C4</f>
        <v>3.7299999999973465E-4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49.988999999999997</v>
      </c>
      <c r="D5" s="18">
        <v>49.987290000000002</v>
      </c>
      <c r="E5" s="19">
        <f t="shared" si="0"/>
        <v>-1.7099999999956594E-3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99.968999999999994</v>
      </c>
      <c r="D6" s="20">
        <v>99.969778000000005</v>
      </c>
      <c r="E6" s="21">
        <f>D6-C6</f>
        <v>7.7800000001104763E-4</v>
      </c>
      <c r="F6" s="36" t="str">
        <f t="shared" si="1"/>
        <v>OK</v>
      </c>
    </row>
    <row r="7" spans="1:6" s="47" customFormat="1" ht="23.1" customHeight="1" x14ac:dyDescent="0.3">
      <c r="A7" s="99" t="s">
        <v>143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101.12</v>
      </c>
      <c r="D8" s="44">
        <v>101.12609</v>
      </c>
      <c r="E8" s="17">
        <f>D8-C8</f>
        <v>6.0900000000003729E-3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201.93</v>
      </c>
      <c r="D9" s="15">
        <v>201.91162</v>
      </c>
      <c r="E9" s="19">
        <f t="shared" ref="E9:E11" si="2">D9-C9</f>
        <v>-1.8380000000007612E-2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504.17</v>
      </c>
      <c r="D10" s="15">
        <v>504.13553200000001</v>
      </c>
      <c r="E10" s="19">
        <f t="shared" si="2"/>
        <v>-3.446800000000394E-2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1007.98</v>
      </c>
      <c r="D11" s="16">
        <v>1008.025796</v>
      </c>
      <c r="E11" s="21">
        <f t="shared" si="2"/>
        <v>4.5795999999995729E-2</v>
      </c>
      <c r="F11" s="36" t="str">
        <f t="shared" si="3"/>
        <v>OK</v>
      </c>
    </row>
    <row r="12" spans="1:6" s="47" customFormat="1" ht="23.1" customHeight="1" x14ac:dyDescent="0.3">
      <c r="A12" s="99" t="s">
        <v>144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-50.005668999999997</v>
      </c>
      <c r="E13" s="64">
        <f>D13-C13</f>
        <v>-5.6689999999974816E-3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5.6160000000000003E-3</v>
      </c>
      <c r="E14" s="65">
        <f t="shared" ref="E14:E16" si="4">D14-C14</f>
        <v>5.6160000000000003E-3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50.005772</v>
      </c>
      <c r="E15" s="65">
        <f t="shared" si="4"/>
        <v>5.7720000000003324E-3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99.994290000000007</v>
      </c>
      <c r="E16" s="66">
        <f t="shared" si="4"/>
        <v>-5.7099999999934425E-3</v>
      </c>
      <c r="F16" s="48" t="str">
        <f t="shared" si="5"/>
        <v>OK</v>
      </c>
    </row>
    <row r="17" spans="1:6" s="47" customFormat="1" ht="23.1" customHeight="1" x14ac:dyDescent="0.3">
      <c r="A17" s="103" t="s">
        <v>142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0.99995800000000001</v>
      </c>
      <c r="D18" s="26">
        <v>1</v>
      </c>
      <c r="E18" s="27">
        <f>(C18-D18)/B18</f>
        <v>-4.1999999999986493E-5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10.000439999999999</v>
      </c>
      <c r="D19" s="29">
        <v>10</v>
      </c>
      <c r="E19" s="30">
        <f>(C19-D19)/C19</f>
        <v>4.3998064085113241E-5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100.0038</v>
      </c>
      <c r="D20" s="29">
        <v>100</v>
      </c>
      <c r="E20" s="30">
        <f t="shared" ref="E20:E22" si="6">(C20-D20)/C20</f>
        <v>3.7998556054852409E-5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999.97799999999995</v>
      </c>
      <c r="D21" s="29">
        <v>1000</v>
      </c>
      <c r="E21" s="30">
        <f t="shared" si="6"/>
        <v>-2.2000484010696441E-5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4000.0079999999998</v>
      </c>
      <c r="D22" s="32">
        <v>4000</v>
      </c>
      <c r="E22" s="33">
        <f t="shared" si="6"/>
        <v>1.9999959999607064E-6</v>
      </c>
      <c r="F22" s="36" t="str">
        <f t="shared" si="7"/>
        <v>OK</v>
      </c>
    </row>
    <row r="23" spans="1:6" s="6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9.9864299999999993E-3</v>
      </c>
      <c r="C25" s="61">
        <v>5.0043999999999999E-6</v>
      </c>
      <c r="D25" s="53">
        <v>9.9864299999999993E-3</v>
      </c>
      <c r="E25" s="53">
        <v>2.9000000000000001E-2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9.9878699999999994E-3</v>
      </c>
      <c r="C26" s="61">
        <v>5.2340700000000002E-7</v>
      </c>
      <c r="D26" s="53">
        <v>9.9878699999999994E-3</v>
      </c>
      <c r="E26" s="53">
        <v>3.0000000000000001E-3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9.9882300000000007E-3</v>
      </c>
      <c r="C27" s="61">
        <v>-4.2941500000000001E-7</v>
      </c>
      <c r="D27" s="53">
        <v>9.9882300000000007E-3</v>
      </c>
      <c r="E27" s="53">
        <v>-2E-3</v>
      </c>
      <c r="F27" s="48" t="str">
        <f>IF(ABS(E27)&lt;=0.1, "OK", "NOK")</f>
        <v>OK</v>
      </c>
    </row>
    <row r="28" spans="1:6" s="62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9.9871300000000003E-3</v>
      </c>
      <c r="C29" s="61">
        <v>4.2151499999999998E-6</v>
      </c>
      <c r="D29" s="53">
        <v>9.9871300000000003E-3</v>
      </c>
      <c r="E29" s="53">
        <v>2.4E-2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9.9904699999999996E-3</v>
      </c>
      <c r="C30" s="61">
        <v>4.11773E-6</v>
      </c>
      <c r="D30" s="53">
        <v>9.9904699999999996E-3</v>
      </c>
      <c r="E30" s="53">
        <v>2.4E-2</v>
      </c>
      <c r="F30" s="34" t="str">
        <f>IF(ABS(E30)&lt;=0.5, "OK", "NOK")</f>
        <v>OK</v>
      </c>
    </row>
    <row r="31" spans="1:6" ht="23.25" customHeight="1" x14ac:dyDescent="0.3">
      <c r="A31" s="39">
        <v>0.1</v>
      </c>
      <c r="B31" s="53">
        <v>9.9907899999999994E-3</v>
      </c>
      <c r="C31" s="61">
        <v>2.6571599999999999E-6</v>
      </c>
      <c r="D31" s="53">
        <v>9.9907899999999994E-3</v>
      </c>
      <c r="E31" s="53">
        <v>1.4999999999999999E-2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9.99496E-2</v>
      </c>
      <c r="C33" s="61">
        <v>1.4096399999999999E-5</v>
      </c>
      <c r="D33" s="53">
        <v>9.99496E-2</v>
      </c>
      <c r="E33" s="53">
        <v>8.0000000000000002E-3</v>
      </c>
      <c r="F33" s="51" t="str">
        <f>IF(ABS(E33)&lt;=0.1, "OK", "NOK")</f>
        <v>OK</v>
      </c>
    </row>
    <row r="34" spans="1:6" ht="22.5" customHeight="1" x14ac:dyDescent="0.3">
      <c r="A34" s="53">
        <v>1</v>
      </c>
      <c r="B34" s="53">
        <v>9.9949399999999994E-2</v>
      </c>
      <c r="C34" s="61">
        <v>8.2143399999999997E-6</v>
      </c>
      <c r="D34" s="53">
        <v>9.9949399999999994E-2</v>
      </c>
      <c r="E34" s="53">
        <v>5.0000000000000001E-3</v>
      </c>
      <c r="F34" s="34" t="str">
        <f>IF(ABS(E34)&lt;=0.1, "OK", "NOK")</f>
        <v>OK</v>
      </c>
    </row>
    <row r="35" spans="1:6" x14ac:dyDescent="0.3">
      <c r="A35" s="39">
        <v>0.1</v>
      </c>
      <c r="B35" s="53">
        <v>9.9943699999999996E-2</v>
      </c>
      <c r="C35" s="61">
        <v>1.5717699999999999E-6</v>
      </c>
      <c r="D35" s="53">
        <v>9.9943699999999996E-2</v>
      </c>
      <c r="E35" s="53">
        <v>1E-3</v>
      </c>
      <c r="F35" s="48" t="str">
        <f>IF(ABS(E35)&lt;=0.1, "OK", "NOK")</f>
        <v>OK</v>
      </c>
    </row>
    <row r="36" spans="1:6" s="62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21" customHeight="1" x14ac:dyDescent="0.3">
      <c r="A37" s="45">
        <v>10</v>
      </c>
      <c r="B37" s="53">
        <v>9.9942100000000006E-2</v>
      </c>
      <c r="C37" s="61">
        <v>5.1749600000000002E-6</v>
      </c>
      <c r="D37" s="53">
        <v>9.9942100000000006E-2</v>
      </c>
      <c r="E37" s="53">
        <v>3.0000000000000001E-3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9.9902000000000005E-2</v>
      </c>
      <c r="C38" s="61">
        <v>-1.24022E-5</v>
      </c>
      <c r="D38" s="53">
        <v>9.9902000000000005E-2</v>
      </c>
      <c r="E38" s="53">
        <v>-7.0000000000000001E-3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9.9952799999999994E-2</v>
      </c>
      <c r="C39" s="61">
        <v>4.0081699999999996E-6</v>
      </c>
      <c r="D39" s="53">
        <v>9.9952799999999994E-2</v>
      </c>
      <c r="E39" s="53">
        <v>2E-3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x14ac:dyDescent="0.3">
      <c r="A41" s="45">
        <v>10</v>
      </c>
      <c r="B41" s="53">
        <v>0.99781699999999995</v>
      </c>
      <c r="C41" s="61">
        <v>-4.6547500000000001E-5</v>
      </c>
      <c r="D41" s="53">
        <v>0.99781699999999995</v>
      </c>
      <c r="E41" s="53">
        <v>-3.0000000000000001E-3</v>
      </c>
      <c r="F41" s="51" t="str">
        <f>IF(ABS(E41)&lt;=0.1, "OK", "NOK")</f>
        <v>OK</v>
      </c>
    </row>
    <row r="42" spans="1:6" s="62" customFormat="1" x14ac:dyDescent="0.3">
      <c r="A42" s="53">
        <v>1</v>
      </c>
      <c r="B42" s="53">
        <v>0.99796099999999999</v>
      </c>
      <c r="C42" s="61">
        <v>-8.3965E-5</v>
      </c>
      <c r="D42" s="53">
        <v>0.99796099999999999</v>
      </c>
      <c r="E42" s="53">
        <v>-5.0000000000000001E-3</v>
      </c>
      <c r="F42" s="34" t="str">
        <f>IF(ABS(E42)&lt;=0.1, "OK", "NOK")</f>
        <v>OK</v>
      </c>
    </row>
    <row r="43" spans="1:6" x14ac:dyDescent="0.3">
      <c r="A43" s="39">
        <v>0.1</v>
      </c>
      <c r="B43" s="53">
        <v>0.99781900000000001</v>
      </c>
      <c r="C43" s="61">
        <v>4.9880700000000002E-6</v>
      </c>
      <c r="D43" s="53">
        <v>0.99781900000000001</v>
      </c>
      <c r="E43" s="53">
        <v>0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0.99795699999999998</v>
      </c>
      <c r="C45" s="53">
        <v>1.5676700000000001E-4</v>
      </c>
      <c r="D45" s="53">
        <v>0.99795699999999998</v>
      </c>
      <c r="E45" s="53">
        <v>8.9999999999999993E-3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0.99757700000000005</v>
      </c>
      <c r="C46" s="61">
        <v>5.0685200000000001E-5</v>
      </c>
      <c r="D46" s="53">
        <v>0.99757700000000005</v>
      </c>
      <c r="E46" s="53">
        <v>3.0000000000000001E-3</v>
      </c>
      <c r="F46" s="34" t="str">
        <f>IF(ABS(E46)&lt;=0.5, "OK", "NOK")</f>
        <v>OK</v>
      </c>
    </row>
    <row r="47" spans="1:6" ht="24.75" customHeight="1" x14ac:dyDescent="0.3">
      <c r="A47" s="39">
        <v>0.1</v>
      </c>
      <c r="B47" s="53">
        <v>0.99790400000000001</v>
      </c>
      <c r="C47" s="61">
        <v>-4.9651899999999998E-5</v>
      </c>
      <c r="D47" s="53">
        <v>0.99790400000000001</v>
      </c>
      <c r="E47" s="53">
        <v>-3.0000000000000001E-3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x14ac:dyDescent="0.3">
      <c r="A49" s="45">
        <v>10</v>
      </c>
      <c r="B49" s="53">
        <v>9.9956399999999999</v>
      </c>
      <c r="C49" s="53">
        <v>1.15627E-3</v>
      </c>
      <c r="D49" s="53">
        <v>9.9956399999999999</v>
      </c>
      <c r="E49" s="53">
        <v>7.0000000000000001E-3</v>
      </c>
      <c r="F49" s="51" t="str">
        <f>IF(ABS(E49)&lt;=0.1, "OK", "NOK")</f>
        <v>OK</v>
      </c>
    </row>
    <row r="50" spans="1:6" ht="21.75" customHeight="1" x14ac:dyDescent="0.3">
      <c r="A50" s="53">
        <v>1</v>
      </c>
      <c r="B50" s="53">
        <v>9.9969099999999997</v>
      </c>
      <c r="C50" s="53">
        <v>3.5525500000000001E-4</v>
      </c>
      <c r="D50" s="53">
        <v>9.9969099999999997</v>
      </c>
      <c r="E50" s="53">
        <v>2E-3</v>
      </c>
      <c r="F50" s="34" t="str">
        <f>IF(ABS(E50)&lt;=0.1, "OK", "NOK")</f>
        <v>OK</v>
      </c>
    </row>
    <row r="51" spans="1:6" x14ac:dyDescent="0.3">
      <c r="A51" s="79">
        <v>0.1</v>
      </c>
      <c r="B51" s="53">
        <v>9.9951699999999999</v>
      </c>
      <c r="C51" s="61">
        <v>-7.9549300000000001E-5</v>
      </c>
      <c r="D51" s="53">
        <v>9.9951699999999999</v>
      </c>
      <c r="E51" s="53">
        <v>0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x14ac:dyDescent="0.3">
      <c r="A53" s="79">
        <v>10</v>
      </c>
      <c r="B53" s="53">
        <v>9.9957600000000006</v>
      </c>
      <c r="C53" s="53">
        <v>-1.16376E-3</v>
      </c>
      <c r="D53" s="53">
        <v>9.9957600000000006</v>
      </c>
      <c r="E53" s="53">
        <v>-7.0000000000000001E-3</v>
      </c>
      <c r="F53" s="80" t="str">
        <f>IF(ABS(E53)&lt;=0.5, "OK", "NOK")</f>
        <v>OK</v>
      </c>
    </row>
    <row r="54" spans="1:6" x14ac:dyDescent="0.3">
      <c r="A54" s="53">
        <v>1</v>
      </c>
      <c r="B54" s="53">
        <v>9.9981600000000004</v>
      </c>
      <c r="C54" s="53">
        <v>4.0121200000000001E-3</v>
      </c>
      <c r="D54" s="53">
        <v>9.9981600000000004</v>
      </c>
      <c r="E54" s="53">
        <v>2.3E-2</v>
      </c>
      <c r="F54" s="34" t="str">
        <f>IF(ABS(E54)&lt;=0.5, "OK", "NOK")</f>
        <v>OK</v>
      </c>
    </row>
    <row r="55" spans="1:6" x14ac:dyDescent="0.3">
      <c r="A55" s="79">
        <v>0.1</v>
      </c>
      <c r="B55" s="53">
        <v>9.9959199999999999</v>
      </c>
      <c r="C55" s="53">
        <v>9.9448500000000003E-4</v>
      </c>
      <c r="D55" s="53">
        <v>9.9959199999999999</v>
      </c>
      <c r="E55" s="53">
        <v>6.0000000000000001E-3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7A5A-6F00-45B9-BF3D-8813B8CC1615}">
  <sheetPr>
    <pageSetUpPr fitToPage="1"/>
  </sheetPr>
  <dimension ref="A1:F56"/>
  <sheetViews>
    <sheetView topLeftCell="A34" zoomScale="55" zoomScaleNormal="55" workbookViewId="0">
      <selection activeCell="I68" sqref="I68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145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10.003</v>
      </c>
      <c r="D3" s="18">
        <v>10.003852999999999</v>
      </c>
      <c r="E3" s="19">
        <f>D3-C3</f>
        <v>8.5299999999932652E-4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19.999997</v>
      </c>
      <c r="E4" s="19">
        <f t="shared" ref="E4:E5" si="0">D4-C4</f>
        <v>-2.9999999995311555E-6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49.985999999999997</v>
      </c>
      <c r="D5" s="18">
        <v>49.984383999999999</v>
      </c>
      <c r="E5" s="19">
        <f t="shared" si="0"/>
        <v>-1.6159999999985075E-3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99.965999999999994</v>
      </c>
      <c r="D6" s="20">
        <v>99.966673</v>
      </c>
      <c r="E6" s="21">
        <f>D6-C6</f>
        <v>6.7300000000614091E-4</v>
      </c>
      <c r="F6" s="36" t="str">
        <f t="shared" si="1"/>
        <v>OK</v>
      </c>
    </row>
    <row r="7" spans="1:6" s="47" customFormat="1" ht="23.1" customHeight="1" x14ac:dyDescent="0.3">
      <c r="A7" s="99" t="s">
        <v>146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101.12</v>
      </c>
      <c r="D8" s="44">
        <v>101.126705</v>
      </c>
      <c r="E8" s="17">
        <f>D8-C8</f>
        <v>6.7049999999966303E-3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201.94</v>
      </c>
      <c r="D9" s="15">
        <v>201.93639999999999</v>
      </c>
      <c r="E9" s="19">
        <f t="shared" ref="E9:E11" si="2">D9-C9</f>
        <v>-3.6000000000058208E-3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504.17</v>
      </c>
      <c r="D10" s="15">
        <v>504.15936900000003</v>
      </c>
      <c r="E10" s="19">
        <f t="shared" si="2"/>
        <v>-1.0630999999989399E-2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1007.99</v>
      </c>
      <c r="D11" s="16">
        <v>1008.048916</v>
      </c>
      <c r="E11" s="21">
        <f t="shared" si="2"/>
        <v>5.8915999999953783E-2</v>
      </c>
      <c r="F11" s="36" t="str">
        <f t="shared" si="3"/>
        <v>OK</v>
      </c>
    </row>
    <row r="12" spans="1:6" s="47" customFormat="1" ht="23.1" customHeight="1" x14ac:dyDescent="0.3">
      <c r="A12" s="99" t="s">
        <v>147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-49.999242000000002</v>
      </c>
      <c r="E13" s="64">
        <f>D13-C13</f>
        <v>7.5799999999759393E-4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2.3969999999999998E-3</v>
      </c>
      <c r="E14" s="65">
        <f t="shared" ref="E14:E16" si="4">D14-C14</f>
        <v>2.3969999999999998E-3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49.992908999999997</v>
      </c>
      <c r="E15" s="65">
        <f t="shared" si="4"/>
        <v>-7.091000000002623E-3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100.003964</v>
      </c>
      <c r="E16" s="66">
        <f t="shared" si="4"/>
        <v>3.9639999999963038E-3</v>
      </c>
      <c r="F16" s="48" t="str">
        <f t="shared" si="5"/>
        <v>OK</v>
      </c>
    </row>
    <row r="17" spans="1:6" s="47" customFormat="1" ht="23.1" customHeight="1" x14ac:dyDescent="0.3">
      <c r="A17" s="103" t="s">
        <v>96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1.0003359999999999</v>
      </c>
      <c r="D18" s="26">
        <v>1</v>
      </c>
      <c r="E18" s="27">
        <f>(C18-D18)/B18</f>
        <v>3.3599999999989194E-4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10.00169</v>
      </c>
      <c r="D19" s="29">
        <v>10</v>
      </c>
      <c r="E19" s="30">
        <f>(C19-D19)/C19</f>
        <v>1.6897144382599033E-4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100.0081</v>
      </c>
      <c r="D20" s="29">
        <v>100</v>
      </c>
      <c r="E20" s="30">
        <f t="shared" ref="E20:E22" si="6">(C20-D20)/C20</f>
        <v>8.099343953138682E-5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1000.023</v>
      </c>
      <c r="D21" s="29">
        <v>1000</v>
      </c>
      <c r="E21" s="30">
        <f t="shared" si="6"/>
        <v>2.2999471012191277E-5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4000.0569999999998</v>
      </c>
      <c r="D22" s="32">
        <v>4000</v>
      </c>
      <c r="E22" s="33">
        <f t="shared" si="6"/>
        <v>1.4249796940340851E-5</v>
      </c>
      <c r="F22" s="36" t="str">
        <f t="shared" si="7"/>
        <v>OK</v>
      </c>
    </row>
    <row r="23" spans="1:6" s="71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9.9879600000000006E-3</v>
      </c>
      <c r="C25" s="61">
        <v>2.73564E-6</v>
      </c>
      <c r="D25" s="53">
        <v>9.9879600000000006E-3</v>
      </c>
      <c r="E25" s="53">
        <v>1.6E-2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9.9873199999999992E-3</v>
      </c>
      <c r="C26" s="61">
        <v>-3.1726799999999998E-7</v>
      </c>
      <c r="D26" s="53">
        <v>9.9873199999999992E-3</v>
      </c>
      <c r="E26" s="53">
        <v>-2E-3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9.9881999999999992E-3</v>
      </c>
      <c r="C27" s="61">
        <v>-1.72978E-7</v>
      </c>
      <c r="D27" s="53">
        <v>9.9881999999999992E-3</v>
      </c>
      <c r="E27" s="53">
        <v>-1E-3</v>
      </c>
      <c r="F27" s="48" t="str">
        <f>IF(ABS(E27)&lt;=0.1, "OK", "NOK")</f>
        <v>OK</v>
      </c>
    </row>
    <row r="28" spans="1:6" s="71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9.9866599999999996E-3</v>
      </c>
      <c r="C29" s="61">
        <v>3.4317499999999998E-6</v>
      </c>
      <c r="D29" s="53">
        <v>9.9866599999999996E-3</v>
      </c>
      <c r="E29" s="53">
        <v>0.02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9.9918100000000003E-3</v>
      </c>
      <c r="C30" s="61">
        <v>1.44969E-6</v>
      </c>
      <c r="D30" s="53">
        <v>9.9918100000000003E-3</v>
      </c>
      <c r="E30" s="53">
        <v>8.0000000000000002E-3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9.9887199999999995E-3</v>
      </c>
      <c r="C31" s="61">
        <v>7.7523500000000002E-7</v>
      </c>
      <c r="D31" s="53">
        <v>9.9887199999999995E-3</v>
      </c>
      <c r="E31" s="53">
        <v>4.0000000000000001E-3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9.9952100000000002E-2</v>
      </c>
      <c r="C33" s="61">
        <v>1.36314E-5</v>
      </c>
      <c r="D33" s="53">
        <v>9.9952100000000002E-2</v>
      </c>
      <c r="E33" s="53">
        <v>8.0000000000000002E-3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9.9953799999999995E-2</v>
      </c>
      <c r="C34" s="61">
        <v>-8.9589699999999997E-6</v>
      </c>
      <c r="D34" s="53">
        <v>9.9953799999999995E-2</v>
      </c>
      <c r="E34" s="53">
        <v>-5.0000000000000001E-3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9.9947499999999995E-2</v>
      </c>
      <c r="C35" s="61">
        <v>1.9892099999999998E-6</v>
      </c>
      <c r="D35" s="53">
        <v>9.9947499999999995E-2</v>
      </c>
      <c r="E35" s="53">
        <v>1E-3</v>
      </c>
      <c r="F35" s="48" t="str">
        <f>IF(ABS(E35)&lt;=0.1, "OK", "NOK")</f>
        <v>OK</v>
      </c>
    </row>
    <row r="36" spans="1:6" s="71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9.9955100000000005E-2</v>
      </c>
      <c r="C37" s="61">
        <v>1.9181099999999998E-5</v>
      </c>
      <c r="D37" s="53">
        <v>9.9955100000000005E-2</v>
      </c>
      <c r="E37" s="53">
        <v>1.0999999999999999E-2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9.9973900000000004E-2</v>
      </c>
      <c r="C38" s="61">
        <v>-3.3818900000000002E-5</v>
      </c>
      <c r="D38" s="53">
        <v>9.9973900000000004E-2</v>
      </c>
      <c r="E38" s="53">
        <v>-1.9E-2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9.9963399999999994E-2</v>
      </c>
      <c r="C39" s="61">
        <v>5.8244300000000001E-6</v>
      </c>
      <c r="D39" s="53">
        <v>9.9963399999999994E-2</v>
      </c>
      <c r="E39" s="53">
        <v>3.0000000000000001E-3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0.99785500000000005</v>
      </c>
      <c r="C41" s="61">
        <v>-3.14134E-5</v>
      </c>
      <c r="D41" s="53">
        <v>0.99785500000000005</v>
      </c>
      <c r="E41" s="53">
        <v>-2E-3</v>
      </c>
      <c r="F41" s="51" t="str">
        <f>IF(ABS(E41)&lt;=0.1, "OK", "NOK")</f>
        <v>OK</v>
      </c>
    </row>
    <row r="42" spans="1:6" s="71" customFormat="1" ht="15.95" customHeight="1" x14ac:dyDescent="0.3">
      <c r="A42" s="53">
        <v>1</v>
      </c>
      <c r="B42" s="53">
        <v>0.99795299999999998</v>
      </c>
      <c r="C42" s="61">
        <v>3.8844699999999998E-5</v>
      </c>
      <c r="D42" s="53">
        <v>0.99795299999999998</v>
      </c>
      <c r="E42" s="53">
        <v>2E-3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0.99790199999999996</v>
      </c>
      <c r="C43" s="61">
        <v>1.3767900000000001E-5</v>
      </c>
      <c r="D43" s="53">
        <v>0.99790199999999996</v>
      </c>
      <c r="E43" s="53">
        <v>1E-3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0.99790699999999999</v>
      </c>
      <c r="C45" s="61">
        <v>-1.4975400000000001E-5</v>
      </c>
      <c r="D45" s="53">
        <v>0.99790699999999999</v>
      </c>
      <c r="E45" s="53">
        <v>-1E-3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0.99836499999999995</v>
      </c>
      <c r="C46" s="53">
        <v>1.16412E-4</v>
      </c>
      <c r="D46" s="53">
        <v>0.99836499999999995</v>
      </c>
      <c r="E46" s="53">
        <v>7.0000000000000001E-3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0.99806600000000001</v>
      </c>
      <c r="C47" s="53">
        <v>2.01881E-4</v>
      </c>
      <c r="D47" s="53">
        <v>0.99806600000000001</v>
      </c>
      <c r="E47" s="53">
        <v>1.2E-2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9.9958899999999993</v>
      </c>
      <c r="C49" s="53">
        <v>1.03801E-3</v>
      </c>
      <c r="D49" s="53">
        <v>9.9958899999999993</v>
      </c>
      <c r="E49" s="53">
        <v>6.0000000000000001E-3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9.9975799999999992</v>
      </c>
      <c r="C50" s="53">
        <v>2.00795E-4</v>
      </c>
      <c r="D50" s="53">
        <v>9.9975799999999992</v>
      </c>
      <c r="E50" s="53">
        <v>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9.9952299999999994</v>
      </c>
      <c r="C51" s="53">
        <v>-4.4948900000000002E-4</v>
      </c>
      <c r="D51" s="53">
        <v>9.9952299999999994</v>
      </c>
      <c r="E51" s="53">
        <v>-3.0000000000000001E-3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9.9950399999999995</v>
      </c>
      <c r="C53" s="53">
        <v>-9.5005299999999997E-4</v>
      </c>
      <c r="D53" s="53">
        <v>9.9950399999999995</v>
      </c>
      <c r="E53" s="53">
        <v>-5.0000000000000001E-3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9.9976400000000005</v>
      </c>
      <c r="C54" s="53">
        <v>3.9645499999999998E-3</v>
      </c>
      <c r="D54" s="53">
        <v>9.9976400000000005</v>
      </c>
      <c r="E54" s="53">
        <v>2.3E-2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9.9973100000000006</v>
      </c>
      <c r="C55" s="53">
        <v>-1.2152199999999999E-3</v>
      </c>
      <c r="D55" s="53">
        <v>9.9973100000000006</v>
      </c>
      <c r="E55" s="53">
        <v>-7.0000000000000001E-3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36:F36"/>
    <mergeCell ref="A40:F40"/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6E1A-552C-4943-AE7D-146D0B537FE7}">
  <sheetPr>
    <pageSetUpPr fitToPage="1"/>
  </sheetPr>
  <dimension ref="A1:F56"/>
  <sheetViews>
    <sheetView topLeftCell="A16" zoomScale="55" zoomScaleNormal="55" workbookViewId="0">
      <selection activeCell="M54" sqref="M54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148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10.005000000000001</v>
      </c>
      <c r="D3" s="18">
        <v>10.006012</v>
      </c>
      <c r="E3" s="19">
        <f>D3-C3</f>
        <v>1.0119999999993468E-3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20.000482000000002</v>
      </c>
      <c r="E4" s="19">
        <f t="shared" ref="E4:E5" si="0">D4-C4</f>
        <v>4.8200000000164778E-4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49.991999999999997</v>
      </c>
      <c r="D5" s="18">
        <v>49.991058000000002</v>
      </c>
      <c r="E5" s="19">
        <f t="shared" si="0"/>
        <v>-9.4199999999489137E-4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99.974000000000004</v>
      </c>
      <c r="D6" s="20">
        <v>99.974863999999997</v>
      </c>
      <c r="E6" s="21">
        <f>D6-C6</f>
        <v>8.6399999999287047E-4</v>
      </c>
      <c r="F6" s="36" t="str">
        <f t="shared" si="1"/>
        <v>OK</v>
      </c>
    </row>
    <row r="7" spans="1:6" s="47" customFormat="1" ht="23.1" customHeight="1" x14ac:dyDescent="0.3">
      <c r="A7" s="99" t="s">
        <v>150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101.14</v>
      </c>
      <c r="D8" s="44">
        <v>101.148239</v>
      </c>
      <c r="E8" s="17">
        <f>D8-C8</f>
        <v>8.239000000003216E-3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201.96</v>
      </c>
      <c r="D9" s="15">
        <v>201.958032</v>
      </c>
      <c r="E9" s="19">
        <f t="shared" ref="E9:E11" si="2">D9-C9</f>
        <v>-1.9680000000050768E-3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504.16</v>
      </c>
      <c r="D10" s="15">
        <v>504.14460800000001</v>
      </c>
      <c r="E10" s="19">
        <f t="shared" si="2"/>
        <v>-1.5392000000019834E-2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1007.97</v>
      </c>
      <c r="D11" s="16">
        <v>1008.019235</v>
      </c>
      <c r="E11" s="21">
        <f t="shared" si="2"/>
        <v>4.9234999999953288E-2</v>
      </c>
      <c r="F11" s="36" t="str">
        <f t="shared" si="3"/>
        <v>OK</v>
      </c>
    </row>
    <row r="12" spans="1:6" s="47" customFormat="1" ht="23.1" customHeight="1" x14ac:dyDescent="0.3">
      <c r="A12" s="99" t="s">
        <v>151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-50.033270000000002</v>
      </c>
      <c r="E13" s="64">
        <f>D13-C13</f>
        <v>-3.3270000000001687E-2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-1.9285E-2</v>
      </c>
      <c r="E14" s="65">
        <f t="shared" ref="E14:E16" si="4">D14-C14</f>
        <v>-1.9285E-2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50.015273000000001</v>
      </c>
      <c r="E15" s="65">
        <f t="shared" si="4"/>
        <v>1.5273000000000536E-2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100.00697099999999</v>
      </c>
      <c r="E16" s="66">
        <f t="shared" si="4"/>
        <v>6.9709999999929551E-3</v>
      </c>
      <c r="F16" s="48" t="str">
        <f t="shared" si="5"/>
        <v>OK</v>
      </c>
    </row>
    <row r="17" spans="1:6" s="47" customFormat="1" ht="23.1" customHeight="1" x14ac:dyDescent="0.3">
      <c r="A17" s="103" t="s">
        <v>149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1.0002260000000001</v>
      </c>
      <c r="D18" s="26">
        <v>1</v>
      </c>
      <c r="E18" s="27">
        <f>(C18-D18)/B18</f>
        <v>2.2600000000005949E-4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10.000909999999999</v>
      </c>
      <c r="D19" s="29">
        <v>10</v>
      </c>
      <c r="E19" s="30">
        <f>(C19-D19)/C19</f>
        <v>9.099171975343247E-5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100.00660000000001</v>
      </c>
      <c r="D20" s="29">
        <v>100</v>
      </c>
      <c r="E20" s="30">
        <f t="shared" ref="E20:E22" si="6">(C20-D20)/C20</f>
        <v>6.5995644287536361E-5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1000.0119999999999</v>
      </c>
      <c r="D21" s="29">
        <v>1000</v>
      </c>
      <c r="E21" s="30">
        <f t="shared" si="6"/>
        <v>1.1999856001671592E-5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4000.0210000000002</v>
      </c>
      <c r="D22" s="32">
        <v>4000</v>
      </c>
      <c r="E22" s="33">
        <f t="shared" si="6"/>
        <v>5.2499724376910861E-6</v>
      </c>
      <c r="F22" s="36" t="str">
        <f t="shared" si="7"/>
        <v>OK</v>
      </c>
    </row>
    <row r="23" spans="1:6" s="6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53">
        <v>9.9855699999999992E-3</v>
      </c>
      <c r="C25" s="61">
        <v>5.8003600000000001E-6</v>
      </c>
      <c r="D25" s="53">
        <v>9.9855699999999992E-3</v>
      </c>
      <c r="E25" s="53">
        <v>3.3000000000000002E-2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9.9870600000000007E-3</v>
      </c>
      <c r="C26" s="61">
        <v>-7.8116500000000002E-7</v>
      </c>
      <c r="D26" s="53">
        <v>9.9870600000000007E-3</v>
      </c>
      <c r="E26" s="53">
        <v>-4.0000000000000001E-3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53">
        <v>9.9890099999999996E-3</v>
      </c>
      <c r="C27" s="61">
        <v>-1.05726E-7</v>
      </c>
      <c r="D27" s="53">
        <v>9.9890099999999996E-3</v>
      </c>
      <c r="E27" s="53">
        <v>-1E-3</v>
      </c>
      <c r="F27" s="48" t="str">
        <f>IF(ABS(E27)&lt;=0.1, "OK", "NOK")</f>
        <v>OK</v>
      </c>
    </row>
    <row r="28" spans="1:6" s="62" customFormat="1" ht="23.1" customHeight="1" x14ac:dyDescent="0.3">
      <c r="A28" s="104" t="s">
        <v>211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53">
        <v>9.9862000000000006E-3</v>
      </c>
      <c r="C29" s="61">
        <v>3.2313299999999999E-6</v>
      </c>
      <c r="D29" s="53">
        <v>9.9862000000000006E-3</v>
      </c>
      <c r="E29" s="53">
        <v>1.9E-2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9.9856200000000006E-3</v>
      </c>
      <c r="C30" s="61">
        <v>-3.4221400000000001E-6</v>
      </c>
      <c r="D30" s="53">
        <v>9.9856200000000006E-3</v>
      </c>
      <c r="E30" s="53">
        <v>-0.02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53">
        <v>9.9902399999999992E-3</v>
      </c>
      <c r="C31" s="61">
        <v>-1.37052E-6</v>
      </c>
      <c r="D31" s="53">
        <v>9.9902399999999992E-3</v>
      </c>
      <c r="E31" s="53">
        <v>-8.0000000000000002E-3</v>
      </c>
      <c r="F31" s="48" t="str">
        <f>IF(ABS(E31)&lt;=0.5, "OK", "NOK")</f>
        <v>OK</v>
      </c>
    </row>
    <row r="32" spans="1:6" ht="23.1" customHeight="1" x14ac:dyDescent="0.3">
      <c r="A32" s="104" t="s">
        <v>212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53">
        <v>9.9953E-2</v>
      </c>
      <c r="C33" s="61">
        <v>1.3467E-5</v>
      </c>
      <c r="D33" s="53">
        <v>9.9953E-2</v>
      </c>
      <c r="E33" s="53">
        <v>8.0000000000000002E-3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9.9956299999999998E-2</v>
      </c>
      <c r="C34" s="61">
        <v>-1.0666899999999999E-5</v>
      </c>
      <c r="D34" s="53">
        <v>9.9956299999999998E-2</v>
      </c>
      <c r="E34" s="53">
        <v>-6.0000000000000001E-3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53">
        <v>9.9946699999999999E-2</v>
      </c>
      <c r="C35" s="61">
        <v>5.3317500000000002E-6</v>
      </c>
      <c r="D35" s="53">
        <v>9.9946699999999999E-2</v>
      </c>
      <c r="E35" s="53">
        <v>3.0000000000000001E-3</v>
      </c>
      <c r="F35" s="48" t="str">
        <f>IF(ABS(E35)&lt;=0.1, "OK", "NOK")</f>
        <v>OK</v>
      </c>
    </row>
    <row r="36" spans="1:6" s="62" customFormat="1" ht="23.1" customHeight="1" x14ac:dyDescent="0.3">
      <c r="A36" s="104" t="s">
        <v>213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53">
        <v>9.9954600000000005E-2</v>
      </c>
      <c r="C37" s="61">
        <v>1.8895200000000002E-5</v>
      </c>
      <c r="D37" s="53">
        <v>9.9954600000000005E-2</v>
      </c>
      <c r="E37" s="53">
        <v>1.0999999999999999E-2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9.9928799999999998E-2</v>
      </c>
      <c r="C38" s="61">
        <v>-3.3120600000000003E-5</v>
      </c>
      <c r="D38" s="53">
        <v>9.9928799999999998E-2</v>
      </c>
      <c r="E38" s="53">
        <v>-1.9E-2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53">
        <v>9.9954399999999999E-2</v>
      </c>
      <c r="C39" s="61">
        <v>2.0139299999999999E-5</v>
      </c>
      <c r="D39" s="53">
        <v>9.9954399999999999E-2</v>
      </c>
      <c r="E39" s="53">
        <v>1.2E-2</v>
      </c>
      <c r="F39" s="48" t="str">
        <f>IF(ABS(E39)&lt;=0.5, "OK", "NOK")</f>
        <v>OK</v>
      </c>
    </row>
    <row r="40" spans="1:6" ht="23.1" customHeight="1" x14ac:dyDescent="0.3">
      <c r="A40" s="104" t="s">
        <v>214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53">
        <v>0.99794000000000005</v>
      </c>
      <c r="C41" s="61">
        <v>3.33358E-5</v>
      </c>
      <c r="D41" s="53">
        <v>0.99794000000000005</v>
      </c>
      <c r="E41" s="53">
        <v>2E-3</v>
      </c>
      <c r="F41" s="51" t="str">
        <f>IF(ABS(E41)&lt;=0.1, "OK", "NOK")</f>
        <v>OK</v>
      </c>
    </row>
    <row r="42" spans="1:6" s="62" customFormat="1" ht="15.95" customHeight="1" x14ac:dyDescent="0.3">
      <c r="A42" s="53">
        <v>1</v>
      </c>
      <c r="B42" s="53">
        <v>0.99802400000000002</v>
      </c>
      <c r="C42" s="61">
        <v>4.5312599999999997E-5</v>
      </c>
      <c r="D42" s="53">
        <v>0.99802400000000002</v>
      </c>
      <c r="E42" s="53">
        <v>3.0000000000000001E-3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53">
        <v>0.99789300000000003</v>
      </c>
      <c r="C43" s="61">
        <v>4.6584E-5</v>
      </c>
      <c r="D43" s="53">
        <v>0.99789300000000003</v>
      </c>
      <c r="E43" s="53">
        <v>3.0000000000000001E-3</v>
      </c>
      <c r="F43" s="48" t="str">
        <f>IF(ABS(E43)&lt;=0.1, "OK", "NOK")</f>
        <v>OK</v>
      </c>
    </row>
    <row r="44" spans="1:6" ht="23.1" customHeight="1" x14ac:dyDescent="0.3">
      <c r="A44" s="104" t="s">
        <v>215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53">
        <v>0.99787499999999996</v>
      </c>
      <c r="C45" s="61">
        <v>8.6331900000000006E-5</v>
      </c>
      <c r="D45" s="53">
        <v>0.99787499999999996</v>
      </c>
      <c r="E45" s="53">
        <v>5.0000000000000001E-3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0.99755799999999994</v>
      </c>
      <c r="C46" s="53">
        <v>2.4809799999999998E-4</v>
      </c>
      <c r="D46" s="53">
        <v>0.99755799999999994</v>
      </c>
      <c r="E46" s="53">
        <v>1.4E-2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53">
        <v>0.99787499999999996</v>
      </c>
      <c r="C47" s="61">
        <v>-1.8381800000000001E-5</v>
      </c>
      <c r="D47" s="53">
        <v>0.99787499999999996</v>
      </c>
      <c r="E47" s="53">
        <v>-1E-3</v>
      </c>
      <c r="F47" s="48" t="str">
        <f>IF(ABS(E47)&lt;=0.5, "OK", "NOK")</f>
        <v>OK</v>
      </c>
    </row>
    <row r="48" spans="1:6" ht="23.1" customHeight="1" x14ac:dyDescent="0.3">
      <c r="A48" s="104" t="s">
        <v>216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53">
        <v>9.9950700000000001</v>
      </c>
      <c r="C49" s="53">
        <v>1.0518599999999999E-3</v>
      </c>
      <c r="D49" s="53">
        <v>9.9950700000000001</v>
      </c>
      <c r="E49" s="53">
        <v>6.0000000000000001E-3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9.9953900000000004</v>
      </c>
      <c r="C50" s="61">
        <v>-8.8235900000000007E-5</v>
      </c>
      <c r="D50" s="53">
        <v>9.9953900000000004</v>
      </c>
      <c r="E50" s="53">
        <v>-1E-3</v>
      </c>
      <c r="F50" s="34" t="str">
        <f>IF(ABS(E50)&lt;=0.1, "OK", "NOK")</f>
        <v>OK</v>
      </c>
    </row>
    <row r="51" spans="1:6" ht="15.95" customHeight="1" x14ac:dyDescent="0.3">
      <c r="A51" s="79">
        <v>0.1</v>
      </c>
      <c r="B51" s="53">
        <v>9.9953199999999995</v>
      </c>
      <c r="C51" s="61">
        <v>-3.1761599999999998E-5</v>
      </c>
      <c r="D51" s="53">
        <v>9.9953199999999995</v>
      </c>
      <c r="E51" s="53">
        <v>0</v>
      </c>
      <c r="F51" s="80" t="str">
        <f>IF(ABS(E51)&lt;=0.1, "OK", "NOK")</f>
        <v>OK</v>
      </c>
    </row>
    <row r="52" spans="1:6" ht="23.1" customHeight="1" x14ac:dyDescent="0.3">
      <c r="A52" s="104" t="s">
        <v>217</v>
      </c>
      <c r="B52" s="104"/>
      <c r="C52" s="104"/>
      <c r="D52" s="104"/>
      <c r="E52" s="104"/>
      <c r="F52" s="104"/>
    </row>
    <row r="53" spans="1:6" ht="15.95" customHeight="1" x14ac:dyDescent="0.3">
      <c r="A53" s="79">
        <v>10</v>
      </c>
      <c r="B53" s="53">
        <v>9.9962499999999999</v>
      </c>
      <c r="C53" s="53">
        <v>6.9411099999999997E-4</v>
      </c>
      <c r="D53" s="53">
        <v>9.9962499999999999</v>
      </c>
      <c r="E53" s="53">
        <v>4.0000000000000001E-3</v>
      </c>
      <c r="F53" s="80" t="str">
        <f>IF(ABS(E53)&lt;=0.5, "OK", "NOK")</f>
        <v>OK</v>
      </c>
    </row>
    <row r="54" spans="1:6" ht="15.95" customHeight="1" x14ac:dyDescent="0.3">
      <c r="A54" s="53">
        <v>1</v>
      </c>
      <c r="B54" s="53">
        <v>9.9917099999999994</v>
      </c>
      <c r="C54" s="53">
        <v>-1.9181599999999999E-3</v>
      </c>
      <c r="D54" s="53">
        <v>9.9917099999999994</v>
      </c>
      <c r="E54" s="53">
        <v>-1.0999999999999999E-2</v>
      </c>
      <c r="F54" s="34" t="str">
        <f>IF(ABS(E54)&lt;=0.5, "OK", "NOK")</f>
        <v>OK</v>
      </c>
    </row>
    <row r="55" spans="1:6" ht="15.95" customHeight="1" x14ac:dyDescent="0.3">
      <c r="A55" s="79">
        <v>0.1</v>
      </c>
      <c r="B55" s="53">
        <v>9.9956200000000006</v>
      </c>
      <c r="C55" s="53">
        <v>1.22631E-3</v>
      </c>
      <c r="D55" s="53">
        <v>9.9956200000000006</v>
      </c>
      <c r="E55" s="53">
        <v>7.0000000000000001E-3</v>
      </c>
      <c r="F55" s="80" t="str">
        <f>IF(ABS(E55)&lt;=0.5, "OK", "NOK")</f>
        <v>OK</v>
      </c>
    </row>
    <row r="56" spans="1:6" ht="23.1" customHeight="1" x14ac:dyDescent="0.3">
      <c r="A56" s="103" t="s">
        <v>218</v>
      </c>
      <c r="B56" s="103"/>
      <c r="C56" s="103"/>
      <c r="D56" s="103"/>
      <c r="E56" s="103"/>
      <c r="F56" s="103"/>
    </row>
  </sheetData>
  <mergeCells count="17">
    <mergeCell ref="A36:F36"/>
    <mergeCell ref="A40:F40"/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7396-42DD-413B-AA5E-D58A47FE0D3C}">
  <sheetPr>
    <pageSetUpPr fitToPage="1"/>
  </sheetPr>
  <dimension ref="A1:F56"/>
  <sheetViews>
    <sheetView zoomScale="40" zoomScaleNormal="40" workbookViewId="0">
      <selection activeCell="AF52" sqref="AF52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152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10.007999999999999</v>
      </c>
      <c r="D3" s="18">
        <v>10.009361</v>
      </c>
      <c r="E3" s="19">
        <f>D3-C3</f>
        <v>1.3610000000010558E-3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20.007000000000001</v>
      </c>
      <c r="D4" s="18">
        <v>20.007269000000001</v>
      </c>
      <c r="E4" s="19">
        <f t="shared" ref="E4:E5" si="0">D4-C4</f>
        <v>2.689999999994086E-4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49.997</v>
      </c>
      <c r="D5" s="18">
        <v>49.995963000000003</v>
      </c>
      <c r="E5" s="19">
        <f t="shared" si="0"/>
        <v>-1.036999999996624E-3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99.983999999999995</v>
      </c>
      <c r="D6" s="20">
        <v>99.984739000000005</v>
      </c>
      <c r="E6" s="21">
        <f>D6-C6</f>
        <v>7.3900000001003718E-4</v>
      </c>
      <c r="F6" s="36" t="str">
        <f t="shared" si="1"/>
        <v>OK</v>
      </c>
    </row>
    <row r="7" spans="1:6" s="47" customFormat="1" ht="23.1" customHeight="1" x14ac:dyDescent="0.3">
      <c r="A7" s="99" t="s">
        <v>154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101.17</v>
      </c>
      <c r="D8" s="44">
        <v>101.174071</v>
      </c>
      <c r="E8" s="17">
        <f>D8-C8</f>
        <v>4.070999999996161E-3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</v>
      </c>
      <c r="D9" s="15">
        <v>201.98738399999999</v>
      </c>
      <c r="E9" s="19">
        <f t="shared" ref="E9:E11" si="2">D9-C9</f>
        <v>-1.2616000000008398E-2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504.23</v>
      </c>
      <c r="D10" s="15">
        <v>504.22018600000001</v>
      </c>
      <c r="E10" s="19">
        <f t="shared" si="2"/>
        <v>-9.8140000000057626E-3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1008.09</v>
      </c>
      <c r="D11" s="16">
        <v>1008.131213</v>
      </c>
      <c r="E11" s="21">
        <f t="shared" si="2"/>
        <v>4.1212999999970634E-2</v>
      </c>
      <c r="F11" s="36" t="str">
        <f t="shared" si="3"/>
        <v>OK</v>
      </c>
    </row>
    <row r="12" spans="1:6" s="47" customFormat="1" ht="23.1" customHeight="1" x14ac:dyDescent="0.3">
      <c r="A12" s="99" t="s">
        <v>155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-49.984102</v>
      </c>
      <c r="E13" s="64">
        <f>D13-C13</f>
        <v>1.5897999999999968E-2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1.7933000000000001E-2</v>
      </c>
      <c r="E14" s="65">
        <f t="shared" ref="E14:E16" si="4">D14-C14</f>
        <v>1.7933000000000001E-2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50.008825999999999</v>
      </c>
      <c r="E15" s="65">
        <f t="shared" si="4"/>
        <v>8.8259999999991123E-3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100.020248</v>
      </c>
      <c r="E16" s="66">
        <f t="shared" si="4"/>
        <v>2.0247999999995159E-2</v>
      </c>
      <c r="F16" s="48" t="str">
        <f t="shared" si="5"/>
        <v>OK</v>
      </c>
    </row>
    <row r="17" spans="1:6" s="47" customFormat="1" ht="23.1" customHeight="1" x14ac:dyDescent="0.3">
      <c r="A17" s="103" t="s">
        <v>153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1.0004930000000001</v>
      </c>
      <c r="D18" s="26">
        <v>1</v>
      </c>
      <c r="E18" s="27">
        <f>(C18-D18)/B18</f>
        <v>4.9300000000007671E-4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10.0025</v>
      </c>
      <c r="D19" s="29">
        <v>10</v>
      </c>
      <c r="E19" s="30">
        <f>(C19-D19)/C19</f>
        <v>2.4993751562104504E-4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100.00060000000001</v>
      </c>
      <c r="D20" s="29">
        <v>100</v>
      </c>
      <c r="E20" s="30">
        <f t="shared" ref="E20:E22" si="6">(C20-D20)/C20</f>
        <v>5.999964000273069E-6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1000.053</v>
      </c>
      <c r="D21" s="29">
        <v>1000</v>
      </c>
      <c r="E21" s="30">
        <f t="shared" si="6"/>
        <v>5.2997191148866383E-5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4000.0740000000001</v>
      </c>
      <c r="D22" s="32">
        <v>4000</v>
      </c>
      <c r="E22" s="33">
        <f t="shared" si="6"/>
        <v>1.8499657756348788E-5</v>
      </c>
      <c r="F22" s="36" t="str">
        <f t="shared" si="7"/>
        <v>OK</v>
      </c>
    </row>
    <row r="23" spans="1:6" s="6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2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62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62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104" t="s">
        <v>58</v>
      </c>
      <c r="B52" s="104"/>
      <c r="C52" s="104"/>
      <c r="D52" s="104"/>
      <c r="E52" s="104"/>
      <c r="F52" s="104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103" t="s">
        <v>59</v>
      </c>
      <c r="B56" s="103"/>
      <c r="C56" s="103"/>
      <c r="D56" s="103"/>
      <c r="E56" s="103"/>
      <c r="F56" s="103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B17D-7797-495D-AEAC-E4B7633700AA}">
  <sheetPr>
    <pageSetUpPr fitToPage="1"/>
  </sheetPr>
  <dimension ref="A1:F56"/>
  <sheetViews>
    <sheetView topLeftCell="A19" zoomScale="55" zoomScaleNormal="55" workbookViewId="0">
      <selection activeCell="H52" sqref="H52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156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10.01</v>
      </c>
      <c r="D3" s="18">
        <v>10.010835</v>
      </c>
      <c r="E3" s="19">
        <f>D3-C3</f>
        <v>8.3500000000036323E-4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20.010000000000002</v>
      </c>
      <c r="D4" s="18">
        <v>20.009896000000001</v>
      </c>
      <c r="E4" s="19">
        <f t="shared" ref="E4:E5" si="0">D4-C4</f>
        <v>-1.0400000000032605E-4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50.003999999999998</v>
      </c>
      <c r="D5" s="18">
        <v>50.002811999999999</v>
      </c>
      <c r="E5" s="19">
        <f t="shared" si="0"/>
        <v>-1.1879999999990787E-3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99.995999999999995</v>
      </c>
      <c r="D6" s="20">
        <v>99.996723000000003</v>
      </c>
      <c r="E6" s="21">
        <f>D6-C6</f>
        <v>7.2300000000780074E-4</v>
      </c>
      <c r="F6" s="36" t="str">
        <f t="shared" si="1"/>
        <v>OK</v>
      </c>
    </row>
    <row r="7" spans="1:6" s="47" customFormat="1" ht="23.1" customHeight="1" x14ac:dyDescent="0.3">
      <c r="A7" s="99" t="s">
        <v>158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101.13</v>
      </c>
      <c r="D8" s="44">
        <v>101.13955300000001</v>
      </c>
      <c r="E8" s="17">
        <f>D8-C8</f>
        <v>9.5530000000110249E-3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201.95</v>
      </c>
      <c r="D9" s="15">
        <v>201.944954</v>
      </c>
      <c r="E9" s="19">
        <f t="shared" ref="E9:E11" si="2">D9-C9</f>
        <v>-5.0459999999930005E-3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504.15</v>
      </c>
      <c r="D10" s="15">
        <v>504.12163800000002</v>
      </c>
      <c r="E10" s="19">
        <f t="shared" si="2"/>
        <v>-2.8361999999958698E-2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1007.96</v>
      </c>
      <c r="D11" s="16">
        <v>1007.999313</v>
      </c>
      <c r="E11" s="21">
        <f t="shared" si="2"/>
        <v>3.9312999999992826E-2</v>
      </c>
      <c r="F11" s="36" t="str">
        <f t="shared" si="3"/>
        <v>OK</v>
      </c>
    </row>
    <row r="12" spans="1:6" s="47" customFormat="1" ht="23.1" customHeight="1" x14ac:dyDescent="0.3">
      <c r="A12" s="99" t="s">
        <v>159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-49.990009000000001</v>
      </c>
      <c r="E13" s="64">
        <f>D13-C13</f>
        <v>9.990999999999417E-3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-9.9069999999999991E-3</v>
      </c>
      <c r="E14" s="65">
        <f t="shared" ref="E14:E16" si="4">D14-C14</f>
        <v>-9.9069999999999991E-3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50.021532999999998</v>
      </c>
      <c r="E15" s="65">
        <f t="shared" si="4"/>
        <v>2.1532999999998026E-2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100.01010100000001</v>
      </c>
      <c r="E16" s="66">
        <f t="shared" si="4"/>
        <v>1.0101000000005911E-2</v>
      </c>
      <c r="F16" s="48" t="str">
        <f t="shared" si="5"/>
        <v>OK</v>
      </c>
    </row>
    <row r="17" spans="1:6" s="47" customFormat="1" ht="23.1" customHeight="1" x14ac:dyDescent="0.3">
      <c r="A17" s="103" t="s">
        <v>157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1.000181</v>
      </c>
      <c r="D18" s="26">
        <v>1</v>
      </c>
      <c r="E18" s="27">
        <f>(C18-D18)/B18</f>
        <v>1.8099999999998673E-4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10.004</v>
      </c>
      <c r="D19" s="29">
        <v>10</v>
      </c>
      <c r="E19" s="30">
        <f>(C19-D19)/C19</f>
        <v>3.9984006397436622E-4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100.0008</v>
      </c>
      <c r="D20" s="29">
        <v>100</v>
      </c>
      <c r="E20" s="30">
        <f t="shared" ref="E20:E22" si="6">(C20-D20)/C20</f>
        <v>7.9999360004933522E-6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1000.042</v>
      </c>
      <c r="D21" s="29">
        <v>1000</v>
      </c>
      <c r="E21" s="30">
        <f t="shared" si="6"/>
        <v>4.1998236074114901E-5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3999.99</v>
      </c>
      <c r="D22" s="32">
        <v>4000</v>
      </c>
      <c r="E22" s="33">
        <f t="shared" si="6"/>
        <v>-2.5000062500701951E-6</v>
      </c>
      <c r="F22" s="36" t="str">
        <f t="shared" si="7"/>
        <v>OK</v>
      </c>
    </row>
    <row r="23" spans="1:6" s="7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2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2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2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  <mergeCell ref="A36:F36"/>
    <mergeCell ref="A40:F40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F686-5D35-4470-B96A-1ECCB9F3D01C}">
  <sheetPr>
    <pageSetUpPr fitToPage="1"/>
  </sheetPr>
  <dimension ref="A1:F56"/>
  <sheetViews>
    <sheetView zoomScale="40" zoomScaleNormal="40" workbookViewId="0">
      <selection activeCell="AC51" sqref="AC51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160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10.01</v>
      </c>
      <c r="D3" s="18">
        <v>10.010812</v>
      </c>
      <c r="E3" s="19">
        <f>D3-C3</f>
        <v>8.1199999999981287E-4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20.007999999999999</v>
      </c>
      <c r="D4" s="18">
        <v>20.008040999999999</v>
      </c>
      <c r="E4" s="19">
        <f t="shared" ref="E4:E5" si="0">D4-C4</f>
        <v>4.0999999999513648E-5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50.005000000000003</v>
      </c>
      <c r="D5" s="18">
        <v>50.003520999999999</v>
      </c>
      <c r="E5" s="19">
        <f t="shared" si="0"/>
        <v>-1.4790000000033388E-3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99.995999999999995</v>
      </c>
      <c r="D6" s="20">
        <v>99.996309999999994</v>
      </c>
      <c r="E6" s="21">
        <f>D6-C6</f>
        <v>3.0999999999892225E-4</v>
      </c>
      <c r="F6" s="36" t="str">
        <f t="shared" si="1"/>
        <v>OK</v>
      </c>
    </row>
    <row r="7" spans="1:6" s="47" customFormat="1" ht="23.1" customHeight="1" x14ac:dyDescent="0.3">
      <c r="A7" s="99" t="s">
        <v>162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101.07</v>
      </c>
      <c r="D8" s="44">
        <v>101.09772</v>
      </c>
      <c r="E8" s="17">
        <f>D8-C8</f>
        <v>2.7720000000002187E-2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201.87</v>
      </c>
      <c r="D9" s="15">
        <v>201.88243499999999</v>
      </c>
      <c r="E9" s="19">
        <f t="shared" ref="E9:E11" si="2">D9-C9</f>
        <v>1.243499999998221E-2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504.11</v>
      </c>
      <c r="D10" s="15">
        <v>504.11094200000002</v>
      </c>
      <c r="E10" s="19">
        <f t="shared" si="2"/>
        <v>9.4200000000910222E-4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1007.91</v>
      </c>
      <c r="D11" s="16">
        <v>1007.959967</v>
      </c>
      <c r="E11" s="21">
        <f t="shared" si="2"/>
        <v>4.9967000000037842E-2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163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-50.060676000000001</v>
      </c>
      <c r="E13" s="64">
        <f>D13-C13</f>
        <v>-6.067600000000084E-2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8.0119999999999997E-2</v>
      </c>
      <c r="E14" s="65">
        <f t="shared" ref="E14:E16" si="4">D14-C14</f>
        <v>8.0119999999999997E-2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50.087755000000001</v>
      </c>
      <c r="E15" s="65">
        <f t="shared" si="4"/>
        <v>8.775500000000136E-2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100.020484</v>
      </c>
      <c r="E16" s="66">
        <f t="shared" si="4"/>
        <v>2.0483999999996172E-2</v>
      </c>
      <c r="F16" s="48" t="str">
        <f t="shared" si="5"/>
        <v>OK</v>
      </c>
    </row>
    <row r="17" spans="1:6" s="47" customFormat="1" ht="23.1" customHeight="1" x14ac:dyDescent="0.3">
      <c r="A17" s="103" t="s">
        <v>161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1.0003230000000001</v>
      </c>
      <c r="D18" s="26">
        <v>1</v>
      </c>
      <c r="E18" s="27">
        <f>(C18-D18)/B18</f>
        <v>3.2300000000007323E-4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10.002689999999999</v>
      </c>
      <c r="D19" s="29">
        <v>10</v>
      </c>
      <c r="E19" s="30">
        <f>(C19-D19)/C19</f>
        <v>2.6892765845981583E-4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100.00230000000001</v>
      </c>
      <c r="D20" s="29">
        <v>100</v>
      </c>
      <c r="E20" s="30">
        <f t="shared" ref="E20:E22" si="6">(C20-D20)/C20</f>
        <v>2.2999471012219697E-5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1000.0069999999999</v>
      </c>
      <c r="D21" s="29">
        <v>1000</v>
      </c>
      <c r="E21" s="30">
        <f t="shared" si="6"/>
        <v>6.9999510002911574E-6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4000.0230000000001</v>
      </c>
      <c r="D22" s="32">
        <v>4000</v>
      </c>
      <c r="E22" s="33">
        <f t="shared" si="6"/>
        <v>5.7499669377246687E-6</v>
      </c>
      <c r="F22" s="36" t="str">
        <f t="shared" si="7"/>
        <v>OK</v>
      </c>
    </row>
    <row r="23" spans="1:6" s="7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2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2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2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  <mergeCell ref="A36:F36"/>
    <mergeCell ref="A40:F40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0595-1355-4C1B-A6CB-DBA88B9EAA2F}">
  <sheetPr>
    <pageSetUpPr fitToPage="1"/>
  </sheetPr>
  <dimension ref="A1:F56"/>
  <sheetViews>
    <sheetView zoomScale="40" zoomScaleNormal="40" workbookViewId="0">
      <selection activeCell="AA55" sqref="AA55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164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10.01</v>
      </c>
      <c r="D3" s="18">
        <v>10.011251</v>
      </c>
      <c r="E3" s="19">
        <f>D3-C3</f>
        <v>1.2509999999998911E-3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20.007000000000001</v>
      </c>
      <c r="D4" s="18">
        <v>20.007065999999998</v>
      </c>
      <c r="E4" s="19">
        <f t="shared" ref="E4:E5" si="0">D4-C4</f>
        <v>6.5999999996790848E-5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50.003</v>
      </c>
      <c r="D5" s="18">
        <v>50.001016</v>
      </c>
      <c r="E5" s="19">
        <f t="shared" si="0"/>
        <v>-1.9840000000002078E-3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99.992999999999995</v>
      </c>
      <c r="D6" s="20">
        <v>99.993955</v>
      </c>
      <c r="E6" s="21">
        <f>D6-C6</f>
        <v>9.5500000000470209E-4</v>
      </c>
      <c r="F6" s="36" t="str">
        <f t="shared" si="1"/>
        <v>OK</v>
      </c>
    </row>
    <row r="7" spans="1:6" s="47" customFormat="1" ht="23.1" customHeight="1" x14ac:dyDescent="0.3">
      <c r="A7" s="99" t="s">
        <v>166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101.09</v>
      </c>
      <c r="D8" s="44">
        <v>101.09161899999999</v>
      </c>
      <c r="E8" s="17">
        <f>D8-C8</f>
        <v>1.6189999999909332E-3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201.89</v>
      </c>
      <c r="D9" s="15">
        <v>201.866556</v>
      </c>
      <c r="E9" s="19">
        <f t="shared" ref="E9:E11" si="2">D9-C9</f>
        <v>-2.3443999999983589E-2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504.15</v>
      </c>
      <c r="D10" s="15">
        <v>504.14665300000001</v>
      </c>
      <c r="E10" s="19">
        <f t="shared" si="2"/>
        <v>-3.3469999999624633E-3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1007.96</v>
      </c>
      <c r="D11" s="16">
        <v>1008.005456</v>
      </c>
      <c r="E11" s="21">
        <f t="shared" si="2"/>
        <v>4.5455999999944652E-2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167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-50.011707999999999</v>
      </c>
      <c r="E13" s="64">
        <f>D13-C13</f>
        <v>-1.1707999999998719E-2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-6.9699999999999996E-3</v>
      </c>
      <c r="E14" s="65">
        <f t="shared" ref="E14:E16" si="4">D14-C14</f>
        <v>-6.9699999999999996E-3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50.018338</v>
      </c>
      <c r="E15" s="65">
        <f t="shared" si="4"/>
        <v>1.8337999999999965E-2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100.000794</v>
      </c>
      <c r="E16" s="66">
        <f t="shared" si="4"/>
        <v>7.9399999999907322E-4</v>
      </c>
      <c r="F16" s="48" t="str">
        <f t="shared" si="5"/>
        <v>OK</v>
      </c>
    </row>
    <row r="17" spans="1:6" s="47" customFormat="1" ht="23.1" customHeight="1" x14ac:dyDescent="0.3">
      <c r="A17" s="103" t="s">
        <v>165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0.99992219999999998</v>
      </c>
      <c r="D18" s="26">
        <v>1</v>
      </c>
      <c r="E18" s="27">
        <f>(C18-D18)/B18</f>
        <v>-7.7800000000016745E-5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10.00132</v>
      </c>
      <c r="D19" s="29">
        <v>10</v>
      </c>
      <c r="E19" s="30">
        <f>(C19-D19)/C19</f>
        <v>1.3198257829964103E-4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100.00749999999999</v>
      </c>
      <c r="D20" s="29">
        <v>100</v>
      </c>
      <c r="E20" s="30">
        <f t="shared" ref="E20:E22" si="6">(C20-D20)/C20</f>
        <v>7.4994375421775163E-5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1000.032</v>
      </c>
      <c r="D21" s="29">
        <v>1000</v>
      </c>
      <c r="E21" s="30">
        <f t="shared" si="6"/>
        <v>3.1998976032806058E-5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4000.0540000000001</v>
      </c>
      <c r="D22" s="32">
        <v>4000</v>
      </c>
      <c r="E22" s="33">
        <f t="shared" si="6"/>
        <v>1.3499817752482168E-5</v>
      </c>
      <c r="F22" s="36" t="str">
        <f t="shared" si="7"/>
        <v>OK</v>
      </c>
    </row>
    <row r="23" spans="1:6" s="7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2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2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2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  <mergeCell ref="A36:F36"/>
    <mergeCell ref="A40:F40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E9CE-4623-42E1-A210-9BB1E13EC599}">
  <sheetPr>
    <pageSetUpPr fitToPage="1"/>
  </sheetPr>
  <dimension ref="A1:F56"/>
  <sheetViews>
    <sheetView view="pageBreakPreview" zoomScale="55" zoomScaleNormal="100" zoomScaleSheetLayoutView="55" workbookViewId="0">
      <selection activeCell="AL29" sqref="AL29"/>
    </sheetView>
  </sheetViews>
  <sheetFormatPr defaultRowHeight="16.5" x14ac:dyDescent="0.3"/>
  <cols>
    <col min="1" max="5" width="17.625" style="52" customWidth="1"/>
    <col min="6" max="6" width="17.625" style="34" customWidth="1"/>
    <col min="7" max="16384" width="9" style="52"/>
  </cols>
  <sheetData>
    <row r="1" spans="1:6" s="47" customFormat="1" ht="50.1" customHeight="1" x14ac:dyDescent="0.3">
      <c r="A1" s="105" t="s">
        <v>63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10.003</v>
      </c>
      <c r="D3" s="18">
        <v>10.004168</v>
      </c>
      <c r="E3" s="19">
        <f>D3-C3</f>
        <v>1.1679999999998358E-3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20.004000000000001</v>
      </c>
      <c r="D4" s="18">
        <v>20.003855000000001</v>
      </c>
      <c r="E4" s="19">
        <f t="shared" ref="E4:E5" si="0">D4-C4</f>
        <v>-1.449999999998397E-4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50</v>
      </c>
      <c r="D5" s="18">
        <v>49.998466999999998</v>
      </c>
      <c r="E5" s="19">
        <f t="shared" si="0"/>
        <v>-1.533000000002005E-3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100.002</v>
      </c>
      <c r="D6" s="20">
        <v>100.00275999999999</v>
      </c>
      <c r="E6" s="21">
        <f>D6-C6</f>
        <v>7.5999999999964984E-4</v>
      </c>
      <c r="F6" s="36" t="str">
        <f t="shared" si="1"/>
        <v>OK</v>
      </c>
    </row>
    <row r="7" spans="1:6" s="47" customFormat="1" ht="23.1" customHeight="1" x14ac:dyDescent="0.3">
      <c r="A7" s="99" t="s">
        <v>65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101.12</v>
      </c>
      <c r="D8" s="44">
        <v>101.14324499999999</v>
      </c>
      <c r="E8" s="17">
        <f>D8-C8</f>
        <v>2.3244999999988636E-2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201.91</v>
      </c>
      <c r="D9" s="15">
        <v>201.913927</v>
      </c>
      <c r="E9" s="19">
        <f t="shared" ref="E9:E11" si="2">D9-C9</f>
        <v>3.9270000000044547E-3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504.12</v>
      </c>
      <c r="D10" s="15">
        <v>504.11910999999998</v>
      </c>
      <c r="E10" s="19">
        <f t="shared" si="2"/>
        <v>-8.9000000002670276E-4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1007.9</v>
      </c>
      <c r="D11" s="16">
        <v>1007.9395040000001</v>
      </c>
      <c r="E11" s="21">
        <f t="shared" si="2"/>
        <v>3.9504000000079031E-2</v>
      </c>
      <c r="F11" s="36" t="str">
        <f t="shared" si="3"/>
        <v>OK</v>
      </c>
    </row>
    <row r="12" spans="1:6" s="47" customFormat="1" ht="23.1" customHeight="1" x14ac:dyDescent="0.3">
      <c r="A12" s="99" t="s">
        <v>66</v>
      </c>
      <c r="B12" s="99"/>
      <c r="C12" s="99"/>
      <c r="D12" s="99"/>
      <c r="E12" s="99"/>
      <c r="F12" s="99"/>
    </row>
    <row r="13" spans="1:6" ht="15.95" customHeight="1" x14ac:dyDescent="0.3">
      <c r="A13" s="100" t="s">
        <v>34</v>
      </c>
      <c r="B13" s="22">
        <v>-50</v>
      </c>
      <c r="C13" s="22">
        <v>-50</v>
      </c>
      <c r="D13" s="22">
        <v>-49.989902999999998</v>
      </c>
      <c r="E13" s="22">
        <f>D13-C13</f>
        <v>1.0097000000001799E-2</v>
      </c>
      <c r="F13" s="37" t="str">
        <f>IF(ABS(E13)&lt;=0.5, "OK", "NOK")</f>
        <v>OK</v>
      </c>
    </row>
    <row r="14" spans="1:6" ht="15.95" customHeight="1" x14ac:dyDescent="0.3">
      <c r="A14" s="101"/>
      <c r="B14" s="23">
        <v>0</v>
      </c>
      <c r="C14" s="23">
        <v>0</v>
      </c>
      <c r="D14" s="23">
        <v>5.4339999999999996E-3</v>
      </c>
      <c r="E14" s="23">
        <f t="shared" ref="E14:E16" si="4">D14-C14</f>
        <v>5.4339999999999996E-3</v>
      </c>
      <c r="F14" s="35" t="str">
        <f t="shared" ref="F14:F16" si="5">IF(ABS(E14)&lt;=0.5, "OK", "NOK")</f>
        <v>OK</v>
      </c>
    </row>
    <row r="15" spans="1:6" ht="15.95" customHeight="1" x14ac:dyDescent="0.3">
      <c r="A15" s="101"/>
      <c r="B15" s="23">
        <v>50</v>
      </c>
      <c r="C15" s="23">
        <v>50</v>
      </c>
      <c r="D15" s="23">
        <v>50.021324</v>
      </c>
      <c r="E15" s="23">
        <f t="shared" si="4"/>
        <v>2.1323999999999899E-2</v>
      </c>
      <c r="F15" s="35" t="str">
        <f t="shared" si="5"/>
        <v>OK</v>
      </c>
    </row>
    <row r="16" spans="1:6" ht="15.95" customHeight="1" x14ac:dyDescent="0.3">
      <c r="A16" s="102"/>
      <c r="B16" s="24">
        <v>100</v>
      </c>
      <c r="C16" s="24">
        <v>100</v>
      </c>
      <c r="D16" s="24">
        <v>100.02652999999999</v>
      </c>
      <c r="E16" s="24">
        <f t="shared" si="4"/>
        <v>2.6529999999993947E-2</v>
      </c>
      <c r="F16" s="36" t="str">
        <f t="shared" si="5"/>
        <v>OK</v>
      </c>
    </row>
    <row r="17" spans="1:6" s="47" customFormat="1" ht="23.1" customHeight="1" x14ac:dyDescent="0.3">
      <c r="A17" s="99" t="s">
        <v>64</v>
      </c>
      <c r="B17" s="99"/>
      <c r="C17" s="99"/>
      <c r="D17" s="99"/>
      <c r="E17" s="99"/>
      <c r="F17" s="99"/>
    </row>
    <row r="18" spans="1:6" ht="15.95" customHeight="1" x14ac:dyDescent="0.3">
      <c r="A18" s="100" t="s">
        <v>33</v>
      </c>
      <c r="B18" s="25">
        <v>1</v>
      </c>
      <c r="C18" s="76">
        <v>1.000664</v>
      </c>
      <c r="D18" s="26">
        <v>1</v>
      </c>
      <c r="E18" s="27">
        <f>(C18-D18)/B18</f>
        <v>6.6399999999999793E-4</v>
      </c>
      <c r="F18" s="37" t="s">
        <v>45</v>
      </c>
    </row>
    <row r="19" spans="1:6" ht="15.95" customHeight="1" x14ac:dyDescent="0.3">
      <c r="A19" s="101"/>
      <c r="B19" s="28">
        <v>10</v>
      </c>
      <c r="C19" s="77">
        <v>10.002549999999999</v>
      </c>
      <c r="D19" s="29">
        <v>10</v>
      </c>
      <c r="E19" s="30">
        <f>(C19-D19)/C19</f>
        <v>2.5493499157708645E-4</v>
      </c>
      <c r="F19" s="35" t="str">
        <f>IF(ABS(E19) &lt;= 0.002, "OK", "NOK")</f>
        <v>OK</v>
      </c>
    </row>
    <row r="20" spans="1:6" ht="15.95" customHeight="1" x14ac:dyDescent="0.3">
      <c r="A20" s="101"/>
      <c r="B20" s="28">
        <v>100</v>
      </c>
      <c r="C20" s="77">
        <v>100.0136</v>
      </c>
      <c r="D20" s="29">
        <v>100</v>
      </c>
      <c r="E20" s="30">
        <f t="shared" ref="E20:E22" si="6">(C20-D20)/C20</f>
        <v>1.359815065150812E-4</v>
      </c>
      <c r="F20" s="35" t="str">
        <f t="shared" ref="F20:F22" si="7">IF(ABS(E20) &lt;= 0.002, "OK", "NOK")</f>
        <v>OK</v>
      </c>
    </row>
    <row r="21" spans="1:6" ht="15.95" customHeight="1" x14ac:dyDescent="0.3">
      <c r="A21" s="101"/>
      <c r="B21" s="28">
        <v>1000</v>
      </c>
      <c r="C21" s="77">
        <v>1000.019</v>
      </c>
      <c r="D21" s="29">
        <v>1000</v>
      </c>
      <c r="E21" s="30">
        <f t="shared" si="6"/>
        <v>1.8999639006864328E-5</v>
      </c>
      <c r="F21" s="35" t="str">
        <f t="shared" si="7"/>
        <v>OK</v>
      </c>
    </row>
    <row r="22" spans="1:6" ht="15.95" customHeight="1" x14ac:dyDescent="0.3">
      <c r="A22" s="102"/>
      <c r="B22" s="31">
        <v>4000</v>
      </c>
      <c r="C22" s="78">
        <v>4000.0479999999998</v>
      </c>
      <c r="D22" s="32">
        <v>4000</v>
      </c>
      <c r="E22" s="33">
        <f t="shared" si="6"/>
        <v>1.1999856001671592E-5</v>
      </c>
      <c r="F22" s="36" t="str">
        <f t="shared" si="7"/>
        <v>OK</v>
      </c>
    </row>
    <row r="23" spans="1:6" s="57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s="53" customFormat="1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s="53" customFormat="1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s="53" customFormat="1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s="53" customFormat="1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57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s="53" customFormat="1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s="53" customFormat="1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s="53" customFormat="1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s="53" customFormat="1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s="53" customFormat="1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s="53" customFormat="1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s="53" customFormat="1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53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s="53" customFormat="1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s="57" customFormat="1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s="53" customFormat="1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s="53" customFormat="1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s="53" customFormat="1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53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s="53" customFormat="1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s="53" customFormat="1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s="53" customFormat="1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s="57" customFormat="1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s="53" customFormat="1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s="53" customFormat="1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s="53" customFormat="1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s="53" customFormat="1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s="53" customFormat="1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s="53" customFormat="1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s="53" customFormat="1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s="57" customFormat="1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s="53" customFormat="1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s="53" customFormat="1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13:A16"/>
    <mergeCell ref="A1:F1"/>
    <mergeCell ref="A3:A6"/>
    <mergeCell ref="A7:F7"/>
    <mergeCell ref="A8:A11"/>
    <mergeCell ref="A12:F12"/>
    <mergeCell ref="A52:F52"/>
    <mergeCell ref="A56:F56"/>
    <mergeCell ref="A17:F17"/>
    <mergeCell ref="A18:A22"/>
    <mergeCell ref="A23:F23"/>
    <mergeCell ref="A28:F28"/>
    <mergeCell ref="A32:F32"/>
    <mergeCell ref="A36:F36"/>
    <mergeCell ref="A40:F40"/>
    <mergeCell ref="A44:F44"/>
    <mergeCell ref="A48:F48"/>
  </mergeCells>
  <phoneticPr fontId="2" type="noConversion"/>
  <pageMargins left="0.82677165354330717" right="0.82677165354330717" top="0.74803149606299213" bottom="0.39370078740157483" header="0.31496062992125984" footer="0.31496062992125984"/>
  <pageSetup paperSize="9" scale="72" fitToWidth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F527-031C-489C-A3FE-ECFE072E754A}">
  <sheetPr>
    <pageSetUpPr fitToPage="1"/>
  </sheetPr>
  <dimension ref="A1:F56"/>
  <sheetViews>
    <sheetView zoomScale="40" zoomScaleNormal="40" workbookViewId="0">
      <selection activeCell="X37" sqref="X37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168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10.007999999999999</v>
      </c>
      <c r="D3" s="18">
        <v>10.00803</v>
      </c>
      <c r="E3" s="19">
        <f>D3-C3</f>
        <v>3.0000000000640625E-5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20.004999999999999</v>
      </c>
      <c r="D4" s="18">
        <v>20.004726000000002</v>
      </c>
      <c r="E4" s="19">
        <f t="shared" ref="E4:E5" si="0">D4-C4</f>
        <v>-2.7399999999744296E-4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49.996000000000002</v>
      </c>
      <c r="D5" s="18">
        <v>49.994475999999999</v>
      </c>
      <c r="E5" s="19">
        <f t="shared" si="0"/>
        <v>-1.5240000000034115E-3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99.980999999999995</v>
      </c>
      <c r="D6" s="20">
        <v>99.981568999999993</v>
      </c>
      <c r="E6" s="21">
        <f>D6-C6</f>
        <v>5.6899999999870943E-4</v>
      </c>
      <c r="F6" s="36" t="str">
        <f t="shared" si="1"/>
        <v>OK</v>
      </c>
    </row>
    <row r="7" spans="1:6" s="47" customFormat="1" ht="23.1" customHeight="1" x14ac:dyDescent="0.3">
      <c r="A7" s="99" t="s">
        <v>169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101.15</v>
      </c>
      <c r="D8" s="44">
        <v>101.157248</v>
      </c>
      <c r="E8" s="17">
        <f>D8-C8</f>
        <v>7.2479999999899292E-3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201.94</v>
      </c>
      <c r="D9" s="15">
        <v>201.922279</v>
      </c>
      <c r="E9" s="19">
        <f t="shared" ref="E9:E11" si="2">D9-C9</f>
        <v>-1.7720999999994547E-2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504.19</v>
      </c>
      <c r="D10" s="15">
        <v>504.17826600000001</v>
      </c>
      <c r="E10" s="19">
        <f t="shared" si="2"/>
        <v>-1.1733999999989919E-2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1008.01</v>
      </c>
      <c r="D11" s="16">
        <v>1008.047904</v>
      </c>
      <c r="E11" s="21">
        <f t="shared" si="2"/>
        <v>3.7904000000025917E-2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170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-49.999242000000002</v>
      </c>
      <c r="E13" s="64">
        <f>D13-C13</f>
        <v>7.5799999999759393E-4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2.3969999999999998E-3</v>
      </c>
      <c r="E14" s="65">
        <f t="shared" ref="E14:E16" si="4">D14-C14</f>
        <v>2.3969999999999998E-3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49.992908999999997</v>
      </c>
      <c r="E15" s="65">
        <f t="shared" si="4"/>
        <v>-7.091000000002623E-3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100.003964</v>
      </c>
      <c r="E16" s="66">
        <f t="shared" si="4"/>
        <v>3.9639999999963038E-3</v>
      </c>
      <c r="F16" s="48" t="str">
        <f t="shared" si="5"/>
        <v>OK</v>
      </c>
    </row>
    <row r="17" spans="1:6" s="47" customFormat="1" ht="23.1" customHeight="1" x14ac:dyDescent="0.3">
      <c r="A17" s="103" t="s">
        <v>96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0.99995860000000003</v>
      </c>
      <c r="D18" s="26">
        <v>1</v>
      </c>
      <c r="E18" s="27">
        <f>(C18-D18)/B18</f>
        <v>-4.1399999999969239E-5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10.00258</v>
      </c>
      <c r="D19" s="29">
        <v>10</v>
      </c>
      <c r="E19" s="30">
        <f>(C19-D19)/C19</f>
        <v>2.5793345316908506E-4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100.0034</v>
      </c>
      <c r="D20" s="29">
        <v>100</v>
      </c>
      <c r="E20" s="30">
        <f t="shared" ref="E20:E22" si="6">(C20-D20)/C20</f>
        <v>3.3998844039294479E-5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1000.027</v>
      </c>
      <c r="D21" s="29">
        <v>1000</v>
      </c>
      <c r="E21" s="30">
        <f t="shared" si="6"/>
        <v>2.6999271019726122E-5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4000.038</v>
      </c>
      <c r="D22" s="32">
        <v>4000</v>
      </c>
      <c r="E22" s="33">
        <f t="shared" si="6"/>
        <v>9.4999097508600945E-6</v>
      </c>
      <c r="F22" s="36" t="str">
        <f t="shared" si="7"/>
        <v>OK</v>
      </c>
    </row>
    <row r="23" spans="1:6" s="72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2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2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2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7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  <mergeCell ref="A36:F36"/>
    <mergeCell ref="A40:F40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6DAA-D9A9-4210-ACED-70D864C68938}">
  <sheetPr>
    <pageSetUpPr fitToPage="1"/>
  </sheetPr>
  <dimension ref="A1:F56"/>
  <sheetViews>
    <sheetView topLeftCell="A16" zoomScale="55" zoomScaleNormal="55" workbookViewId="0">
      <selection activeCell="N44" sqref="N44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171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10.007999999999999</v>
      </c>
      <c r="D3" s="18">
        <v>10.008050000000001</v>
      </c>
      <c r="E3" s="19">
        <f>D3-C3</f>
        <v>5.0000000001659828E-5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20.004000000000001</v>
      </c>
      <c r="D4" s="18">
        <v>20.004460999999999</v>
      </c>
      <c r="E4" s="19">
        <f t="shared" ref="E4:E5" si="0">D4-C4</f>
        <v>4.6099999999782426E-4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49.994999999999997</v>
      </c>
      <c r="D5" s="18">
        <v>49.993831999999998</v>
      </c>
      <c r="E5" s="19">
        <f t="shared" si="0"/>
        <v>-1.1679999999998358E-3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</v>
      </c>
      <c r="D6" s="20">
        <v>99.980920999999995</v>
      </c>
      <c r="E6" s="21">
        <f>D6-C6</f>
        <v>9.2099999999106785E-4</v>
      </c>
      <c r="F6" s="36" t="str">
        <f t="shared" si="1"/>
        <v>OK</v>
      </c>
    </row>
    <row r="7" spans="1:6" s="47" customFormat="1" ht="23.1" customHeight="1" x14ac:dyDescent="0.3">
      <c r="A7" s="99" t="s">
        <v>173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</v>
      </c>
      <c r="D8" s="44">
        <v>101.21022000000001</v>
      </c>
      <c r="E8" s="17">
        <f>D8-C8</f>
        <v>1.0220000000003893E-2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202.01</v>
      </c>
      <c r="D9" s="15">
        <v>202.013184</v>
      </c>
      <c r="E9" s="19">
        <f t="shared" ref="E9:E11" si="2">D9-C9</f>
        <v>3.1840000000045166E-3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504.24</v>
      </c>
      <c r="D10" s="15">
        <v>504.22184099999998</v>
      </c>
      <c r="E10" s="19">
        <f t="shared" si="2"/>
        <v>-1.8159000000025571E-2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1008.05</v>
      </c>
      <c r="D11" s="16">
        <v>1008.0953469999999</v>
      </c>
      <c r="E11" s="21">
        <f t="shared" si="2"/>
        <v>4.5346999999992477E-2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174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-50.02075</v>
      </c>
      <c r="E13" s="64">
        <f>D13-C13</f>
        <v>-2.0749999999999602E-2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-9.9139999999999992E-3</v>
      </c>
      <c r="E14" s="65">
        <f t="shared" ref="E14:E15" si="4">D14-C14</f>
        <v>-9.9139999999999992E-3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50.021493999999997</v>
      </c>
      <c r="E15" s="65">
        <f t="shared" si="4"/>
        <v>2.1493999999997015E-2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100.01004500000001</v>
      </c>
      <c r="E16" s="66">
        <f>D16-C16</f>
        <v>1.0045000000005189E-2</v>
      </c>
      <c r="F16" s="48" t="str">
        <f t="shared" si="5"/>
        <v>OK</v>
      </c>
    </row>
    <row r="17" spans="1:6" s="47" customFormat="1" ht="23.1" customHeight="1" x14ac:dyDescent="0.3">
      <c r="A17" s="103" t="s">
        <v>172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1.0002439999999999</v>
      </c>
      <c r="D18" s="26">
        <v>1</v>
      </c>
      <c r="E18" s="27">
        <f>(C18-D18)/B18</f>
        <v>2.4399999999991095E-4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10.00165</v>
      </c>
      <c r="D19" s="29">
        <v>10</v>
      </c>
      <c r="E19" s="30">
        <f>(C19-D19)/C19</f>
        <v>1.6497277949135465E-4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100.0035</v>
      </c>
      <c r="D20" s="29">
        <v>100</v>
      </c>
      <c r="E20" s="30">
        <f t="shared" ref="E20:E22" si="6">(C20-D20)/C20</f>
        <v>3.4998775042898511E-5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1000.048</v>
      </c>
      <c r="D21" s="29">
        <v>1000</v>
      </c>
      <c r="E21" s="30">
        <f t="shared" si="6"/>
        <v>4.7997696110588512E-5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4000.0039999999999</v>
      </c>
      <c r="D22" s="32">
        <v>4000</v>
      </c>
      <c r="E22" s="33">
        <f t="shared" si="6"/>
        <v>9.9999899997735323E-7</v>
      </c>
      <c r="F22" s="36" t="str">
        <f t="shared" si="7"/>
        <v>OK</v>
      </c>
    </row>
    <row r="23" spans="1:6" s="73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3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3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3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820A-CEA6-49BC-BEB5-1933300887C1}">
  <sheetPr>
    <pageSetUpPr fitToPage="1"/>
  </sheetPr>
  <dimension ref="A1:F56"/>
  <sheetViews>
    <sheetView zoomScale="40" zoomScaleNormal="40" workbookViewId="0">
      <selection activeCell="Q49" sqref="Q49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175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</v>
      </c>
      <c r="D3" s="18">
        <v>10.007661000000001</v>
      </c>
      <c r="E3" s="19">
        <f>D3-C3</f>
        <v>6.6100000000091086E-4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20.004000000000001</v>
      </c>
      <c r="D4" s="18">
        <v>20.004048000000001</v>
      </c>
      <c r="E4" s="19">
        <f t="shared" ref="E4:E5" si="0">D4-C4</f>
        <v>4.7999999999603915E-5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49.994</v>
      </c>
      <c r="D5" s="18">
        <v>49.992334</v>
      </c>
      <c r="E5" s="19">
        <f t="shared" si="0"/>
        <v>-1.6660000000001673E-3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99.977999999999994</v>
      </c>
      <c r="D6" s="20">
        <v>99.978893999999997</v>
      </c>
      <c r="E6" s="21">
        <f>D6-C6</f>
        <v>8.9400000000239288E-4</v>
      </c>
      <c r="F6" s="36" t="str">
        <f t="shared" si="1"/>
        <v>OK</v>
      </c>
    </row>
    <row r="7" spans="1:6" s="47" customFormat="1" ht="23.1" customHeight="1" x14ac:dyDescent="0.3">
      <c r="A7" s="99" t="s">
        <v>177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101.18</v>
      </c>
      <c r="D8" s="44">
        <v>101.18996300000001</v>
      </c>
      <c r="E8" s="17">
        <f>D8-C8</f>
        <v>9.9629999999990559E-3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202.03</v>
      </c>
      <c r="D9" s="15">
        <v>202.036801</v>
      </c>
      <c r="E9" s="19">
        <f t="shared" ref="E9:E11" si="2">D9-C9</f>
        <v>6.8009999999958382E-3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504.24</v>
      </c>
      <c r="D10" s="15">
        <v>504.23615899999999</v>
      </c>
      <c r="E10" s="19">
        <f t="shared" si="2"/>
        <v>-3.8410000000226319E-3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1008.07</v>
      </c>
      <c r="D11" s="16">
        <v>1008.111353</v>
      </c>
      <c r="E11" s="21">
        <f t="shared" si="2"/>
        <v>4.1352999999958229E-2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178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-50.017896</v>
      </c>
      <c r="E13" s="64">
        <f>D13-C13</f>
        <v>-1.7896000000000356E-2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-3.6619999999999999E-3</v>
      </c>
      <c r="E14" s="65">
        <f t="shared" ref="E14:E15" si="4">D14-C14</f>
        <v>-3.6619999999999999E-3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49.999442000000002</v>
      </c>
      <c r="E15" s="65">
        <f t="shared" si="4"/>
        <v>-5.5799999999806005E-4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100.023094</v>
      </c>
      <c r="E16" s="66">
        <f>D16-C16</f>
        <v>2.3094000000000392E-2</v>
      </c>
      <c r="F16" s="48" t="str">
        <f t="shared" si="5"/>
        <v>OK</v>
      </c>
    </row>
    <row r="17" spans="1:6" s="47" customFormat="1" ht="23.1" customHeight="1" x14ac:dyDescent="0.3">
      <c r="A17" s="103" t="s">
        <v>176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0.99992179999999997</v>
      </c>
      <c r="D18" s="26">
        <v>1</v>
      </c>
      <c r="E18" s="27">
        <f>(C18-D18)/B18</f>
        <v>-7.8200000000028247E-5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10.000310000000001</v>
      </c>
      <c r="D19" s="29">
        <v>10</v>
      </c>
      <c r="E19" s="30">
        <f>(C19-D19)/C19</f>
        <v>3.099903902985993E-5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100.0038</v>
      </c>
      <c r="D20" s="29">
        <v>100</v>
      </c>
      <c r="E20" s="30">
        <f t="shared" ref="E20:E22" si="6">(C20-D20)/C20</f>
        <v>3.7998556054852409E-5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1000.049</v>
      </c>
      <c r="D21" s="29">
        <v>1000</v>
      </c>
      <c r="E21" s="30">
        <f t="shared" si="6"/>
        <v>4.8997599117621411E-5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4000.0160000000001</v>
      </c>
      <c r="D22" s="32">
        <v>4000</v>
      </c>
      <c r="E22" s="33">
        <f t="shared" si="6"/>
        <v>3.9999840000830992E-6</v>
      </c>
      <c r="F22" s="36" t="str">
        <f t="shared" si="7"/>
        <v>OK</v>
      </c>
    </row>
    <row r="23" spans="1:6" s="73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3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3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3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C78-96FC-4253-9292-888BD097CA8E}">
  <sheetPr>
    <pageSetUpPr fitToPage="1"/>
  </sheetPr>
  <dimension ref="A1:F56"/>
  <sheetViews>
    <sheetView zoomScale="40" zoomScaleNormal="40" workbookViewId="0">
      <selection activeCell="AF32" sqref="AF32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179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10.007999999999999</v>
      </c>
      <c r="D3" s="18">
        <v>10.008937</v>
      </c>
      <c r="E3" s="19">
        <f>D3-C3</f>
        <v>9.3700000000040973E-4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20.004999999999999</v>
      </c>
      <c r="D4" s="18">
        <v>20.005231999999999</v>
      </c>
      <c r="E4" s="19">
        <f t="shared" ref="E4:E5" si="0">D4-C4</f>
        <v>2.3200000000045407E-4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49.996000000000002</v>
      </c>
      <c r="D5" s="18">
        <v>49.994477000000003</v>
      </c>
      <c r="E5" s="19">
        <f t="shared" si="0"/>
        <v>-1.5229999999988308E-3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99.980999999999995</v>
      </c>
      <c r="D6" s="20">
        <v>99.981836000000001</v>
      </c>
      <c r="E6" s="21">
        <f>D6-C6</f>
        <v>8.3600000000672026E-4</v>
      </c>
      <c r="F6" s="36" t="str">
        <f t="shared" si="1"/>
        <v>OK</v>
      </c>
    </row>
    <row r="7" spans="1:6" s="47" customFormat="1" ht="23.1" customHeight="1" x14ac:dyDescent="0.3">
      <c r="A7" s="99" t="s">
        <v>180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</v>
      </c>
      <c r="D8" s="44">
        <v>101.21032200000001</v>
      </c>
      <c r="E8" s="17">
        <f>D8-C8</f>
        <v>1.0322000000002163E-2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202.03</v>
      </c>
      <c r="D9" s="15">
        <v>202.02985100000001</v>
      </c>
      <c r="E9" s="19">
        <f t="shared" ref="E9:E11" si="2">D9-C9</f>
        <v>-1.4899999999329339E-4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504.24</v>
      </c>
      <c r="D10" s="15">
        <v>504.22833900000001</v>
      </c>
      <c r="E10" s="19">
        <f t="shared" si="2"/>
        <v>-1.1661000000003696E-2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1008.07</v>
      </c>
      <c r="D11" s="16">
        <v>1008.096687</v>
      </c>
      <c r="E11" s="21">
        <f t="shared" si="2"/>
        <v>2.668699999992441E-2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181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-50.005668999999997</v>
      </c>
      <c r="E13" s="64">
        <f>D13-C13</f>
        <v>-5.6689999999974816E-3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5.6160000000000003E-3</v>
      </c>
      <c r="E14" s="65">
        <f t="shared" ref="E14:E15" si="4">D14-C14</f>
        <v>5.6160000000000003E-3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50.005772</v>
      </c>
      <c r="E15" s="65">
        <f t="shared" si="4"/>
        <v>5.7720000000003324E-3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99.994290000000007</v>
      </c>
      <c r="E16" s="66">
        <f>D16-C16</f>
        <v>-5.7099999999934425E-3</v>
      </c>
      <c r="F16" s="48" t="str">
        <f t="shared" si="5"/>
        <v>OK</v>
      </c>
    </row>
    <row r="17" spans="1:6" s="47" customFormat="1" ht="23.1" customHeight="1" x14ac:dyDescent="0.3">
      <c r="A17" s="103" t="s">
        <v>142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0.99990369999999995</v>
      </c>
      <c r="D18" s="26">
        <v>1</v>
      </c>
      <c r="E18" s="27">
        <f>(C18-D18)/B18</f>
        <v>-9.6300000000049124E-5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10.00207</v>
      </c>
      <c r="D19" s="29">
        <v>10</v>
      </c>
      <c r="E19" s="30">
        <f>(C19-D19)/C19</f>
        <v>2.0695715986788677E-4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100.0026</v>
      </c>
      <c r="D20" s="29">
        <v>100</v>
      </c>
      <c r="E20" s="30">
        <f t="shared" ref="E20:E22" si="6">(C20-D20)/C20</f>
        <v>2.5999324017586002E-5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1000.008</v>
      </c>
      <c r="D21" s="29">
        <v>1000</v>
      </c>
      <c r="E21" s="30">
        <f t="shared" si="6"/>
        <v>7.9999360005501949E-6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4000.0549999999998</v>
      </c>
      <c r="D22" s="32">
        <v>4000</v>
      </c>
      <c r="E22" s="33">
        <f t="shared" si="6"/>
        <v>1.3749810940058648E-5</v>
      </c>
      <c r="F22" s="36" t="str">
        <f t="shared" si="7"/>
        <v>OK</v>
      </c>
    </row>
    <row r="23" spans="1:6" s="73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3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3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3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3AA7-6046-4A71-9165-3F3A30F60FC9}">
  <sheetPr>
    <pageSetUpPr fitToPage="1"/>
  </sheetPr>
  <dimension ref="A1:F56"/>
  <sheetViews>
    <sheetView zoomScale="40" zoomScaleNormal="40" workbookViewId="0">
      <selection activeCell="AG44" sqref="AG44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182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10.009</v>
      </c>
      <c r="D3" s="18">
        <v>10.009933</v>
      </c>
      <c r="E3" s="19">
        <f>D3-C3</f>
        <v>9.3299999999985062E-4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20.004999999999999</v>
      </c>
      <c r="D4" s="18">
        <v>20.005248000000002</v>
      </c>
      <c r="E4" s="19">
        <f t="shared" ref="E4:E5" si="0">D4-C4</f>
        <v>2.4800000000269051E-4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49.996000000000002</v>
      </c>
      <c r="D5" s="18">
        <v>49.994199000000002</v>
      </c>
      <c r="E5" s="19">
        <f t="shared" si="0"/>
        <v>-1.8010000000003856E-3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</v>
      </c>
      <c r="D6" s="20">
        <v>99.981384000000006</v>
      </c>
      <c r="E6" s="21">
        <f>D6-C6</f>
        <v>1.3840000000016062E-3</v>
      </c>
      <c r="F6" s="36" t="str">
        <f t="shared" si="1"/>
        <v>OK</v>
      </c>
    </row>
    <row r="7" spans="1:6" s="47" customFormat="1" ht="23.1" customHeight="1" x14ac:dyDescent="0.3">
      <c r="A7" s="99" t="s">
        <v>184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</v>
      </c>
      <c r="D8" s="44">
        <v>101.205111</v>
      </c>
      <c r="E8" s="17">
        <f>D8-C8</f>
        <v>5.1109999999994216E-3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</v>
      </c>
      <c r="D9" s="15">
        <v>201.98172700000001</v>
      </c>
      <c r="E9" s="19">
        <f t="shared" ref="E9:E11" si="2">D9-C9</f>
        <v>-1.8272999999993544E-2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504.25</v>
      </c>
      <c r="D10" s="15">
        <v>504.25369499999999</v>
      </c>
      <c r="E10" s="19">
        <f t="shared" si="2"/>
        <v>3.6949999999933425E-3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1008.06</v>
      </c>
      <c r="D11" s="16">
        <v>1008.111624</v>
      </c>
      <c r="E11" s="21">
        <f t="shared" si="2"/>
        <v>5.1624000000060732E-2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185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-49.990355000000001</v>
      </c>
      <c r="E13" s="64">
        <f>D13-C13</f>
        <v>9.6449999999990155E-3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5.8900000000000003E-3</v>
      </c>
      <c r="E14" s="65">
        <f t="shared" ref="E14:E15" si="4">D14-C14</f>
        <v>5.8900000000000003E-3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49.990093000000002</v>
      </c>
      <c r="E15" s="65">
        <f t="shared" si="4"/>
        <v>-9.9069999999983338E-3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99.993898000000002</v>
      </c>
      <c r="E16" s="66">
        <f>D16-C16</f>
        <v>-6.1019999999984975E-3</v>
      </c>
      <c r="F16" s="48" t="str">
        <f t="shared" si="5"/>
        <v>OK</v>
      </c>
    </row>
    <row r="17" spans="1:6" s="47" customFormat="1" ht="23.1" customHeight="1" x14ac:dyDescent="0.3">
      <c r="A17" s="103" t="s">
        <v>183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1.000186</v>
      </c>
      <c r="D18" s="26">
        <v>1</v>
      </c>
      <c r="E18" s="27">
        <f>(C18-D18)/B18</f>
        <v>1.8600000000001948E-4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10.00385</v>
      </c>
      <c r="D19" s="29">
        <v>10</v>
      </c>
      <c r="E19" s="30">
        <f>(C19-D19)/C19</f>
        <v>3.8485183204465374E-4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100.00790000000001</v>
      </c>
      <c r="D20" s="29">
        <v>100</v>
      </c>
      <c r="E20" s="30">
        <f t="shared" ref="E20:E22" si="6">(C20-D20)/C20</f>
        <v>7.8993759493064611E-5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999.9991</v>
      </c>
      <c r="D21" s="29">
        <v>1000</v>
      </c>
      <c r="E21" s="30">
        <f t="shared" si="6"/>
        <v>-9.0000081000218422E-7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4000.0520000000001</v>
      </c>
      <c r="D22" s="32">
        <v>4000</v>
      </c>
      <c r="E22" s="33">
        <f t="shared" si="6"/>
        <v>1.2999831002230623E-5</v>
      </c>
      <c r="F22" s="36" t="str">
        <f t="shared" si="7"/>
        <v>OK</v>
      </c>
    </row>
    <row r="23" spans="1:6" s="63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3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63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63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A900-A0B1-483D-BE2E-5AE1A3B88C5A}">
  <sheetPr>
    <pageSetUpPr fitToPage="1"/>
  </sheetPr>
  <dimension ref="A1:F56"/>
  <sheetViews>
    <sheetView topLeftCell="A13" zoomScale="55" zoomScaleNormal="55" workbookViewId="0">
      <selection activeCell="S39" sqref="S39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186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10.007999999999999</v>
      </c>
      <c r="D3" s="18">
        <v>10.009236</v>
      </c>
      <c r="E3" s="19">
        <f>D3-C3</f>
        <v>1.236000000000459E-3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20.004000000000001</v>
      </c>
      <c r="D4" s="18">
        <v>20.004061</v>
      </c>
      <c r="E4" s="19">
        <f t="shared" ref="E4:E5" si="0">D4-C4</f>
        <v>6.0999999998756493E-5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49.994999999999997</v>
      </c>
      <c r="D5" s="18">
        <v>49.993969</v>
      </c>
      <c r="E5" s="19">
        <f t="shared" si="0"/>
        <v>-1.0309999999975616E-3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</v>
      </c>
      <c r="D6" s="20">
        <v>99.980823000000001</v>
      </c>
      <c r="E6" s="21">
        <f>D6-C6</f>
        <v>8.2299999999690954E-4</v>
      </c>
      <c r="F6" s="36" t="str">
        <f t="shared" si="1"/>
        <v>OK</v>
      </c>
    </row>
    <row r="7" spans="1:6" s="47" customFormat="1" ht="23.1" customHeight="1" x14ac:dyDescent="0.3">
      <c r="A7" s="99" t="s">
        <v>187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101.21</v>
      </c>
      <c r="D8" s="44">
        <v>101.226046</v>
      </c>
      <c r="E8" s="17">
        <f>D8-C8</f>
        <v>1.6046000000002891E-2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202.06</v>
      </c>
      <c r="D9" s="15">
        <v>202.063335</v>
      </c>
      <c r="E9" s="19">
        <f t="shared" ref="E9:E11" si="2">D9-C9</f>
        <v>3.3349999999927604E-3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504.26</v>
      </c>
      <c r="D10" s="15">
        <v>504.26162799999997</v>
      </c>
      <c r="E10" s="19">
        <f t="shared" si="2"/>
        <v>1.6279999999824213E-3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1008.08</v>
      </c>
      <c r="D11" s="16">
        <v>1008.1359660000001</v>
      </c>
      <c r="E11" s="21">
        <f t="shared" si="2"/>
        <v>5.5966000000012173E-2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188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-50.017594000000003</v>
      </c>
      <c r="E13" s="64">
        <f>D13-C13</f>
        <v>-1.7594000000002552E-2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-3.5639999999999999E-3</v>
      </c>
      <c r="E14" s="65">
        <f t="shared" ref="E14:E15" si="4">D14-C14</f>
        <v>-3.5639999999999999E-3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49.999321999999999</v>
      </c>
      <c r="E15" s="65">
        <f t="shared" si="4"/>
        <v>-6.7800000000062255E-4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99.990555000000001</v>
      </c>
      <c r="E16" s="66">
        <f>D16-C16</f>
        <v>-9.4449999999994816E-3</v>
      </c>
      <c r="F16" s="48" t="str">
        <f t="shared" si="5"/>
        <v>OK</v>
      </c>
    </row>
    <row r="17" spans="1:6" s="47" customFormat="1" ht="23.1" customHeight="1" x14ac:dyDescent="0.3">
      <c r="A17" s="103" t="s">
        <v>86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1.000286</v>
      </c>
      <c r="D18" s="26">
        <v>1</v>
      </c>
      <c r="E18" s="27">
        <f>(C18-D18)/B18</f>
        <v>2.8600000000000847E-4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10.00156</v>
      </c>
      <c r="D19" s="29">
        <v>10</v>
      </c>
      <c r="E19" s="30">
        <f>(C19-D19)/C19</f>
        <v>1.5597566779578003E-4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100.0038</v>
      </c>
      <c r="D20" s="29">
        <v>100</v>
      </c>
      <c r="E20" s="30">
        <f t="shared" ref="E20:E22" si="6">(C20-D20)/C20</f>
        <v>3.7998556054852409E-5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1000.011</v>
      </c>
      <c r="D21" s="29">
        <v>1000</v>
      </c>
      <c r="E21" s="30">
        <f t="shared" si="6"/>
        <v>1.0999879001298244E-5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4000.0770000000002</v>
      </c>
      <c r="D22" s="32">
        <v>4000</v>
      </c>
      <c r="E22" s="33">
        <f t="shared" si="6"/>
        <v>1.9249629444689579E-5</v>
      </c>
      <c r="F22" s="36" t="str">
        <f t="shared" si="7"/>
        <v>OK</v>
      </c>
    </row>
    <row r="23" spans="1:6" s="73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3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3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3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2C2A-8895-415D-9022-BEDB1691593C}">
  <sheetPr>
    <pageSetUpPr fitToPage="1"/>
  </sheetPr>
  <dimension ref="A1:F56"/>
  <sheetViews>
    <sheetView topLeftCell="A16" zoomScale="55" zoomScaleNormal="55" workbookViewId="0">
      <selection activeCell="V58" sqref="V58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189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10.007999999999999</v>
      </c>
      <c r="D3" s="18">
        <v>10.009003</v>
      </c>
      <c r="E3" s="19">
        <f>D3-C3</f>
        <v>1.0030000000007533E-3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20.004000000000001</v>
      </c>
      <c r="D4" s="18">
        <v>20.004065000000001</v>
      </c>
      <c r="E4" s="19">
        <f t="shared" ref="E4:E5" si="0">D4-C4</f>
        <v>6.4999999999315605E-5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49.996000000000002</v>
      </c>
      <c r="D5" s="18">
        <v>49.994481</v>
      </c>
      <c r="E5" s="19">
        <f t="shared" si="0"/>
        <v>-1.5190000000018244E-3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</v>
      </c>
      <c r="D6" s="20">
        <v>99.981374000000002</v>
      </c>
      <c r="E6" s="21">
        <f>D6-C6</f>
        <v>1.373999999998432E-3</v>
      </c>
      <c r="F6" s="36" t="str">
        <f t="shared" si="1"/>
        <v>OK</v>
      </c>
    </row>
    <row r="7" spans="1:6" s="47" customFormat="1" ht="23.1" customHeight="1" x14ac:dyDescent="0.3">
      <c r="A7" s="99" t="s">
        <v>191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101.19</v>
      </c>
      <c r="D8" s="44">
        <v>101.203158</v>
      </c>
      <c r="E8" s="17">
        <f>D8-C8</f>
        <v>1.3158000000004222E-2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202.03</v>
      </c>
      <c r="D9" s="15">
        <v>202.03048200000001</v>
      </c>
      <c r="E9" s="19">
        <f t="shared" ref="E9:E11" si="2">D9-C9</f>
        <v>4.8200000000520049E-4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504.26</v>
      </c>
      <c r="D10" s="15">
        <v>504.25405999999998</v>
      </c>
      <c r="E10" s="19">
        <f t="shared" si="2"/>
        <v>-5.9400000000096043E-3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1008.07</v>
      </c>
      <c r="D11" s="16">
        <v>1008.1144389999999</v>
      </c>
      <c r="E11" s="21">
        <f t="shared" si="2"/>
        <v>4.4438999999897533E-2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192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-49.993175000000001</v>
      </c>
      <c r="E13" s="64">
        <f>D13-C13</f>
        <v>6.8249999999991928E-3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-1.626E-2</v>
      </c>
      <c r="E14" s="65">
        <f t="shared" ref="E14:E15" si="4">D14-C14</f>
        <v>-1.626E-2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49.980316000000002</v>
      </c>
      <c r="E15" s="65">
        <f t="shared" si="4"/>
        <v>-1.9683999999998036E-2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99.997451999999996</v>
      </c>
      <c r="E16" s="66">
        <f>D16-C16</f>
        <v>-2.5480000000044356E-3</v>
      </c>
      <c r="F16" s="48" t="str">
        <f t="shared" si="5"/>
        <v>OK</v>
      </c>
    </row>
    <row r="17" spans="1:6" s="47" customFormat="1" ht="23.1" customHeight="1" x14ac:dyDescent="0.3">
      <c r="A17" s="103" t="s">
        <v>190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1.000265</v>
      </c>
      <c r="D18" s="26">
        <v>1</v>
      </c>
      <c r="E18" s="27">
        <f>(C18-D18)/B18</f>
        <v>2.6499999999995971E-4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10.0046</v>
      </c>
      <c r="D19" s="29">
        <v>10</v>
      </c>
      <c r="E19" s="30">
        <f>(C19-D19)/C19</f>
        <v>4.597884972912398E-4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100.0081</v>
      </c>
      <c r="D20" s="29">
        <v>100</v>
      </c>
      <c r="E20" s="30">
        <f t="shared" ref="E20:E22" si="6">(C20-D20)/C20</f>
        <v>8.099343953138682E-5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1000.022</v>
      </c>
      <c r="D21" s="29">
        <v>1000</v>
      </c>
      <c r="E21" s="30">
        <f t="shared" si="6"/>
        <v>2.1999516010695968E-5</v>
      </c>
      <c r="F21" s="35" t="str">
        <f t="shared" si="7"/>
        <v>OK</v>
      </c>
    </row>
    <row r="22" spans="1:6" ht="15.75" customHeight="1" x14ac:dyDescent="0.3">
      <c r="A22" s="110"/>
      <c r="B22" s="31">
        <v>4000</v>
      </c>
      <c r="C22" s="78">
        <v>4000.04</v>
      </c>
      <c r="D22" s="32">
        <v>4000</v>
      </c>
      <c r="E22" s="33">
        <f t="shared" si="6"/>
        <v>9.9999000009908953E-6</v>
      </c>
      <c r="F22" s="36" t="str">
        <f t="shared" si="7"/>
        <v>OK</v>
      </c>
    </row>
    <row r="23" spans="1:6" s="63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3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63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63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6:F36"/>
    <mergeCell ref="A40:F40"/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AB1C-EB27-4811-A591-B472BAC5A4F4}">
  <sheetPr>
    <pageSetUpPr fitToPage="1"/>
  </sheetPr>
  <dimension ref="A1:F56"/>
  <sheetViews>
    <sheetView zoomScale="55" zoomScaleNormal="55" workbookViewId="0">
      <selection activeCell="I31" sqref="I31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193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</v>
      </c>
      <c r="D3" s="18">
        <v>10.008379</v>
      </c>
      <c r="E3" s="19">
        <f>D3-C3</f>
        <v>1.3790000000000191E-3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20.004999999999999</v>
      </c>
      <c r="D4" s="18">
        <v>20.005188</v>
      </c>
      <c r="E4" s="19">
        <f t="shared" ref="E4:E5" si="0">D4-C4</f>
        <v>1.8800000000140926E-4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49.997</v>
      </c>
      <c r="D5" s="18">
        <v>49.996063999999997</v>
      </c>
      <c r="E5" s="19">
        <f t="shared" si="0"/>
        <v>-9.3600000000293448E-4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99.983000000000004</v>
      </c>
      <c r="D6" s="20">
        <v>99.983275000000006</v>
      </c>
      <c r="E6" s="21">
        <f>D6-C6</f>
        <v>2.7500000000202363E-4</v>
      </c>
      <c r="F6" s="36" t="str">
        <f t="shared" si="1"/>
        <v>OK</v>
      </c>
    </row>
    <row r="7" spans="1:6" s="47" customFormat="1" ht="23.1" customHeight="1" x14ac:dyDescent="0.3">
      <c r="A7" s="99" t="s">
        <v>194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101.21</v>
      </c>
      <c r="D8" s="44">
        <v>101.224963</v>
      </c>
      <c r="E8" s="17">
        <f>D8-C8</f>
        <v>1.4963000000008719E-2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202.05</v>
      </c>
      <c r="D9" s="15">
        <v>202.049993</v>
      </c>
      <c r="E9" s="19">
        <f t="shared" ref="E9:E11" si="2">D9-C9</f>
        <v>-7.0000000107484084E-6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504.25</v>
      </c>
      <c r="D10" s="15">
        <v>504.24233600000002</v>
      </c>
      <c r="E10" s="19">
        <f t="shared" si="2"/>
        <v>-7.6639999999770225E-3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1008.06</v>
      </c>
      <c r="D11" s="16">
        <v>1008.116264</v>
      </c>
      <c r="E11" s="21">
        <f t="shared" si="2"/>
        <v>5.6264000000055603E-2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195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-49.999242000000002</v>
      </c>
      <c r="E13" s="64">
        <f>D13-C13</f>
        <v>7.5799999999759393E-4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2.3969999999999998E-3</v>
      </c>
      <c r="E14" s="65">
        <f t="shared" ref="E14:E15" si="4">D14-C14</f>
        <v>2.3969999999999998E-3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49.992908999999997</v>
      </c>
      <c r="E15" s="65">
        <f t="shared" si="4"/>
        <v>-7.091000000002623E-3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100.003964</v>
      </c>
      <c r="E16" s="66">
        <f>D16-C16</f>
        <v>3.9639999999963038E-3</v>
      </c>
      <c r="F16" s="48" t="str">
        <f t="shared" si="5"/>
        <v>OK</v>
      </c>
    </row>
    <row r="17" spans="1:6" s="47" customFormat="1" ht="23.1" customHeight="1" x14ac:dyDescent="0.3">
      <c r="A17" s="103" t="s">
        <v>96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1.000014</v>
      </c>
      <c r="D18" s="26">
        <v>1</v>
      </c>
      <c r="E18" s="27">
        <f>(C18-D18)/B18</f>
        <v>1.399999999995849E-5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10.00475</v>
      </c>
      <c r="D19" s="29">
        <v>10</v>
      </c>
      <c r="E19" s="30">
        <f>(C19-D19)/C19</f>
        <v>4.7477448212095136E-4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100.006</v>
      </c>
      <c r="D20" s="29">
        <v>100</v>
      </c>
      <c r="E20" s="30">
        <f t="shared" ref="E20:E22" si="6">(C20-D20)/C20</f>
        <v>5.9996400215989316E-5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1000.0119999999999</v>
      </c>
      <c r="D21" s="29">
        <v>1000</v>
      </c>
      <c r="E21" s="30">
        <f t="shared" si="6"/>
        <v>1.1999856001671592E-5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4000.0549999999998</v>
      </c>
      <c r="D22" s="32">
        <v>4000</v>
      </c>
      <c r="E22" s="33">
        <f t="shared" si="6"/>
        <v>1.3749810940058648E-5</v>
      </c>
      <c r="F22" s="36" t="str">
        <f t="shared" si="7"/>
        <v>OK</v>
      </c>
    </row>
    <row r="23" spans="1:6" s="74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4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4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4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15.95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15.95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6:F36"/>
    <mergeCell ref="A40:F40"/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B5F0-F458-444A-B942-C8DF3AAD47E5}">
  <sheetPr>
    <pageSetUpPr fitToPage="1"/>
  </sheetPr>
  <dimension ref="A1:F56"/>
  <sheetViews>
    <sheetView topLeftCell="A16" zoomScale="55" zoomScaleNormal="55" workbookViewId="0">
      <selection activeCell="P47" sqref="A1:XFD1048576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200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10.007999999999999</v>
      </c>
      <c r="D3" s="18">
        <v>10.008870999999999</v>
      </c>
      <c r="E3" s="19">
        <f>D3-C3</f>
        <v>8.7100000000006617E-4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20.004999999999999</v>
      </c>
      <c r="D4" s="18">
        <v>20.005172999999999</v>
      </c>
      <c r="E4" s="19">
        <f t="shared" ref="E4:E5" si="0">D4-C4</f>
        <v>1.7300000000020077E-4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49.997999999999998</v>
      </c>
      <c r="D5" s="18">
        <v>49.995694999999998</v>
      </c>
      <c r="E5" s="19">
        <f t="shared" si="0"/>
        <v>-2.3049999999997794E-3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99.983000000000004</v>
      </c>
      <c r="D6" s="20">
        <v>99.983895000000004</v>
      </c>
      <c r="E6" s="21">
        <f>D6-C6</f>
        <v>8.9499999999986812E-4</v>
      </c>
      <c r="F6" s="36" t="str">
        <f t="shared" si="1"/>
        <v>OK</v>
      </c>
    </row>
    <row r="7" spans="1:6" s="47" customFormat="1" ht="23.1" customHeight="1" x14ac:dyDescent="0.3">
      <c r="A7" s="99" t="s">
        <v>197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101.24</v>
      </c>
      <c r="D8" s="44">
        <v>101.248848</v>
      </c>
      <c r="E8" s="17">
        <f>D8-C8</f>
        <v>8.8480000000004111E-3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202.05</v>
      </c>
      <c r="D9" s="15">
        <v>202.04441800000001</v>
      </c>
      <c r="E9" s="19">
        <f t="shared" ref="E9:E11" si="2">D9-C9</f>
        <v>-5.5820000000039727E-3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504.26</v>
      </c>
      <c r="D10" s="15">
        <v>504.251667</v>
      </c>
      <c r="E10" s="19">
        <f t="shared" si="2"/>
        <v>-8.3329999999932625E-3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1008.06</v>
      </c>
      <c r="D11" s="16">
        <v>1008.103359</v>
      </c>
      <c r="E11" s="21">
        <f t="shared" si="2"/>
        <v>4.3359000000009473E-2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198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-49.981206999999998</v>
      </c>
      <c r="E13" s="64">
        <f>D13-C13</f>
        <v>1.879300000000228E-2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-7.0499999999999998E-3</v>
      </c>
      <c r="E14" s="65">
        <f t="shared" ref="E14:E15" si="4">D14-C14</f>
        <v>-7.0499999999999998E-3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50.018439999999998</v>
      </c>
      <c r="E15" s="65">
        <f t="shared" si="4"/>
        <v>1.8439999999998236E-2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100.001063</v>
      </c>
      <c r="E16" s="66">
        <f>D16-C16</f>
        <v>1.0630000000020345E-3</v>
      </c>
      <c r="F16" s="48" t="str">
        <f t="shared" si="5"/>
        <v>OK</v>
      </c>
    </row>
    <row r="17" spans="1:6" s="47" customFormat="1" ht="23.1" customHeight="1" x14ac:dyDescent="0.3">
      <c r="A17" s="103" t="s">
        <v>196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0.99996099999999999</v>
      </c>
      <c r="D18" s="26">
        <v>1</v>
      </c>
      <c r="E18" s="27">
        <f>(C18-D18)/B18</f>
        <v>-3.9000000000011248E-5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10.000500000000001</v>
      </c>
      <c r="D19" s="29">
        <v>10</v>
      </c>
      <c r="E19" s="30">
        <f>(C19-D19)/C19</f>
        <v>4.999750012505485E-5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100.0056</v>
      </c>
      <c r="D20" s="29">
        <v>100</v>
      </c>
      <c r="E20" s="30">
        <f t="shared" ref="E20:E22" si="6">(C20-D20)/C20</f>
        <v>5.5996864175617761E-5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1000.001</v>
      </c>
      <c r="D21" s="29">
        <v>1000</v>
      </c>
      <c r="E21" s="30">
        <f t="shared" si="6"/>
        <v>9.9999899997735323E-7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4000.0859999999998</v>
      </c>
      <c r="D22" s="32">
        <v>4000</v>
      </c>
      <c r="E22" s="33">
        <f t="shared" si="6"/>
        <v>2.1499537759884503E-5</v>
      </c>
      <c r="F22" s="36" t="str">
        <f t="shared" si="7"/>
        <v>OK</v>
      </c>
    </row>
    <row r="23" spans="1:6" s="74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4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4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4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6:F36"/>
    <mergeCell ref="A40:F40"/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A794-D814-4853-BFA0-EBD8A83F87BC}">
  <sheetPr>
    <pageSetUpPr fitToPage="1"/>
  </sheetPr>
  <dimension ref="A1:F56"/>
  <sheetViews>
    <sheetView topLeftCell="A19" zoomScale="55" zoomScaleNormal="55" workbookViewId="0">
      <selection activeCell="N46" sqref="A1:XFD1048576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199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10.007999999999999</v>
      </c>
      <c r="D3" s="18">
        <v>10.009344</v>
      </c>
      <c r="E3" s="19">
        <f>D3-C3</f>
        <v>1.3440000000013441E-3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20.004999999999999</v>
      </c>
      <c r="D4" s="18">
        <v>20.005224999999999</v>
      </c>
      <c r="E4" s="19">
        <f t="shared" ref="E4:E5" si="0">D4-C4</f>
        <v>2.250000000003638E-4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49.997999999999998</v>
      </c>
      <c r="D5" s="18">
        <v>49.996282000000001</v>
      </c>
      <c r="E5" s="19">
        <f t="shared" si="0"/>
        <v>-1.7179999999967777E-3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99.983000000000004</v>
      </c>
      <c r="D6" s="20">
        <v>99.983794000000003</v>
      </c>
      <c r="E6" s="21">
        <f>D6-C6</f>
        <v>7.9399999999907322E-4</v>
      </c>
      <c r="F6" s="36" t="str">
        <f t="shared" si="1"/>
        <v>OK</v>
      </c>
    </row>
    <row r="7" spans="1:6" s="47" customFormat="1" ht="23.1" customHeight="1" x14ac:dyDescent="0.3">
      <c r="A7" s="99" t="s">
        <v>201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101.25</v>
      </c>
      <c r="D8" s="44">
        <v>101.258972</v>
      </c>
      <c r="E8" s="17">
        <f>D8-C8</f>
        <v>8.97199999999998E-3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202.1</v>
      </c>
      <c r="D9" s="15">
        <v>202.10096899999999</v>
      </c>
      <c r="E9" s="19">
        <f t="shared" ref="E9:E11" si="2">D9-C9</f>
        <v>9.6899999999777719E-4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504.31</v>
      </c>
      <c r="D10" s="15">
        <v>504.28823699999998</v>
      </c>
      <c r="E10" s="19">
        <f t="shared" si="2"/>
        <v>-2.1763000000021293E-2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1008.17</v>
      </c>
      <c r="D11" s="16">
        <v>1008.216931</v>
      </c>
      <c r="E11" s="21">
        <f t="shared" si="2"/>
        <v>4.6931000000085987E-2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202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-49.984102</v>
      </c>
      <c r="E13" s="64">
        <f>D13-C13</f>
        <v>1.5897999999999968E-2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1.7933000000000001E-2</v>
      </c>
      <c r="E14" s="65">
        <f t="shared" ref="E14:E15" si="4">D14-C14</f>
        <v>1.7933000000000001E-2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50.008825999999999</v>
      </c>
      <c r="E15" s="65">
        <f t="shared" si="4"/>
        <v>8.8259999999991123E-3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100.020248</v>
      </c>
      <c r="E16" s="66">
        <f>D16-C16</f>
        <v>2.0247999999995159E-2</v>
      </c>
      <c r="F16" s="48" t="str">
        <f t="shared" si="5"/>
        <v>OK</v>
      </c>
    </row>
    <row r="17" spans="1:6" s="47" customFormat="1" ht="23.1" customHeight="1" x14ac:dyDescent="0.3">
      <c r="A17" s="103" t="s">
        <v>153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1.000084</v>
      </c>
      <c r="D18" s="26">
        <v>1</v>
      </c>
      <c r="E18" s="27">
        <f>(C18-D18)/B18</f>
        <v>8.3999999999972985E-5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10.00131</v>
      </c>
      <c r="D19" s="29">
        <v>10</v>
      </c>
      <c r="E19" s="30">
        <f>(C19-D19)/C19</f>
        <v>1.3098284124781097E-4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100.0046</v>
      </c>
      <c r="D20" s="29">
        <v>100</v>
      </c>
      <c r="E20" s="30">
        <f t="shared" ref="E20:E22" si="6">(C20-D20)/C20</f>
        <v>4.5997884097295373E-5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1000.047</v>
      </c>
      <c r="D21" s="29">
        <v>1000</v>
      </c>
      <c r="E21" s="30">
        <f t="shared" si="6"/>
        <v>4.6997791103843584E-5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4000.0770000000002</v>
      </c>
      <c r="D22" s="32">
        <v>4000</v>
      </c>
      <c r="E22" s="33">
        <f t="shared" si="6"/>
        <v>1.9249629444689579E-5</v>
      </c>
      <c r="F22" s="36" t="str">
        <f t="shared" si="7"/>
        <v>OK</v>
      </c>
    </row>
    <row r="23" spans="1:6" s="74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4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4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4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6:F36"/>
    <mergeCell ref="A40:F40"/>
    <mergeCell ref="A48:F48"/>
    <mergeCell ref="A52:F52"/>
    <mergeCell ref="A56:F56"/>
    <mergeCell ref="A1:F1"/>
    <mergeCell ref="A3:A6"/>
    <mergeCell ref="A7:F7"/>
    <mergeCell ref="A8:A11"/>
    <mergeCell ref="A12:F12"/>
    <mergeCell ref="A32:F32"/>
    <mergeCell ref="A44:F44"/>
    <mergeCell ref="A13:A16"/>
    <mergeCell ref="A17:F17"/>
    <mergeCell ref="A18:A22"/>
    <mergeCell ref="A23:F23"/>
    <mergeCell ref="A28:F2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56"/>
  <sheetViews>
    <sheetView view="pageBreakPreview" zoomScale="70" zoomScaleNormal="85" zoomScaleSheetLayoutView="70" workbookViewId="0">
      <selection activeCell="F25" sqref="F25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67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10.003</v>
      </c>
      <c r="D3" s="18">
        <v>10.004201999999999</v>
      </c>
      <c r="E3" s="19">
        <f>D3-C3</f>
        <v>1.2019999999992592E-3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20.000491</v>
      </c>
      <c r="E4" s="19">
        <f t="shared" ref="E4:E5" si="0">D4-C4</f>
        <v>4.9100000000024124E-4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49.993000000000002</v>
      </c>
      <c r="D5" s="18">
        <v>49.991737000000001</v>
      </c>
      <c r="E5" s="19">
        <f t="shared" si="0"/>
        <v>-1.2630000000015684E-3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99.980999999999995</v>
      </c>
      <c r="D6" s="20">
        <v>99.981734000000003</v>
      </c>
      <c r="E6" s="21">
        <f>D6-C6</f>
        <v>7.3400000000845012E-4</v>
      </c>
      <c r="F6" s="36" t="str">
        <f t="shared" si="1"/>
        <v>OK</v>
      </c>
    </row>
    <row r="7" spans="1:6" s="47" customFormat="1" ht="23.1" customHeight="1" x14ac:dyDescent="0.3">
      <c r="A7" s="99" t="s">
        <v>69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</v>
      </c>
      <c r="D8" s="44">
        <v>101.137766</v>
      </c>
      <c r="E8" s="17">
        <f>D8-C8</f>
        <v>3.7766000000004851E-2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201.91</v>
      </c>
      <c r="D9" s="15">
        <v>201.926838</v>
      </c>
      <c r="E9" s="19">
        <f t="shared" ref="E9:E11" si="2">D9-C9</f>
        <v>1.6838000000007014E-2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</v>
      </c>
      <c r="D10" s="15">
        <v>504.10354899999999</v>
      </c>
      <c r="E10" s="19">
        <f t="shared" si="2"/>
        <v>3.5489999999640531E-3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1007.86</v>
      </c>
      <c r="D11" s="16">
        <v>1007.889463</v>
      </c>
      <c r="E11" s="21">
        <f t="shared" si="2"/>
        <v>2.9462999999964268E-2</v>
      </c>
      <c r="F11" s="36" t="str">
        <f t="shared" si="3"/>
        <v>OK</v>
      </c>
    </row>
    <row r="12" spans="1:6" s="47" customFormat="1" ht="23.1" customHeight="1" x14ac:dyDescent="0.3">
      <c r="A12" s="99" t="s">
        <v>70</v>
      </c>
      <c r="B12" s="99"/>
      <c r="C12" s="99"/>
      <c r="D12" s="99"/>
      <c r="E12" s="99"/>
      <c r="F12" s="99"/>
    </row>
    <row r="13" spans="1:6" ht="15.95" customHeight="1" x14ac:dyDescent="0.3">
      <c r="A13" s="100" t="s">
        <v>34</v>
      </c>
      <c r="B13" s="22">
        <v>-50</v>
      </c>
      <c r="C13" s="22">
        <v>-50</v>
      </c>
      <c r="D13" s="22">
        <v>-49.986724000000002</v>
      </c>
      <c r="E13" s="22">
        <f>D13-C13</f>
        <v>1.3275999999997623E-2</v>
      </c>
      <c r="F13" s="37" t="str">
        <f>IF(ABS(E13)&lt;=0.5, "OK", "NOK")</f>
        <v>OK</v>
      </c>
    </row>
    <row r="14" spans="1:6" ht="15.95" customHeight="1" x14ac:dyDescent="0.3">
      <c r="A14" s="101"/>
      <c r="B14" s="23">
        <v>0</v>
      </c>
      <c r="C14" s="23">
        <v>0</v>
      </c>
      <c r="D14" s="23">
        <v>1.1766E-2</v>
      </c>
      <c r="E14" s="23">
        <f t="shared" ref="E14:E16" si="4">D14-C14</f>
        <v>1.1766E-2</v>
      </c>
      <c r="F14" s="35" t="str">
        <f t="shared" ref="F14:F16" si="5">IF(ABS(E14)&lt;=0.5, "OK", "NOK")</f>
        <v>OK</v>
      </c>
    </row>
    <row r="15" spans="1:6" ht="15.95" customHeight="1" x14ac:dyDescent="0.3">
      <c r="A15" s="101"/>
      <c r="B15" s="23">
        <v>50</v>
      </c>
      <c r="C15" s="23">
        <v>50</v>
      </c>
      <c r="D15" s="23">
        <v>49.999130000000001</v>
      </c>
      <c r="E15" s="23">
        <f t="shared" si="4"/>
        <v>-8.6999999999903821E-4</v>
      </c>
      <c r="F15" s="35" t="str">
        <f t="shared" si="5"/>
        <v>OK</v>
      </c>
    </row>
    <row r="16" spans="1:6" ht="15.95" customHeight="1" x14ac:dyDescent="0.3">
      <c r="A16" s="102"/>
      <c r="B16" s="24">
        <v>100</v>
      </c>
      <c r="C16" s="24">
        <v>100</v>
      </c>
      <c r="D16" s="24">
        <v>99.974858999999995</v>
      </c>
      <c r="E16" s="24">
        <f t="shared" si="4"/>
        <v>-2.5141000000004965E-2</v>
      </c>
      <c r="F16" s="36" t="str">
        <f t="shared" si="5"/>
        <v>OK</v>
      </c>
    </row>
    <row r="17" spans="1:6" s="47" customFormat="1" ht="23.1" customHeight="1" x14ac:dyDescent="0.3">
      <c r="A17" s="99" t="s">
        <v>68</v>
      </c>
      <c r="B17" s="99"/>
      <c r="C17" s="99"/>
      <c r="D17" s="99"/>
      <c r="E17" s="99"/>
      <c r="F17" s="99"/>
    </row>
    <row r="18" spans="1:6" ht="15.95" customHeight="1" x14ac:dyDescent="0.3">
      <c r="A18" s="100" t="s">
        <v>33</v>
      </c>
      <c r="B18" s="25">
        <v>1</v>
      </c>
      <c r="C18" s="76">
        <v>1.0001469999999999</v>
      </c>
      <c r="D18" s="26">
        <v>1</v>
      </c>
      <c r="E18" s="27">
        <f>(C18-D18)/B18</f>
        <v>1.4699999999989721E-4</v>
      </c>
      <c r="F18" s="37" t="s">
        <v>45</v>
      </c>
    </row>
    <row r="19" spans="1:6" ht="15.95" customHeight="1" x14ac:dyDescent="0.3">
      <c r="A19" s="101"/>
      <c r="B19" s="28">
        <v>10</v>
      </c>
      <c r="C19" s="77">
        <v>10.00014</v>
      </c>
      <c r="D19" s="29">
        <v>10</v>
      </c>
      <c r="E19" s="30">
        <f>(C19-D19)/C19</f>
        <v>1.399980400274686E-5</v>
      </c>
      <c r="F19" s="35" t="str">
        <f>IF(ABS(E19) &lt;= 0.002, "OK", "NOK")</f>
        <v>OK</v>
      </c>
    </row>
    <row r="20" spans="1:6" ht="15.95" customHeight="1" x14ac:dyDescent="0.3">
      <c r="A20" s="101"/>
      <c r="B20" s="28">
        <v>100</v>
      </c>
      <c r="C20" s="77">
        <v>100.0065</v>
      </c>
      <c r="D20" s="29">
        <v>100</v>
      </c>
      <c r="E20" s="30">
        <f t="shared" ref="E20:E22" si="6">(C20-D20)/C20</f>
        <v>6.4995775274633293E-5</v>
      </c>
      <c r="F20" s="35" t="str">
        <f t="shared" ref="F20:F22" si="7">IF(ABS(E20) &lt;= 0.002, "OK", "NOK")</f>
        <v>OK</v>
      </c>
    </row>
    <row r="21" spans="1:6" ht="15.95" customHeight="1" x14ac:dyDescent="0.3">
      <c r="A21" s="101"/>
      <c r="B21" s="28">
        <v>1000</v>
      </c>
      <c r="C21" s="77">
        <v>1000.019</v>
      </c>
      <c r="D21" s="29">
        <v>1000</v>
      </c>
      <c r="E21" s="30">
        <f t="shared" si="6"/>
        <v>1.8999639006864328E-5</v>
      </c>
      <c r="F21" s="35" t="str">
        <f t="shared" si="7"/>
        <v>OK</v>
      </c>
    </row>
    <row r="22" spans="1:6" ht="15.95" customHeight="1" x14ac:dyDescent="0.3">
      <c r="A22" s="102"/>
      <c r="B22" s="31">
        <v>4000</v>
      </c>
      <c r="C22" s="78">
        <v>4000.0619999999999</v>
      </c>
      <c r="D22" s="32">
        <v>4000</v>
      </c>
      <c r="E22" s="33">
        <f t="shared" si="6"/>
        <v>1.5499759753698351E-5</v>
      </c>
      <c r="F22" s="36" t="str">
        <f t="shared" si="7"/>
        <v>OK</v>
      </c>
    </row>
    <row r="23" spans="1:6" s="67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7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s="67" customFormat="1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s="67" customFormat="1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s="67" customFormat="1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44:F44"/>
    <mergeCell ref="A48:F48"/>
    <mergeCell ref="A52:F52"/>
    <mergeCell ref="A56:F56"/>
    <mergeCell ref="A13:A16"/>
    <mergeCell ref="A17:F17"/>
    <mergeCell ref="A18:A22"/>
    <mergeCell ref="A23:F23"/>
    <mergeCell ref="A28:F28"/>
    <mergeCell ref="A32:F32"/>
    <mergeCell ref="A36:F36"/>
    <mergeCell ref="A40:F40"/>
    <mergeCell ref="A1:F1"/>
    <mergeCell ref="A7:F7"/>
    <mergeCell ref="A12:F12"/>
    <mergeCell ref="A3:A6"/>
    <mergeCell ref="A8:A11"/>
  </mergeCells>
  <phoneticPr fontId="2" type="noConversion"/>
  <pageMargins left="0.82677165354330717" right="0.82677165354330717" top="0.74803149606299213" bottom="0.39370078740157483" header="0.31496062992125984" footer="0.31496062992125984"/>
  <pageSetup paperSize="9" scale="72" fitToWidth="0" orientation="portrait" r:id="rId1"/>
  <rowBreaks count="1" manualBreakCount="1">
    <brk id="23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D3CC-FE9F-4BD9-BE40-0C7E28275D31}">
  <sheetPr>
    <pageSetUpPr fitToPage="1"/>
  </sheetPr>
  <dimension ref="A1:F56"/>
  <sheetViews>
    <sheetView zoomScale="55" zoomScaleNormal="55" workbookViewId="0">
      <selection activeCell="O36" sqref="O36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203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10.01</v>
      </c>
      <c r="D3" s="18">
        <v>10.011454000000001</v>
      </c>
      <c r="E3" s="19">
        <f>D3-C3</f>
        <v>1.4540000000007325E-3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20.007000000000001</v>
      </c>
      <c r="D4" s="18">
        <v>20.007650999999999</v>
      </c>
      <c r="E4" s="19">
        <f t="shared" ref="E4:E5" si="0">D4-C4</f>
        <v>6.5099999999773672E-4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50</v>
      </c>
      <c r="D5" s="18">
        <v>49.998441999999997</v>
      </c>
      <c r="E5" s="19">
        <f t="shared" si="0"/>
        <v>-1.5580000000028349E-3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99.986999999999995</v>
      </c>
      <c r="D6" s="20">
        <v>99.987870999999998</v>
      </c>
      <c r="E6" s="21">
        <f>D6-C6</f>
        <v>8.7100000000361888E-4</v>
      </c>
      <c r="F6" s="36" t="str">
        <f t="shared" si="1"/>
        <v>OK</v>
      </c>
    </row>
    <row r="7" spans="1:6" s="47" customFormat="1" ht="23.1" customHeight="1" x14ac:dyDescent="0.3">
      <c r="A7" s="99" t="s">
        <v>204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101.26</v>
      </c>
      <c r="D8" s="44">
        <v>101.2612</v>
      </c>
      <c r="E8" s="17">
        <f>D8-C8</f>
        <v>1.1999999999972033E-3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202.05</v>
      </c>
      <c r="D9" s="15">
        <v>202.03857199999999</v>
      </c>
      <c r="E9" s="19">
        <f t="shared" ref="E9:E11" si="2">D9-C9</f>
        <v>-1.142800000002353E-2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504.28</v>
      </c>
      <c r="D10" s="15">
        <v>504.266524</v>
      </c>
      <c r="E10" s="19">
        <f t="shared" si="2"/>
        <v>-1.3475999999968735E-2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1008.1</v>
      </c>
      <c r="D11" s="16">
        <v>1008.152652</v>
      </c>
      <c r="E11" s="21">
        <f t="shared" si="2"/>
        <v>5.2651999999966392E-2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205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-50.005668999999997</v>
      </c>
      <c r="E13" s="64">
        <f>D13-C13</f>
        <v>-5.6689999999974816E-3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5.6160000000000003E-3</v>
      </c>
      <c r="E14" s="65">
        <f t="shared" ref="E14:E15" si="4">D14-C14</f>
        <v>5.6160000000000003E-3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50.005772</v>
      </c>
      <c r="E15" s="65">
        <f t="shared" si="4"/>
        <v>5.7720000000003324E-3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99.994290000000007</v>
      </c>
      <c r="E16" s="66">
        <f>D16-C16</f>
        <v>-5.7099999999934425E-3</v>
      </c>
      <c r="F16" s="48" t="str">
        <f t="shared" si="5"/>
        <v>OK</v>
      </c>
    </row>
    <row r="17" spans="1:6" s="47" customFormat="1" ht="23.1" customHeight="1" x14ac:dyDescent="0.3">
      <c r="A17" s="103" t="s">
        <v>142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1.000108</v>
      </c>
      <c r="D18" s="26">
        <v>1</v>
      </c>
      <c r="E18" s="27">
        <f>(C18-D18)/B18</f>
        <v>1.0799999999999699E-4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10.000730000000001</v>
      </c>
      <c r="D19" s="29">
        <v>10</v>
      </c>
      <c r="E19" s="30">
        <f>(C19-D19)/C19</f>
        <v>7.2994671389067144E-5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99.999830000000003</v>
      </c>
      <c r="D20" s="29">
        <v>100</v>
      </c>
      <c r="E20" s="30">
        <f t="shared" ref="E20:E22" si="6">(C20-D20)/C20</f>
        <v>-1.7000028899760818E-6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1000.029</v>
      </c>
      <c r="D21" s="29">
        <v>1000</v>
      </c>
      <c r="E21" s="30">
        <f t="shared" si="6"/>
        <v>2.8999159024384655E-5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4000.0430000000001</v>
      </c>
      <c r="D22" s="32">
        <v>4000</v>
      </c>
      <c r="E22" s="33">
        <f t="shared" si="6"/>
        <v>1.0749884438772296E-5</v>
      </c>
      <c r="F22" s="36" t="str">
        <f t="shared" si="7"/>
        <v>OK</v>
      </c>
    </row>
    <row r="23" spans="1:6" s="75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5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5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5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80BC-925E-4B4B-AEC7-CFFCBA081082}">
  <sheetPr>
    <pageSetUpPr fitToPage="1"/>
  </sheetPr>
  <dimension ref="A1:F56"/>
  <sheetViews>
    <sheetView topLeftCell="A22" zoomScale="70" zoomScaleNormal="70" workbookViewId="0">
      <selection activeCell="L43" sqref="A1:XFD1048576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206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10.009</v>
      </c>
      <c r="D3" s="18">
        <v>10.010749000000001</v>
      </c>
      <c r="E3" s="19">
        <f>D3-C3</f>
        <v>1.7490000000002226E-3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20.006</v>
      </c>
      <c r="D4" s="18">
        <v>20.006706000000001</v>
      </c>
      <c r="E4" s="19">
        <f t="shared" ref="E4:E5" si="0">D4-C4</f>
        <v>7.0600000000098362E-4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50.000999999999998</v>
      </c>
      <c r="D5" s="18">
        <v>49.999448000000001</v>
      </c>
      <c r="E5" s="19">
        <f t="shared" si="0"/>
        <v>-1.5519999999966672E-3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99.988</v>
      </c>
      <c r="D6" s="20">
        <v>99.988437000000005</v>
      </c>
      <c r="E6" s="21">
        <f>D6-C6</f>
        <v>4.3700000000512773E-4</v>
      </c>
      <c r="F6" s="36" t="str">
        <f t="shared" si="1"/>
        <v>OK</v>
      </c>
    </row>
    <row r="7" spans="1:6" s="47" customFormat="1" ht="23.1" customHeight="1" x14ac:dyDescent="0.3">
      <c r="A7" s="99" t="s">
        <v>207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101.23</v>
      </c>
      <c r="D8" s="44">
        <v>101.236349</v>
      </c>
      <c r="E8" s="17">
        <f>D8-C8</f>
        <v>6.3490000000001601E-3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202.04</v>
      </c>
      <c r="D9" s="15">
        <v>202.020197</v>
      </c>
      <c r="E9" s="19">
        <f t="shared" ref="E9:E11" si="2">D9-C9</f>
        <v>-1.9802999999996018E-2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504.26</v>
      </c>
      <c r="D10" s="15">
        <v>504.22852599999999</v>
      </c>
      <c r="E10" s="19">
        <f t="shared" si="2"/>
        <v>-3.1474000000002889E-2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1008.07</v>
      </c>
      <c r="D11" s="16">
        <v>1008.117706</v>
      </c>
      <c r="E11" s="21">
        <f t="shared" si="2"/>
        <v>4.770599999994829E-2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208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-49.993150999999997</v>
      </c>
      <c r="E13" s="64">
        <f>D13-C13</f>
        <v>6.8490000000025475E-3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-1.6246E-2</v>
      </c>
      <c r="E14" s="65">
        <f t="shared" ref="E14:E15" si="4">D14-C14</f>
        <v>-1.6246E-2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49.980294000000001</v>
      </c>
      <c r="E15" s="65">
        <f t="shared" si="4"/>
        <v>-1.9705999999999335E-2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99.997365000000002</v>
      </c>
      <c r="E16" s="66">
        <f>D16-C16</f>
        <v>-2.6349999999979445E-3</v>
      </c>
      <c r="F16" s="48" t="str">
        <f t="shared" si="5"/>
        <v>OK</v>
      </c>
    </row>
    <row r="17" spans="1:6" s="47" customFormat="1" ht="23.1" customHeight="1" x14ac:dyDescent="0.3">
      <c r="A17" s="103" t="s">
        <v>72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1.0003340000000001</v>
      </c>
      <c r="D18" s="26">
        <v>1</v>
      </c>
      <c r="E18" s="27">
        <f>(C18-D18)/B18</f>
        <v>3.3400000000005647E-4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10.00361</v>
      </c>
      <c r="D19" s="29">
        <v>10</v>
      </c>
      <c r="E19" s="30">
        <f>(C19-D19)/C19</f>
        <v>3.6086972602891488E-4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100.0031</v>
      </c>
      <c r="D20" s="29">
        <v>100</v>
      </c>
      <c r="E20" s="30">
        <f t="shared" ref="E20:E22" si="6">(C20-D20)/C20</f>
        <v>3.0999039029824409E-5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1000.006</v>
      </c>
      <c r="D21" s="29">
        <v>1000</v>
      </c>
      <c r="E21" s="30">
        <f t="shared" si="6"/>
        <v>5.999964000187805E-6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4000.0830000000001</v>
      </c>
      <c r="D22" s="32">
        <v>4000</v>
      </c>
      <c r="E22" s="33">
        <f t="shared" si="6"/>
        <v>2.0749569446454906E-5</v>
      </c>
      <c r="F22" s="36" t="str">
        <f t="shared" si="7"/>
        <v>OK</v>
      </c>
    </row>
    <row r="23" spans="1:6" s="75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5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5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5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DD32-21C2-45B5-BE68-B37D9C06DCB9}">
  <sheetPr>
    <pageSetUpPr fitToPage="1"/>
  </sheetPr>
  <dimension ref="A1:F56"/>
  <sheetViews>
    <sheetView tabSelected="1" zoomScale="55" zoomScaleNormal="55" workbookViewId="0">
      <selection activeCell="P21" sqref="P21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259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10.010999999999999</v>
      </c>
      <c r="D3" s="18">
        <v>10.011094999999999</v>
      </c>
      <c r="E3" s="19">
        <f>D3-C3</f>
        <v>9.4999999999956231E-5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20.009</v>
      </c>
      <c r="D4" s="18">
        <v>20.008676999999999</v>
      </c>
      <c r="E4" s="19">
        <f t="shared" ref="E4:E5" si="0">D4-C4</f>
        <v>-3.2300000000162754E-4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50.003</v>
      </c>
      <c r="D5" s="18">
        <v>50.003197</v>
      </c>
      <c r="E5" s="19">
        <f t="shared" si="0"/>
        <v>1.9700000000000273E-4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99.995999999999995</v>
      </c>
      <c r="D6" s="20">
        <v>99.996520000000004</v>
      </c>
      <c r="E6" s="21">
        <f>D6-C6</f>
        <v>5.200000000087357E-4</v>
      </c>
      <c r="F6" s="36" t="str">
        <f t="shared" si="1"/>
        <v>OK</v>
      </c>
    </row>
    <row r="7" spans="1:6" s="47" customFormat="1" ht="23.1" customHeight="1" x14ac:dyDescent="0.3">
      <c r="A7" s="99" t="s">
        <v>209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101.18</v>
      </c>
      <c r="D8" s="44">
        <v>101.181845</v>
      </c>
      <c r="E8" s="17">
        <f>D8-C8</f>
        <v>1.8449999999887723E-3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</v>
      </c>
      <c r="D9" s="15">
        <v>201.98379499999999</v>
      </c>
      <c r="E9" s="19">
        <f t="shared" ref="E9:E11" si="2">D9-C9</f>
        <v>-1.620500000001357E-2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504.22</v>
      </c>
      <c r="D10" s="15">
        <v>504.18932799999999</v>
      </c>
      <c r="E10" s="19">
        <f t="shared" si="2"/>
        <v>-3.0672000000038224E-2</v>
      </c>
      <c r="F10" s="35" t="str">
        <f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1008.03</v>
      </c>
      <c r="D11" s="16">
        <v>1008.086324</v>
      </c>
      <c r="E11" s="21">
        <f t="shared" si="2"/>
        <v>5.6324000000017804E-2</v>
      </c>
      <c r="F11" s="36" t="str">
        <f t="shared" ref="F11" si="3">IF(ABS(E11)&lt;=0.002*C11 + 0.01, "OK", "NOK")</f>
        <v>OK</v>
      </c>
    </row>
    <row r="12" spans="1:6" s="47" customFormat="1" ht="23.1" customHeight="1" x14ac:dyDescent="0.3">
      <c r="A12" s="99" t="s">
        <v>210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-50.002515000000002</v>
      </c>
      <c r="E13" s="64">
        <f>D13-C13</f>
        <v>-2.5150000000024875E-3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1.1964000000000001E-2</v>
      </c>
      <c r="E14" s="65">
        <f t="shared" ref="E14:E15" si="4">D14-C14</f>
        <v>1.1964000000000001E-2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50.015300000000003</v>
      </c>
      <c r="E15" s="65">
        <f t="shared" si="4"/>
        <v>1.5300000000003422E-2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100.00698300000001</v>
      </c>
      <c r="E16" s="66">
        <f>D16-C16</f>
        <v>6.9830000000052905E-3</v>
      </c>
      <c r="F16" s="48" t="str">
        <f t="shared" si="5"/>
        <v>OK</v>
      </c>
    </row>
    <row r="17" spans="1:6" s="47" customFormat="1" ht="23.1" customHeight="1" x14ac:dyDescent="0.3">
      <c r="A17" s="103" t="s">
        <v>80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1.0001549999999999</v>
      </c>
      <c r="D18" s="26">
        <v>1</v>
      </c>
      <c r="E18" s="27">
        <f>(C18-D18)/B18</f>
        <v>1.5499999999990521E-4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10.005420000000001</v>
      </c>
      <c r="D19" s="29">
        <v>10</v>
      </c>
      <c r="E19" s="30">
        <f>(C19-D19)/C19</f>
        <v>5.4170639513392426E-4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100.014</v>
      </c>
      <c r="D20" s="29">
        <v>100</v>
      </c>
      <c r="E20" s="30">
        <f t="shared" ref="E20:E22" si="6">(C20-D20)/C20</f>
        <v>1.3998040274357384E-4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1000.025</v>
      </c>
      <c r="D21" s="29">
        <v>1000</v>
      </c>
      <c r="E21" s="30">
        <f t="shared" si="6"/>
        <v>2.4999375015601874E-5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4000.0709999999999</v>
      </c>
      <c r="D22" s="32">
        <v>4000</v>
      </c>
      <c r="E22" s="33">
        <f t="shared" si="6"/>
        <v>1.7749684943070434E-5</v>
      </c>
      <c r="F22" s="36" t="str">
        <f t="shared" si="7"/>
        <v>OK</v>
      </c>
    </row>
    <row r="23" spans="1:6" s="75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75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75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75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2:F32"/>
    <mergeCell ref="A13:A16"/>
    <mergeCell ref="A17:F17"/>
    <mergeCell ref="A18:A22"/>
    <mergeCell ref="A23:F23"/>
    <mergeCell ref="A28:F28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3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95F-4A09-4F3B-8358-E3EA6D09D2B8}">
  <sheetPr>
    <pageSetUpPr fitToPage="1"/>
  </sheetPr>
  <dimension ref="A1:F56"/>
  <sheetViews>
    <sheetView view="pageBreakPreview" topLeftCell="A19" zoomScale="55" zoomScaleNormal="85" zoomScaleSheetLayoutView="55" workbookViewId="0">
      <selection activeCell="I52" sqref="I52"/>
    </sheetView>
  </sheetViews>
  <sheetFormatPr defaultRowHeight="15.95" customHeight="1" x14ac:dyDescent="0.3"/>
  <cols>
    <col min="1" max="5" width="17.625" style="46" customWidth="1"/>
    <col min="6" max="6" width="17.625" style="34" customWidth="1"/>
    <col min="7" max="16384" width="9" style="46"/>
  </cols>
  <sheetData>
    <row r="1" spans="1:6" s="47" customFormat="1" ht="50.1" customHeight="1" x14ac:dyDescent="0.3">
      <c r="A1" s="105" t="s">
        <v>71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s="53" customFormat="1" ht="15.95" customHeight="1" x14ac:dyDescent="0.3">
      <c r="A3" s="107" t="s">
        <v>32</v>
      </c>
      <c r="B3" s="18">
        <v>10</v>
      </c>
      <c r="C3" s="18">
        <v>10.002000000000001</v>
      </c>
      <c r="D3" s="18">
        <v>10.003323999999999</v>
      </c>
      <c r="E3" s="19">
        <f>D3-C3</f>
        <v>1.3239999999985486E-3</v>
      </c>
      <c r="F3" s="35" t="str">
        <f>IF(ABS(E3)&lt;=0.002*C3 + 0.001, "OK", "NOK")</f>
        <v>OK</v>
      </c>
    </row>
    <row r="4" spans="1:6" s="53" customFormat="1" ht="15.95" customHeight="1" x14ac:dyDescent="0.3">
      <c r="A4" s="101"/>
      <c r="B4" s="18">
        <v>20</v>
      </c>
      <c r="C4" s="18">
        <v>20</v>
      </c>
      <c r="D4" s="18">
        <v>19.999863000000001</v>
      </c>
      <c r="E4" s="19">
        <f t="shared" ref="E4:E5" si="0">D4-C4</f>
        <v>-1.3699999999872148E-4</v>
      </c>
      <c r="F4" s="35" t="str">
        <f t="shared" ref="F4:F6" si="1">IF(ABS(E4)&lt;=0.002*C4 + 0.001, "OK", "NOK")</f>
        <v>OK</v>
      </c>
    </row>
    <row r="5" spans="1:6" s="53" customFormat="1" ht="15.95" customHeight="1" x14ac:dyDescent="0.3">
      <c r="A5" s="101"/>
      <c r="B5" s="18">
        <v>50</v>
      </c>
      <c r="C5" s="18">
        <v>49.994</v>
      </c>
      <c r="D5" s="18">
        <v>49.992128000000001</v>
      </c>
      <c r="E5" s="19">
        <f t="shared" si="0"/>
        <v>-1.8719999999987635E-3</v>
      </c>
      <c r="F5" s="35" t="str">
        <f t="shared" si="1"/>
        <v>OK</v>
      </c>
    </row>
    <row r="6" spans="1:6" s="53" customFormat="1" ht="15.95" customHeight="1" x14ac:dyDescent="0.3">
      <c r="A6" s="102"/>
      <c r="B6" s="20">
        <v>100</v>
      </c>
      <c r="C6" s="20">
        <v>99.980999999999995</v>
      </c>
      <c r="D6" s="20">
        <v>99.982433</v>
      </c>
      <c r="E6" s="21">
        <f>D6-C6</f>
        <v>1.4330000000057908E-3</v>
      </c>
      <c r="F6" s="36" t="str">
        <f t="shared" si="1"/>
        <v>OK</v>
      </c>
    </row>
    <row r="7" spans="1:6" s="47" customFormat="1" ht="23.1" customHeight="1" x14ac:dyDescent="0.3">
      <c r="A7" s="99" t="s">
        <v>73</v>
      </c>
      <c r="B7" s="99"/>
      <c r="C7" s="99"/>
      <c r="D7" s="99"/>
      <c r="E7" s="99"/>
      <c r="F7" s="99"/>
    </row>
    <row r="8" spans="1:6" s="53" customFormat="1" ht="15.95" customHeight="1" x14ac:dyDescent="0.3">
      <c r="A8" s="100" t="s">
        <v>32</v>
      </c>
      <c r="B8" s="44">
        <v>100</v>
      </c>
      <c r="C8" s="44">
        <v>101.11</v>
      </c>
      <c r="D8" s="44">
        <v>101.150148</v>
      </c>
      <c r="E8" s="17">
        <f>D8-C8</f>
        <v>4.0148000000002071E-2</v>
      </c>
      <c r="F8" s="37" t="str">
        <f>IF(ABS(E8)&lt;=0.002*C8 + 0.01, "OK", "NOK")</f>
        <v>OK</v>
      </c>
    </row>
    <row r="9" spans="1:6" s="53" customFormat="1" ht="15.95" customHeight="1" x14ac:dyDescent="0.3">
      <c r="A9" s="101"/>
      <c r="B9" s="15">
        <v>200</v>
      </c>
      <c r="C9" s="15">
        <v>201.91</v>
      </c>
      <c r="D9" s="15">
        <v>201.92039700000001</v>
      </c>
      <c r="E9" s="19">
        <f t="shared" ref="E9:E11" si="2">D9-C9</f>
        <v>1.0397000000011758E-2</v>
      </c>
      <c r="F9" s="35" t="str">
        <f>IF(ABS(E9)&lt;=0.002*C9 + 0.01, "OK", "NOK")</f>
        <v>OK</v>
      </c>
    </row>
    <row r="10" spans="1:6" s="53" customFormat="1" ht="15.95" customHeight="1" x14ac:dyDescent="0.3">
      <c r="A10" s="101"/>
      <c r="B10" s="15">
        <v>500</v>
      </c>
      <c r="C10" s="15">
        <v>504.12</v>
      </c>
      <c r="D10" s="15">
        <v>504.129931</v>
      </c>
      <c r="E10" s="19">
        <f t="shared" si="2"/>
        <v>9.930999999994583E-3</v>
      </c>
      <c r="F10" s="35" t="str">
        <f t="shared" ref="F10:F11" si="3">IF(ABS(E10)&lt;=0.002*C10 + 0.01, "OK", "NOK")</f>
        <v>OK</v>
      </c>
    </row>
    <row r="11" spans="1:6" s="53" customFormat="1" ht="15.95" customHeight="1" x14ac:dyDescent="0.3">
      <c r="A11" s="102"/>
      <c r="B11" s="16">
        <v>1000</v>
      </c>
      <c r="C11" s="16">
        <v>1007.87</v>
      </c>
      <c r="D11" s="16">
        <v>1007.910521</v>
      </c>
      <c r="E11" s="21">
        <f t="shared" si="2"/>
        <v>4.0521000000012464E-2</v>
      </c>
      <c r="F11" s="36" t="str">
        <f t="shared" si="3"/>
        <v>OK</v>
      </c>
    </row>
    <row r="12" spans="1:6" s="47" customFormat="1" ht="23.1" customHeight="1" x14ac:dyDescent="0.3">
      <c r="A12" s="99" t="s">
        <v>74</v>
      </c>
      <c r="B12" s="99"/>
      <c r="C12" s="99"/>
      <c r="D12" s="99"/>
      <c r="E12" s="99"/>
      <c r="F12" s="99"/>
    </row>
    <row r="13" spans="1:6" s="53" customFormat="1" ht="15.95" customHeight="1" x14ac:dyDescent="0.3">
      <c r="A13" s="108" t="s">
        <v>34</v>
      </c>
      <c r="B13" s="64">
        <v>-50</v>
      </c>
      <c r="C13" s="64">
        <v>-50</v>
      </c>
      <c r="D13" s="64">
        <v>-50.023927999999998</v>
      </c>
      <c r="E13" s="64">
        <f>D13-C13</f>
        <v>-2.3927999999997951E-2</v>
      </c>
      <c r="F13" s="51" t="str">
        <f>IF(ABS(E13)&lt;=0.5, "OK", "NOK")</f>
        <v>OK</v>
      </c>
    </row>
    <row r="14" spans="1:6" s="53" customFormat="1" ht="15.95" customHeight="1" x14ac:dyDescent="0.3">
      <c r="A14" s="109"/>
      <c r="B14" s="65">
        <v>0</v>
      </c>
      <c r="C14" s="65">
        <v>0</v>
      </c>
      <c r="D14" s="65">
        <v>1.4985999999999999E-2</v>
      </c>
      <c r="E14" s="65">
        <f t="shared" ref="E14:E16" si="4">D14-C14</f>
        <v>1.4985999999999999E-2</v>
      </c>
      <c r="F14" s="34" t="str">
        <f t="shared" ref="F14:F16" si="5">IF(ABS(E14)&lt;=0.5, "OK", "NOK")</f>
        <v>OK</v>
      </c>
    </row>
    <row r="15" spans="1:6" s="53" customFormat="1" ht="15.95" customHeight="1" x14ac:dyDescent="0.3">
      <c r="A15" s="109"/>
      <c r="B15" s="65">
        <v>50</v>
      </c>
      <c r="C15" s="65">
        <v>50</v>
      </c>
      <c r="D15" s="65">
        <v>50.011994000000001</v>
      </c>
      <c r="E15" s="65">
        <f t="shared" si="4"/>
        <v>1.1994000000001392E-2</v>
      </c>
      <c r="F15" s="34" t="str">
        <f t="shared" si="5"/>
        <v>OK</v>
      </c>
    </row>
    <row r="16" spans="1:6" s="53" customFormat="1" ht="15.95" customHeight="1" x14ac:dyDescent="0.3">
      <c r="A16" s="102"/>
      <c r="B16" s="66">
        <v>100</v>
      </c>
      <c r="C16" s="66">
        <v>100</v>
      </c>
      <c r="D16" s="66">
        <v>99.997365000000002</v>
      </c>
      <c r="E16" s="66">
        <f t="shared" si="4"/>
        <v>-2.6349999999979445E-3</v>
      </c>
      <c r="F16" s="48" t="str">
        <f t="shared" si="5"/>
        <v>OK</v>
      </c>
    </row>
    <row r="17" spans="1:6" s="47" customFormat="1" ht="23.1" customHeight="1" x14ac:dyDescent="0.3">
      <c r="A17" s="103" t="s">
        <v>72</v>
      </c>
      <c r="B17" s="103"/>
      <c r="C17" s="103"/>
      <c r="D17" s="103"/>
      <c r="E17" s="103"/>
      <c r="F17" s="103"/>
    </row>
    <row r="18" spans="1:6" s="53" customFormat="1" ht="15.95" customHeight="1" x14ac:dyDescent="0.3">
      <c r="A18" s="100" t="s">
        <v>33</v>
      </c>
      <c r="B18" s="25">
        <v>1</v>
      </c>
      <c r="C18" s="76">
        <v>1.000243</v>
      </c>
      <c r="D18" s="26">
        <v>1</v>
      </c>
      <c r="E18" s="27">
        <f>(C18-D18)/B18</f>
        <v>2.4299999999999322E-4</v>
      </c>
      <c r="F18" s="37" t="s">
        <v>45</v>
      </c>
    </row>
    <row r="19" spans="1:6" s="53" customFormat="1" ht="15.95" customHeight="1" x14ac:dyDescent="0.3">
      <c r="A19" s="107"/>
      <c r="B19" s="28">
        <v>10</v>
      </c>
      <c r="C19" s="77">
        <v>10.00013</v>
      </c>
      <c r="D19" s="29">
        <v>10</v>
      </c>
      <c r="E19" s="30">
        <f>(C19-D19)/C19</f>
        <v>1.2999831002237727E-5</v>
      </c>
      <c r="F19" s="35" t="str">
        <f>IF(ABS(E19) &lt;= 0.002, "OK", "NOK")</f>
        <v>OK</v>
      </c>
    </row>
    <row r="20" spans="1:6" s="53" customFormat="1" ht="15.95" customHeight="1" x14ac:dyDescent="0.3">
      <c r="A20" s="107"/>
      <c r="B20" s="28">
        <v>100</v>
      </c>
      <c r="C20" s="77">
        <v>100.0052</v>
      </c>
      <c r="D20" s="29">
        <v>100</v>
      </c>
      <c r="E20" s="30">
        <f t="shared" ref="E20:E22" si="6">(C20-D20)/C20</f>
        <v>5.1997296140621605E-5</v>
      </c>
      <c r="F20" s="35" t="str">
        <f t="shared" ref="F20:F22" si="7">IF(ABS(E20) &lt;= 0.002, "OK", "NOK")</f>
        <v>OK</v>
      </c>
    </row>
    <row r="21" spans="1:6" s="53" customFormat="1" ht="15.95" customHeight="1" x14ac:dyDescent="0.3">
      <c r="A21" s="107"/>
      <c r="B21" s="28">
        <v>1000</v>
      </c>
      <c r="C21" s="77">
        <v>1000.045</v>
      </c>
      <c r="D21" s="29">
        <v>1000</v>
      </c>
      <c r="E21" s="30">
        <f t="shared" si="6"/>
        <v>4.4997975091079979E-5</v>
      </c>
      <c r="F21" s="35" t="str">
        <f t="shared" si="7"/>
        <v>OK</v>
      </c>
    </row>
    <row r="22" spans="1:6" s="53" customFormat="1" ht="15.95" customHeight="1" x14ac:dyDescent="0.3">
      <c r="A22" s="110"/>
      <c r="B22" s="31">
        <v>4000</v>
      </c>
      <c r="C22" s="78">
        <v>4000.0347999999999</v>
      </c>
      <c r="D22" s="32">
        <v>4000</v>
      </c>
      <c r="E22" s="33">
        <f t="shared" si="6"/>
        <v>8.6999243106346697E-6</v>
      </c>
      <c r="F22" s="36" t="str">
        <f t="shared" si="7"/>
        <v>OK</v>
      </c>
    </row>
    <row r="23" spans="1:6" s="60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s="53" customFormat="1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s="53" customFormat="1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s="53" customFormat="1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s="53" customFormat="1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0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s="53" customFormat="1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s="53" customFormat="1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s="53" customFormat="1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s="53" customFormat="1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s="53" customFormat="1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s="53" customFormat="1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s="53" customFormat="1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60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s="53" customFormat="1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s="53" customFormat="1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s="53" customFormat="1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s="53" customFormat="1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s="53" customFormat="1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60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s="53" customFormat="1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s="53" customFormat="1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s="53" customFormat="1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s="53" customFormat="1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s="53" customFormat="1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s="53" customFormat="1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s="53" customFormat="1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s="53" customFormat="1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6:F36"/>
    <mergeCell ref="A40:F40"/>
    <mergeCell ref="A48:F48"/>
    <mergeCell ref="A52:F52"/>
    <mergeCell ref="A56:F56"/>
    <mergeCell ref="A44:F44"/>
    <mergeCell ref="A1:F1"/>
    <mergeCell ref="A7:F7"/>
    <mergeCell ref="A12:F12"/>
    <mergeCell ref="A3:A6"/>
    <mergeCell ref="A8:A11"/>
    <mergeCell ref="A32:F32"/>
    <mergeCell ref="A13:A16"/>
    <mergeCell ref="A17:F17"/>
    <mergeCell ref="A18:A22"/>
    <mergeCell ref="A23:F23"/>
    <mergeCell ref="A28:F2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7736-7515-42BD-8535-4C6A2A290244}">
  <sheetPr>
    <pageSetUpPr fitToPage="1"/>
  </sheetPr>
  <dimension ref="A1:F56"/>
  <sheetViews>
    <sheetView zoomScale="55" zoomScaleNormal="55" workbookViewId="0">
      <selection activeCell="J36" sqref="J36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75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10.003920000000001</v>
      </c>
      <c r="E3" s="19">
        <f>D3-C3</f>
        <v>1.9200000000001438E-3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20.000288999999999</v>
      </c>
      <c r="E4" s="19">
        <f t="shared" ref="E4:E5" si="0">D4-C4</f>
        <v>2.8899999999865145E-4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49.991999999999997</v>
      </c>
      <c r="D5" s="18">
        <v>49.990116</v>
      </c>
      <c r="E5" s="19">
        <f t="shared" si="0"/>
        <v>-1.8839999999968882E-3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99.978999999999999</v>
      </c>
      <c r="D6" s="20">
        <v>99.979754999999997</v>
      </c>
      <c r="E6" s="21">
        <f>D6-C6</f>
        <v>7.5499999999806278E-4</v>
      </c>
      <c r="F6" s="36" t="str">
        <f t="shared" si="1"/>
        <v>OK</v>
      </c>
    </row>
    <row r="7" spans="1:6" s="47" customFormat="1" ht="23.1" customHeight="1" x14ac:dyDescent="0.3">
      <c r="A7" s="99" t="s">
        <v>77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101.2</v>
      </c>
      <c r="D8" s="44">
        <v>101.24117099999999</v>
      </c>
      <c r="E8" s="17">
        <f>D8-C8</f>
        <v>4.1170999999991409E-2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201.99</v>
      </c>
      <c r="D9" s="15">
        <v>202.013372</v>
      </c>
      <c r="E9" s="19">
        <f t="shared" ref="E9:E11" si="2">D9-C9</f>
        <v>2.3371999999994841E-2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504.16</v>
      </c>
      <c r="D10" s="15">
        <v>504.16860500000001</v>
      </c>
      <c r="E10" s="19">
        <f t="shared" si="2"/>
        <v>8.6049999999886495E-3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1007.93</v>
      </c>
      <c r="D11" s="16">
        <v>1007.966526</v>
      </c>
      <c r="E11" s="21">
        <f t="shared" si="2"/>
        <v>3.6526000000094427E-2</v>
      </c>
      <c r="F11" s="36" t="str">
        <f t="shared" si="3"/>
        <v>OK</v>
      </c>
    </row>
    <row r="12" spans="1:6" s="47" customFormat="1" ht="23.1" customHeight="1" x14ac:dyDescent="0.3">
      <c r="A12" s="99" t="s">
        <v>78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-49.977677</v>
      </c>
      <c r="E13" s="64">
        <f>D13-C13</f>
        <v>2.2323000000000093E-2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1.4711E-2</v>
      </c>
      <c r="E14" s="65">
        <f t="shared" ref="E14:E16" si="4">D14-C14</f>
        <v>1.4711E-2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49.995959999999997</v>
      </c>
      <c r="E15" s="65">
        <f t="shared" si="4"/>
        <v>-4.0400000000033742E-3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99.997735000000006</v>
      </c>
      <c r="E16" s="66">
        <f t="shared" si="4"/>
        <v>-2.2649999999941883E-3</v>
      </c>
      <c r="F16" s="48" t="str">
        <f t="shared" si="5"/>
        <v>OK</v>
      </c>
    </row>
    <row r="17" spans="1:6" s="47" customFormat="1" ht="23.1" customHeight="1" x14ac:dyDescent="0.3">
      <c r="A17" s="103" t="s">
        <v>76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1.000302</v>
      </c>
      <c r="D18" s="26">
        <v>1</v>
      </c>
      <c r="E18" s="27">
        <f>(C18-D18)/B18</f>
        <v>3.0200000000002447E-4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10.001110000000001</v>
      </c>
      <c r="D19" s="29">
        <v>10</v>
      </c>
      <c r="E19" s="30">
        <f>(C19-D19)/C19</f>
        <v>1.1098768036754025E-4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100.0004</v>
      </c>
      <c r="D20" s="29">
        <v>100</v>
      </c>
      <c r="E20" s="30">
        <f t="shared" ref="E20:E22" si="6">(C20-D20)/C20</f>
        <v>3.9999840000546779E-6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1000.034</v>
      </c>
      <c r="D21" s="29">
        <v>1000</v>
      </c>
      <c r="E21" s="30">
        <f t="shared" si="6"/>
        <v>3.3998844039294479E-5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4000.0450000000001</v>
      </c>
      <c r="D22" s="32">
        <v>4000</v>
      </c>
      <c r="E22" s="33">
        <f t="shared" si="6"/>
        <v>1.1249873438942002E-5</v>
      </c>
      <c r="F22" s="36" t="str">
        <f t="shared" si="7"/>
        <v>OK</v>
      </c>
    </row>
    <row r="23" spans="1:6" s="68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8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68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68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36:F36"/>
    <mergeCell ref="A40:F40"/>
    <mergeCell ref="A48:F48"/>
    <mergeCell ref="A52:F52"/>
    <mergeCell ref="A56:F56"/>
    <mergeCell ref="A44:F44"/>
    <mergeCell ref="A1:F1"/>
    <mergeCell ref="A3:A6"/>
    <mergeCell ref="A7:F7"/>
    <mergeCell ref="A8:A11"/>
    <mergeCell ref="A12:F12"/>
    <mergeCell ref="A32:F32"/>
    <mergeCell ref="A13:A16"/>
    <mergeCell ref="A17:F17"/>
    <mergeCell ref="A18:A22"/>
    <mergeCell ref="A23:F23"/>
    <mergeCell ref="A28:F28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2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F845-0915-4D41-B7FA-5FFF78617B5D}">
  <sheetPr>
    <pageSetUpPr fitToPage="1"/>
  </sheetPr>
  <dimension ref="A1:F56"/>
  <sheetViews>
    <sheetView zoomScale="55" zoomScaleNormal="55" workbookViewId="0">
      <selection activeCell="H42" sqref="H42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79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10.003240999999999</v>
      </c>
      <c r="E3" s="19">
        <f>D3-C3</f>
        <v>1.2409999999984933E-3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19.999420000000001</v>
      </c>
      <c r="E4" s="19">
        <f t="shared" ref="E4:E5" si="0">D4-C4</f>
        <v>-5.7999999999935881E-4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49.991</v>
      </c>
      <c r="D5" s="18">
        <v>49.990046</v>
      </c>
      <c r="E5" s="19">
        <f t="shared" si="0"/>
        <v>-9.5400000000012142E-4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99.978999999999999</v>
      </c>
      <c r="D6" s="20">
        <v>99.979945000000001</v>
      </c>
      <c r="E6" s="21">
        <f>D6-C6</f>
        <v>9.4500000000152795E-4</v>
      </c>
      <c r="F6" s="36" t="str">
        <f t="shared" si="1"/>
        <v>OK</v>
      </c>
    </row>
    <row r="7" spans="1:6" s="47" customFormat="1" ht="23.1" customHeight="1" x14ac:dyDescent="0.3">
      <c r="A7" s="99" t="s">
        <v>81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101.08</v>
      </c>
      <c r="D8" s="44">
        <v>101.12477199999999</v>
      </c>
      <c r="E8" s="17">
        <f>D8-C8</f>
        <v>4.4771999999994705E-2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</v>
      </c>
      <c r="D9" s="15">
        <v>201.91740100000001</v>
      </c>
      <c r="E9" s="19">
        <f t="shared" ref="E9:E11" si="2">D9-C9</f>
        <v>1.7401000000006661E-2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504.11</v>
      </c>
      <c r="D10" s="15">
        <v>504.12131699999998</v>
      </c>
      <c r="E10" s="19">
        <f t="shared" si="2"/>
        <v>1.1316999999962718E-2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1007.88</v>
      </c>
      <c r="D11" s="16">
        <v>1007.906338</v>
      </c>
      <c r="E11" s="21">
        <f t="shared" si="2"/>
        <v>2.6338000000009743E-2</v>
      </c>
      <c r="F11" s="36" t="str">
        <f t="shared" si="3"/>
        <v>OK</v>
      </c>
    </row>
    <row r="12" spans="1:6" s="47" customFormat="1" ht="23.1" customHeight="1" x14ac:dyDescent="0.3">
      <c r="A12" s="99" t="s">
        <v>82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-50.002515000000002</v>
      </c>
      <c r="E13" s="64">
        <f>D13-C13</f>
        <v>-2.5150000000024875E-3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1.1964000000000001E-2</v>
      </c>
      <c r="E14" s="65">
        <f t="shared" ref="E14:E16" si="4">D14-C14</f>
        <v>1.1964000000000001E-2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50.015300000000003</v>
      </c>
      <c r="E15" s="65">
        <f t="shared" si="4"/>
        <v>1.5300000000003422E-2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100.00698300000001</v>
      </c>
      <c r="E16" s="66">
        <f t="shared" si="4"/>
        <v>6.9830000000052905E-3</v>
      </c>
      <c r="F16" s="48" t="str">
        <f t="shared" si="5"/>
        <v>OK</v>
      </c>
    </row>
    <row r="17" spans="1:6" s="47" customFormat="1" ht="23.1" customHeight="1" x14ac:dyDescent="0.3">
      <c r="A17" s="103" t="s">
        <v>80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1.0002439999999999</v>
      </c>
      <c r="D18" s="26">
        <v>1</v>
      </c>
      <c r="E18" s="27">
        <f>(C18-D18)/B18</f>
        <v>2.4399999999991095E-4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10.00277</v>
      </c>
      <c r="D19" s="29">
        <v>10</v>
      </c>
      <c r="E19" s="30">
        <f>(C19-D19)/C19</f>
        <v>2.7692329224804119E-4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100.00709999999999</v>
      </c>
      <c r="D20" s="29">
        <v>100</v>
      </c>
      <c r="E20" s="30">
        <f t="shared" ref="E20:E22" si="6">(C20-D20)/C20</f>
        <v>7.0994959357826705E-5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1000.025</v>
      </c>
      <c r="D21" s="29">
        <v>1000</v>
      </c>
      <c r="E21" s="30">
        <f t="shared" si="6"/>
        <v>2.4999375015601874E-5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3999.9879999999998</v>
      </c>
      <c r="D22" s="32">
        <v>4000</v>
      </c>
      <c r="E22" s="33">
        <f t="shared" si="6"/>
        <v>-3.0000090000697465E-6</v>
      </c>
      <c r="F22" s="36" t="str">
        <f t="shared" si="7"/>
        <v>OK</v>
      </c>
    </row>
    <row r="23" spans="1:6" s="68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8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68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68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17:F17"/>
    <mergeCell ref="A18:A22"/>
    <mergeCell ref="A23:F23"/>
    <mergeCell ref="A28:F28"/>
    <mergeCell ref="A32:F32"/>
    <mergeCell ref="A13:A16"/>
    <mergeCell ref="A1:F1"/>
    <mergeCell ref="A3:A6"/>
    <mergeCell ref="A7:F7"/>
    <mergeCell ref="A8:A11"/>
    <mergeCell ref="A12:F12"/>
    <mergeCell ref="A36:F36"/>
    <mergeCell ref="A40:F40"/>
    <mergeCell ref="A48:F48"/>
    <mergeCell ref="A52:F52"/>
    <mergeCell ref="A56:F56"/>
    <mergeCell ref="A44:F44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2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18F4-C0E4-4F81-BD1A-95A8EB1608BE}">
  <sheetPr>
    <pageSetUpPr fitToPage="1"/>
  </sheetPr>
  <dimension ref="A1:F56"/>
  <sheetViews>
    <sheetView zoomScale="40" zoomScaleNormal="40" zoomScaleSheetLayoutView="85" workbookViewId="0">
      <selection activeCell="M35" sqref="M35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83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10.002720999999999</v>
      </c>
      <c r="E3" s="19">
        <f>D3-C3</f>
        <v>7.209999999986394E-4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20</v>
      </c>
      <c r="D4" s="18">
        <v>20.000281000000001</v>
      </c>
      <c r="E4" s="19">
        <f t="shared" ref="E4:E5" si="0">D4-C4</f>
        <v>2.8100000000108594E-4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49.991999999999997</v>
      </c>
      <c r="D5" s="18">
        <v>49.990760999999999</v>
      </c>
      <c r="E5" s="19">
        <f t="shared" si="0"/>
        <v>-1.2389999999982138E-3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99.978999999999999</v>
      </c>
      <c r="D6" s="20">
        <v>99.979686000000001</v>
      </c>
      <c r="E6" s="21">
        <f>D6-C6</f>
        <v>6.8600000000174077E-4</v>
      </c>
      <c r="F6" s="36" t="str">
        <f t="shared" si="1"/>
        <v>OK</v>
      </c>
    </row>
    <row r="7" spans="1:6" s="47" customFormat="1" ht="23.1" customHeight="1" x14ac:dyDescent="0.3">
      <c r="A7" s="99" t="s">
        <v>84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101.13</v>
      </c>
      <c r="D8" s="44">
        <v>101.169128</v>
      </c>
      <c r="E8" s="17">
        <f>D8-C8</f>
        <v>3.9128000000005159E-2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201.93</v>
      </c>
      <c r="D9" s="15">
        <v>201.94376199999999</v>
      </c>
      <c r="E9" s="19">
        <f t="shared" ref="E9:E11" si="2">D9-C9</f>
        <v>1.3761999999985619E-2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504.13</v>
      </c>
      <c r="D10" s="15">
        <v>504.126848</v>
      </c>
      <c r="E10" s="19">
        <f t="shared" si="2"/>
        <v>-3.1520000000000437E-3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1007.9</v>
      </c>
      <c r="D11" s="16">
        <v>1007.930344</v>
      </c>
      <c r="E11" s="21">
        <f t="shared" si="2"/>
        <v>3.0344000000013693E-2</v>
      </c>
      <c r="F11" s="36" t="str">
        <f t="shared" si="3"/>
        <v>OK</v>
      </c>
    </row>
    <row r="12" spans="1:6" s="47" customFormat="1" ht="23.1" customHeight="1" x14ac:dyDescent="0.3">
      <c r="A12" s="99" t="s">
        <v>90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-50.002420999999998</v>
      </c>
      <c r="E13" s="64">
        <f>D13-C13</f>
        <v>-2.4209999999982301E-3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-3.9350000000000001E-3</v>
      </c>
      <c r="E14" s="65">
        <f t="shared" ref="E14:E16" si="4">D14-C14</f>
        <v>-3.9350000000000001E-3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50.015104999999998</v>
      </c>
      <c r="E15" s="65">
        <f t="shared" si="4"/>
        <v>1.510499999999837E-2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99.991283999999993</v>
      </c>
      <c r="E16" s="66">
        <f t="shared" si="4"/>
        <v>-8.7160000000068294E-3</v>
      </c>
      <c r="F16" s="48" t="str">
        <f t="shared" si="5"/>
        <v>OK</v>
      </c>
    </row>
    <row r="17" spans="1:6" s="47" customFormat="1" ht="23.1" customHeight="1" x14ac:dyDescent="0.3">
      <c r="A17" s="103" t="s">
        <v>89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1.0001640000000001</v>
      </c>
      <c r="D18" s="26">
        <v>1</v>
      </c>
      <c r="E18" s="27">
        <f>(C18-D18)/B18</f>
        <v>1.6400000000005299E-4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10.000690000000001</v>
      </c>
      <c r="D19" s="29">
        <v>10</v>
      </c>
      <c r="E19" s="30">
        <f>(C19-D19)/C19</f>
        <v>6.8995239328538676E-5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100.0064</v>
      </c>
      <c r="D20" s="29">
        <v>100</v>
      </c>
      <c r="E20" s="30">
        <f t="shared" ref="E20:E22" si="6">(C20-D20)/C20</f>
        <v>6.3995904262120179E-5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1000.005</v>
      </c>
      <c r="D21" s="29">
        <v>1000</v>
      </c>
      <c r="E21" s="30">
        <f t="shared" si="6"/>
        <v>4.9999750001204518E-6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4000.0940000000001</v>
      </c>
      <c r="D22" s="32">
        <v>4000</v>
      </c>
      <c r="E22" s="33">
        <f t="shared" si="6"/>
        <v>2.3499447762990304E-5</v>
      </c>
      <c r="F22" s="36" t="str">
        <f t="shared" si="7"/>
        <v>OK</v>
      </c>
    </row>
    <row r="23" spans="1:6" s="69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9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69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69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52:F52"/>
    <mergeCell ref="A56:F56"/>
    <mergeCell ref="A23:F23"/>
    <mergeCell ref="A28:F28"/>
    <mergeCell ref="A44:F44"/>
    <mergeCell ref="A32:F32"/>
    <mergeCell ref="A36:F36"/>
    <mergeCell ref="A40:F40"/>
    <mergeCell ref="A48:F48"/>
    <mergeCell ref="A18:A22"/>
    <mergeCell ref="A17:F17"/>
    <mergeCell ref="A1:F1"/>
    <mergeCell ref="A7:F7"/>
    <mergeCell ref="A3:A6"/>
    <mergeCell ref="A8:A11"/>
    <mergeCell ref="A12:F12"/>
    <mergeCell ref="A13:A16"/>
  </mergeCells>
  <phoneticPr fontId="2" type="noConversion"/>
  <pageMargins left="0.7" right="0.7" top="0.75" bottom="0.75" header="0.3" footer="0.3"/>
  <pageSetup paperSize="9"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6BB1-B521-44A3-921F-1B600AB04452}">
  <sheetPr>
    <pageSetUpPr fitToPage="1"/>
  </sheetPr>
  <dimension ref="A1:F56"/>
  <sheetViews>
    <sheetView view="pageBreakPreview" zoomScale="40" zoomScaleNormal="85" zoomScaleSheetLayoutView="40" workbookViewId="0">
      <selection activeCell="J50" sqref="J50"/>
    </sheetView>
  </sheetViews>
  <sheetFormatPr defaultRowHeight="15.95" customHeight="1" x14ac:dyDescent="0.3"/>
  <cols>
    <col min="1" max="5" width="17.625" style="53" customWidth="1"/>
    <col min="6" max="6" width="17.625" style="34" customWidth="1"/>
    <col min="7" max="16384" width="9" style="53"/>
  </cols>
  <sheetData>
    <row r="1" spans="1:6" s="47" customFormat="1" ht="50.1" customHeight="1" x14ac:dyDescent="0.3">
      <c r="A1" s="105" t="s">
        <v>85</v>
      </c>
      <c r="B1" s="106"/>
      <c r="C1" s="106"/>
      <c r="D1" s="106"/>
      <c r="E1" s="106"/>
      <c r="F1" s="106"/>
    </row>
    <row r="2" spans="1:6" ht="30" customHeight="1" x14ac:dyDescent="0.3">
      <c r="A2" s="38" t="s">
        <v>48</v>
      </c>
      <c r="B2" s="40" t="s">
        <v>46</v>
      </c>
      <c r="C2" s="41" t="s">
        <v>0</v>
      </c>
      <c r="D2" s="40" t="s">
        <v>40</v>
      </c>
      <c r="E2" s="42" t="s">
        <v>39</v>
      </c>
      <c r="F2" s="43" t="s">
        <v>47</v>
      </c>
    </row>
    <row r="3" spans="1:6" ht="15.95" customHeight="1" x14ac:dyDescent="0.3">
      <c r="A3" s="107" t="s">
        <v>32</v>
      </c>
      <c r="B3" s="18">
        <v>10</v>
      </c>
      <c r="C3" s="18">
        <v>10.002000000000001</v>
      </c>
      <c r="D3" s="18">
        <v>10.003076999999999</v>
      </c>
      <c r="E3" s="19">
        <f>D3-C3</f>
        <v>1.0769999999986624E-3</v>
      </c>
      <c r="F3" s="35" t="str">
        <f>IF(ABS(E3)&lt;=0.002*C3 + 0.001, "OK", "NOK")</f>
        <v>OK</v>
      </c>
    </row>
    <row r="4" spans="1:6" ht="15.95" customHeight="1" x14ac:dyDescent="0.3">
      <c r="A4" s="101"/>
      <c r="B4" s="18">
        <v>20</v>
      </c>
      <c r="C4" s="18">
        <v>19.997</v>
      </c>
      <c r="D4" s="18">
        <v>19.997033999999999</v>
      </c>
      <c r="E4" s="19">
        <f t="shared" ref="E4:E5" si="0">D4-C4</f>
        <v>3.399999999942338E-5</v>
      </c>
      <c r="F4" s="35" t="str">
        <f t="shared" ref="F4:F6" si="1">IF(ABS(E4)&lt;=0.002*C4 + 0.001, "OK", "NOK")</f>
        <v>OK</v>
      </c>
    </row>
    <row r="5" spans="1:6" ht="15.95" customHeight="1" x14ac:dyDescent="0.3">
      <c r="A5" s="101"/>
      <c r="B5" s="18">
        <v>50</v>
      </c>
      <c r="C5" s="18">
        <v>49.988</v>
      </c>
      <c r="D5" s="18">
        <v>49.986351999999997</v>
      </c>
      <c r="E5" s="19">
        <f t="shared" si="0"/>
        <v>-1.6480000000029804E-3</v>
      </c>
      <c r="F5" s="35" t="str">
        <f t="shared" si="1"/>
        <v>OK</v>
      </c>
    </row>
    <row r="6" spans="1:6" ht="15.95" customHeight="1" x14ac:dyDescent="0.3">
      <c r="A6" s="102"/>
      <c r="B6" s="20">
        <v>100</v>
      </c>
      <c r="C6" s="20">
        <v>99.971999999999994</v>
      </c>
      <c r="D6" s="20">
        <v>99.972333000000006</v>
      </c>
      <c r="E6" s="21">
        <f>D6-C6</f>
        <v>3.330000000119071E-4</v>
      </c>
      <c r="F6" s="36" t="str">
        <f t="shared" si="1"/>
        <v>OK</v>
      </c>
    </row>
    <row r="7" spans="1:6" s="47" customFormat="1" ht="23.1" customHeight="1" x14ac:dyDescent="0.3">
      <c r="A7" s="99" t="s">
        <v>87</v>
      </c>
      <c r="B7" s="99"/>
      <c r="C7" s="99"/>
      <c r="D7" s="99"/>
      <c r="E7" s="99"/>
      <c r="F7" s="99"/>
    </row>
    <row r="8" spans="1:6" ht="15.95" customHeight="1" x14ac:dyDescent="0.3">
      <c r="A8" s="100" t="s">
        <v>32</v>
      </c>
      <c r="B8" s="44">
        <v>100</v>
      </c>
      <c r="C8" s="44">
        <v>101.19</v>
      </c>
      <c r="D8" s="44">
        <v>101.20760900000001</v>
      </c>
      <c r="E8" s="17">
        <f>D8-C8</f>
        <v>1.7609000000007313E-2</v>
      </c>
      <c r="F8" s="37" t="str">
        <f>IF(ABS(E8)&lt;=0.002*C8 + 0.01, "OK", "NOK")</f>
        <v>OK</v>
      </c>
    </row>
    <row r="9" spans="1:6" ht="15.95" customHeight="1" x14ac:dyDescent="0.3">
      <c r="A9" s="101"/>
      <c r="B9" s="15">
        <v>200</v>
      </c>
      <c r="C9" s="15">
        <v>202.02</v>
      </c>
      <c r="D9" s="15">
        <v>202.02180200000001</v>
      </c>
      <c r="E9" s="19">
        <f t="shared" ref="E9:E11" si="2">D9-C9</f>
        <v>1.8019999999978609E-3</v>
      </c>
      <c r="F9" s="35" t="str">
        <f>IF(ABS(E9)&lt;=0.002*C9 + 0.01, "OK", "NOK")</f>
        <v>OK</v>
      </c>
    </row>
    <row r="10" spans="1:6" ht="15.95" customHeight="1" x14ac:dyDescent="0.3">
      <c r="A10" s="101"/>
      <c r="B10" s="15">
        <v>500</v>
      </c>
      <c r="C10" s="15">
        <v>504.23</v>
      </c>
      <c r="D10" s="15">
        <v>504.23270400000001</v>
      </c>
      <c r="E10" s="19">
        <f t="shared" si="2"/>
        <v>2.7039999999942665E-3</v>
      </c>
      <c r="F10" s="35" t="str">
        <f t="shared" ref="F10:F11" si="3">IF(ABS(E10)&lt;=0.002*C10 + 0.01, "OK", "NOK")</f>
        <v>OK</v>
      </c>
    </row>
    <row r="11" spans="1:6" ht="15.95" customHeight="1" x14ac:dyDescent="0.3">
      <c r="A11" s="102"/>
      <c r="B11" s="16">
        <v>1000</v>
      </c>
      <c r="C11" s="16">
        <v>1008.02</v>
      </c>
      <c r="D11" s="16">
        <v>1008.055374</v>
      </c>
      <c r="E11" s="21">
        <f t="shared" si="2"/>
        <v>3.537400000004709E-2</v>
      </c>
      <c r="F11" s="36" t="str">
        <f t="shared" si="3"/>
        <v>OK</v>
      </c>
    </row>
    <row r="12" spans="1:6" s="47" customFormat="1" ht="23.1" customHeight="1" x14ac:dyDescent="0.3">
      <c r="A12" s="99" t="s">
        <v>88</v>
      </c>
      <c r="B12" s="99"/>
      <c r="C12" s="99"/>
      <c r="D12" s="99"/>
      <c r="E12" s="99"/>
      <c r="F12" s="99"/>
    </row>
    <row r="13" spans="1:6" ht="15.95" customHeight="1" x14ac:dyDescent="0.3">
      <c r="A13" s="108" t="s">
        <v>34</v>
      </c>
      <c r="B13" s="64">
        <v>-50</v>
      </c>
      <c r="C13" s="64">
        <v>-50</v>
      </c>
      <c r="D13" s="64">
        <v>-50.017594000000003</v>
      </c>
      <c r="E13" s="64">
        <f>D13-C13</f>
        <v>-1.7594000000002552E-2</v>
      </c>
      <c r="F13" s="51" t="str">
        <f>IF(ABS(E13)&lt;=0.5, "OK", "NOK")</f>
        <v>OK</v>
      </c>
    </row>
    <row r="14" spans="1:6" ht="15.95" customHeight="1" x14ac:dyDescent="0.3">
      <c r="A14" s="109"/>
      <c r="B14" s="65">
        <v>0</v>
      </c>
      <c r="C14" s="65">
        <v>0</v>
      </c>
      <c r="D14" s="65">
        <v>-3.5639999999999999E-3</v>
      </c>
      <c r="E14" s="65">
        <f t="shared" ref="E14:E16" si="4">D14-C14</f>
        <v>-3.5639999999999999E-3</v>
      </c>
      <c r="F14" s="34" t="str">
        <f t="shared" ref="F14:F16" si="5">IF(ABS(E14)&lt;=0.5, "OK", "NOK")</f>
        <v>OK</v>
      </c>
    </row>
    <row r="15" spans="1:6" ht="15.95" customHeight="1" x14ac:dyDescent="0.3">
      <c r="A15" s="109"/>
      <c r="B15" s="65">
        <v>50</v>
      </c>
      <c r="C15" s="65">
        <v>50</v>
      </c>
      <c r="D15" s="65">
        <v>49.999321999999999</v>
      </c>
      <c r="E15" s="65">
        <f t="shared" si="4"/>
        <v>-6.7800000000062255E-4</v>
      </c>
      <c r="F15" s="34" t="str">
        <f t="shared" si="5"/>
        <v>OK</v>
      </c>
    </row>
    <row r="16" spans="1:6" ht="15.95" customHeight="1" x14ac:dyDescent="0.3">
      <c r="A16" s="102"/>
      <c r="B16" s="66">
        <v>100</v>
      </c>
      <c r="C16" s="66">
        <v>100</v>
      </c>
      <c r="D16" s="66">
        <v>100.02274199999999</v>
      </c>
      <c r="E16" s="66">
        <f t="shared" si="4"/>
        <v>2.2741999999993823E-2</v>
      </c>
      <c r="F16" s="48" t="str">
        <f t="shared" si="5"/>
        <v>OK</v>
      </c>
    </row>
    <row r="17" spans="1:6" s="47" customFormat="1" ht="23.1" customHeight="1" x14ac:dyDescent="0.3">
      <c r="A17" s="103" t="s">
        <v>86</v>
      </c>
      <c r="B17" s="103"/>
      <c r="C17" s="103"/>
      <c r="D17" s="103"/>
      <c r="E17" s="103"/>
      <c r="F17" s="103"/>
    </row>
    <row r="18" spans="1:6" ht="15.95" customHeight="1" x14ac:dyDescent="0.3">
      <c r="A18" s="100" t="s">
        <v>33</v>
      </c>
      <c r="B18" s="25">
        <v>1</v>
      </c>
      <c r="C18" s="76">
        <v>1.000148</v>
      </c>
      <c r="D18" s="26">
        <v>1</v>
      </c>
      <c r="E18" s="27">
        <f>(C18-D18)/B18</f>
        <v>1.4800000000003699E-4</v>
      </c>
      <c r="F18" s="37" t="s">
        <v>45</v>
      </c>
    </row>
    <row r="19" spans="1:6" ht="15.95" customHeight="1" x14ac:dyDescent="0.3">
      <c r="A19" s="107"/>
      <c r="B19" s="28">
        <v>10</v>
      </c>
      <c r="C19" s="77">
        <v>10.00468</v>
      </c>
      <c r="D19" s="29">
        <v>10</v>
      </c>
      <c r="E19" s="30">
        <f>(C19-D19)/C19</f>
        <v>4.6778107845532905E-4</v>
      </c>
      <c r="F19" s="35" t="str">
        <f>IF(ABS(E19) &lt;= 0.002, "OK", "NOK")</f>
        <v>OK</v>
      </c>
    </row>
    <row r="20" spans="1:6" ht="15.95" customHeight="1" x14ac:dyDescent="0.3">
      <c r="A20" s="107"/>
      <c r="B20" s="28">
        <v>100</v>
      </c>
      <c r="C20" s="77">
        <v>100.0078</v>
      </c>
      <c r="D20" s="29">
        <v>100</v>
      </c>
      <c r="E20" s="30">
        <f t="shared" ref="E20:E22" si="6">(C20-D20)/C20</f>
        <v>7.7993916474546356E-5</v>
      </c>
      <c r="F20" s="35" t="str">
        <f t="shared" ref="F20:F22" si="7">IF(ABS(E20) &lt;= 0.002, "OK", "NOK")</f>
        <v>OK</v>
      </c>
    </row>
    <row r="21" spans="1:6" ht="15.95" customHeight="1" x14ac:dyDescent="0.3">
      <c r="A21" s="107"/>
      <c r="B21" s="28">
        <v>1000</v>
      </c>
      <c r="C21" s="77">
        <v>1000.022</v>
      </c>
      <c r="D21" s="29">
        <v>1000</v>
      </c>
      <c r="E21" s="30">
        <f t="shared" si="6"/>
        <v>2.1999516010695968E-5</v>
      </c>
      <c r="F21" s="35" t="str">
        <f t="shared" si="7"/>
        <v>OK</v>
      </c>
    </row>
    <row r="22" spans="1:6" ht="15.95" customHeight="1" x14ac:dyDescent="0.3">
      <c r="A22" s="110"/>
      <c r="B22" s="31">
        <v>4000</v>
      </c>
      <c r="C22" s="78">
        <v>4000.0509999999999</v>
      </c>
      <c r="D22" s="32">
        <v>4000</v>
      </c>
      <c r="E22" s="33">
        <f t="shared" si="6"/>
        <v>1.2749837439555365E-5</v>
      </c>
      <c r="F22" s="36" t="str">
        <f t="shared" si="7"/>
        <v>OK</v>
      </c>
    </row>
    <row r="23" spans="1:6" s="69" customFormat="1" ht="23.1" customHeight="1" x14ac:dyDescent="0.3">
      <c r="A23" s="103" t="s">
        <v>51</v>
      </c>
      <c r="B23" s="103"/>
      <c r="C23" s="103"/>
      <c r="D23" s="103"/>
      <c r="E23" s="103"/>
      <c r="F23" s="103"/>
    </row>
    <row r="24" spans="1:6" ht="30" customHeight="1" x14ac:dyDescent="0.3">
      <c r="A24" s="49" t="s">
        <v>49</v>
      </c>
      <c r="B24" s="49" t="s">
        <v>35</v>
      </c>
      <c r="C24" s="49" t="s">
        <v>36</v>
      </c>
      <c r="D24" s="49" t="s">
        <v>37</v>
      </c>
      <c r="E24" s="49" t="s">
        <v>38</v>
      </c>
      <c r="F24" s="50" t="s">
        <v>1</v>
      </c>
    </row>
    <row r="25" spans="1:6" ht="15.95" customHeight="1" x14ac:dyDescent="0.3">
      <c r="A25" s="45">
        <v>10</v>
      </c>
      <c r="B25" s="45">
        <v>0</v>
      </c>
      <c r="C25" s="55">
        <v>0</v>
      </c>
      <c r="D25" s="45">
        <v>0</v>
      </c>
      <c r="E25" s="45">
        <v>0</v>
      </c>
      <c r="F25" s="51" t="str">
        <f>IF(ABS(E25)&lt;=0.1, "OK", "NOK")</f>
        <v>OK</v>
      </c>
    </row>
    <row r="26" spans="1:6" ht="15.95" customHeight="1" x14ac:dyDescent="0.3">
      <c r="A26" s="53">
        <v>1</v>
      </c>
      <c r="B26" s="53">
        <v>0</v>
      </c>
      <c r="C26" s="61">
        <v>0</v>
      </c>
      <c r="D26" s="53">
        <v>0</v>
      </c>
      <c r="E26" s="53">
        <v>0</v>
      </c>
      <c r="F26" s="34" t="str">
        <f>IF(ABS(E26)&lt;=0.1, "OK", "NOK")</f>
        <v>OK</v>
      </c>
    </row>
    <row r="27" spans="1:6" ht="15.95" customHeight="1" x14ac:dyDescent="0.3">
      <c r="A27" s="39">
        <v>0.1</v>
      </c>
      <c r="B27" s="39">
        <v>0</v>
      </c>
      <c r="C27" s="54">
        <v>0</v>
      </c>
      <c r="D27" s="39">
        <v>0</v>
      </c>
      <c r="E27" s="39">
        <v>0</v>
      </c>
      <c r="F27" s="48" t="str">
        <f>IF(ABS(E27)&lt;=0.1, "OK", "NOK")</f>
        <v>OK</v>
      </c>
    </row>
    <row r="28" spans="1:6" s="69" customFormat="1" ht="23.1" customHeight="1" x14ac:dyDescent="0.3">
      <c r="A28" s="104" t="s">
        <v>52</v>
      </c>
      <c r="B28" s="104"/>
      <c r="C28" s="104"/>
      <c r="D28" s="104"/>
      <c r="E28" s="104"/>
      <c r="F28" s="104"/>
    </row>
    <row r="29" spans="1:6" ht="15.95" customHeight="1" x14ac:dyDescent="0.3">
      <c r="A29" s="45">
        <v>10</v>
      </c>
      <c r="B29" s="45">
        <v>0</v>
      </c>
      <c r="C29" s="55">
        <v>0</v>
      </c>
      <c r="D29" s="45">
        <v>0</v>
      </c>
      <c r="E29" s="45">
        <v>0</v>
      </c>
      <c r="F29" s="51" t="str">
        <f>IF(ABS(E29)&lt;=0.5, "OK", "NOK")</f>
        <v>OK</v>
      </c>
    </row>
    <row r="30" spans="1:6" ht="15.95" customHeight="1" x14ac:dyDescent="0.3">
      <c r="A30" s="53">
        <v>1</v>
      </c>
      <c r="B30" s="53">
        <v>0</v>
      </c>
      <c r="C30" s="61">
        <v>0</v>
      </c>
      <c r="D30" s="53">
        <v>0</v>
      </c>
      <c r="E30" s="53">
        <v>0</v>
      </c>
      <c r="F30" s="34" t="str">
        <f>IF(ABS(E30)&lt;=0.5, "OK", "NOK")</f>
        <v>OK</v>
      </c>
    </row>
    <row r="31" spans="1:6" ht="15.95" customHeight="1" x14ac:dyDescent="0.3">
      <c r="A31" s="39">
        <v>0.1</v>
      </c>
      <c r="B31" s="39">
        <v>0</v>
      </c>
      <c r="C31" s="54">
        <v>0</v>
      </c>
      <c r="D31" s="39">
        <v>0</v>
      </c>
      <c r="E31" s="39">
        <v>0</v>
      </c>
      <c r="F31" s="48" t="str">
        <f>IF(ABS(E31)&lt;=0.5, "OK", "NOK")</f>
        <v>OK</v>
      </c>
    </row>
    <row r="32" spans="1:6" ht="23.1" customHeight="1" x14ac:dyDescent="0.3">
      <c r="A32" s="104" t="s">
        <v>53</v>
      </c>
      <c r="B32" s="104"/>
      <c r="C32" s="104"/>
      <c r="D32" s="104"/>
      <c r="E32" s="104"/>
      <c r="F32" s="104"/>
    </row>
    <row r="33" spans="1:6" ht="15.95" customHeight="1" x14ac:dyDescent="0.3">
      <c r="A33" s="45">
        <v>10</v>
      </c>
      <c r="B33" s="45">
        <v>0</v>
      </c>
      <c r="C33" s="55">
        <v>0</v>
      </c>
      <c r="D33" s="45">
        <v>0</v>
      </c>
      <c r="E33" s="45">
        <v>0</v>
      </c>
      <c r="F33" s="51" t="str">
        <f>IF(ABS(E33)&lt;=0.1, "OK", "NOK")</f>
        <v>OK</v>
      </c>
    </row>
    <row r="34" spans="1:6" ht="15.95" customHeight="1" x14ac:dyDescent="0.3">
      <c r="A34" s="53">
        <v>1</v>
      </c>
      <c r="B34" s="53">
        <v>0</v>
      </c>
      <c r="C34" s="61">
        <v>0</v>
      </c>
      <c r="D34" s="53">
        <v>0</v>
      </c>
      <c r="E34" s="53">
        <v>0</v>
      </c>
      <c r="F34" s="34" t="str">
        <f>IF(ABS(E34)&lt;=0.1, "OK", "NOK")</f>
        <v>OK</v>
      </c>
    </row>
    <row r="35" spans="1:6" ht="15.95" customHeight="1" x14ac:dyDescent="0.3">
      <c r="A35" s="39">
        <v>0.1</v>
      </c>
      <c r="B35" s="39">
        <v>0</v>
      </c>
      <c r="C35" s="54">
        <v>0</v>
      </c>
      <c r="D35" s="39">
        <v>0</v>
      </c>
      <c r="E35" s="39">
        <v>0</v>
      </c>
      <c r="F35" s="48" t="str">
        <f>IF(ABS(E35)&lt;=0.1, "OK", "NOK")</f>
        <v>OK</v>
      </c>
    </row>
    <row r="36" spans="1:6" s="69" customFormat="1" ht="23.1" customHeight="1" x14ac:dyDescent="0.3">
      <c r="A36" s="104" t="s">
        <v>54</v>
      </c>
      <c r="B36" s="104"/>
      <c r="C36" s="104"/>
      <c r="D36" s="104"/>
      <c r="E36" s="104"/>
      <c r="F36" s="104"/>
    </row>
    <row r="37" spans="1:6" ht="15.95" customHeight="1" x14ac:dyDescent="0.3">
      <c r="A37" s="45">
        <v>10</v>
      </c>
      <c r="B37" s="45">
        <v>0</v>
      </c>
      <c r="C37" s="55">
        <v>0</v>
      </c>
      <c r="D37" s="45">
        <v>0</v>
      </c>
      <c r="E37" s="45">
        <v>0</v>
      </c>
      <c r="F37" s="51" t="str">
        <f>IF(ABS(E37)&lt;=0.5, "OK", "NOK")</f>
        <v>OK</v>
      </c>
    </row>
    <row r="38" spans="1:6" ht="15.95" customHeight="1" x14ac:dyDescent="0.3">
      <c r="A38" s="53">
        <v>1</v>
      </c>
      <c r="B38" s="53">
        <v>0</v>
      </c>
      <c r="C38" s="61">
        <v>0</v>
      </c>
      <c r="D38" s="53">
        <v>0</v>
      </c>
      <c r="E38" s="53">
        <v>0</v>
      </c>
      <c r="F38" s="34" t="str">
        <f>IF(ABS(E38)&lt;=0.5, "OK", "NOK")</f>
        <v>OK</v>
      </c>
    </row>
    <row r="39" spans="1:6" ht="15.95" customHeight="1" x14ac:dyDescent="0.3">
      <c r="A39" s="39">
        <v>0.1</v>
      </c>
      <c r="B39" s="39">
        <v>0</v>
      </c>
      <c r="C39" s="54">
        <v>0</v>
      </c>
      <c r="D39" s="39">
        <v>0</v>
      </c>
      <c r="E39" s="39">
        <v>0</v>
      </c>
      <c r="F39" s="48" t="str">
        <f>IF(ABS(E39)&lt;=0.5, "OK", "NOK")</f>
        <v>OK</v>
      </c>
    </row>
    <row r="40" spans="1:6" ht="23.1" customHeight="1" x14ac:dyDescent="0.3">
      <c r="A40" s="104" t="s">
        <v>55</v>
      </c>
      <c r="B40" s="104"/>
      <c r="C40" s="104"/>
      <c r="D40" s="104"/>
      <c r="E40" s="104"/>
      <c r="F40" s="104"/>
    </row>
    <row r="41" spans="1:6" ht="15.95" customHeight="1" x14ac:dyDescent="0.3">
      <c r="A41" s="45">
        <v>10</v>
      </c>
      <c r="B41" s="45">
        <v>0</v>
      </c>
      <c r="C41" s="55">
        <v>0</v>
      </c>
      <c r="D41" s="45">
        <v>0</v>
      </c>
      <c r="E41" s="45">
        <v>0</v>
      </c>
      <c r="F41" s="51" t="str">
        <f>IF(ABS(E41)&lt;=0.1, "OK", "NOK")</f>
        <v>OK</v>
      </c>
    </row>
    <row r="42" spans="1:6" s="69" customFormat="1" ht="15.95" customHeight="1" x14ac:dyDescent="0.3">
      <c r="A42" s="53">
        <v>1</v>
      </c>
      <c r="B42" s="53">
        <v>0</v>
      </c>
      <c r="C42" s="61">
        <v>0</v>
      </c>
      <c r="D42" s="53">
        <v>0</v>
      </c>
      <c r="E42" s="53">
        <v>0</v>
      </c>
      <c r="F42" s="34" t="str">
        <f>IF(ABS(E42)&lt;=0.1, "OK", "NOK")</f>
        <v>OK</v>
      </c>
    </row>
    <row r="43" spans="1:6" ht="15.95" customHeight="1" x14ac:dyDescent="0.3">
      <c r="A43" s="39">
        <v>0.1</v>
      </c>
      <c r="B43" s="39">
        <v>0</v>
      </c>
      <c r="C43" s="54">
        <v>0</v>
      </c>
      <c r="D43" s="39">
        <v>0</v>
      </c>
      <c r="E43" s="39">
        <v>0</v>
      </c>
      <c r="F43" s="48" t="str">
        <f>IF(ABS(E43)&lt;=0.1, "OK", "NOK")</f>
        <v>OK</v>
      </c>
    </row>
    <row r="44" spans="1:6" ht="23.1" customHeight="1" x14ac:dyDescent="0.3">
      <c r="A44" s="104" t="s">
        <v>56</v>
      </c>
      <c r="B44" s="104"/>
      <c r="C44" s="104"/>
      <c r="D44" s="104"/>
      <c r="E44" s="104"/>
      <c r="F44" s="104"/>
    </row>
    <row r="45" spans="1:6" ht="15.95" customHeight="1" x14ac:dyDescent="0.3">
      <c r="A45" s="45">
        <v>10</v>
      </c>
      <c r="B45" s="45">
        <v>0</v>
      </c>
      <c r="C45" s="55">
        <v>0</v>
      </c>
      <c r="D45" s="45">
        <v>0</v>
      </c>
      <c r="E45" s="45">
        <v>0</v>
      </c>
      <c r="F45" s="51" t="str">
        <f>IF(ABS(E45)&lt;=0.5, "OK", "NOK")</f>
        <v>OK</v>
      </c>
    </row>
    <row r="46" spans="1:6" ht="15.95" customHeight="1" x14ac:dyDescent="0.3">
      <c r="A46" s="53">
        <v>1</v>
      </c>
      <c r="B46" s="53">
        <v>0</v>
      </c>
      <c r="C46" s="61">
        <v>0</v>
      </c>
      <c r="D46" s="53">
        <v>0</v>
      </c>
      <c r="E46" s="53">
        <v>0</v>
      </c>
      <c r="F46" s="34" t="str">
        <f>IF(ABS(E46)&lt;=0.5, "OK", "NOK")</f>
        <v>OK</v>
      </c>
    </row>
    <row r="47" spans="1:6" ht="15.95" customHeight="1" x14ac:dyDescent="0.3">
      <c r="A47" s="39">
        <v>0.1</v>
      </c>
      <c r="B47" s="39">
        <v>0</v>
      </c>
      <c r="C47" s="54">
        <v>0</v>
      </c>
      <c r="D47" s="39">
        <v>0</v>
      </c>
      <c r="E47" s="39">
        <v>0</v>
      </c>
      <c r="F47" s="48" t="str">
        <f>IF(ABS(E47)&lt;=0.5, "OK", "NOK")</f>
        <v>OK</v>
      </c>
    </row>
    <row r="48" spans="1:6" ht="23.1" customHeight="1" x14ac:dyDescent="0.3">
      <c r="A48" s="104" t="s">
        <v>57</v>
      </c>
      <c r="B48" s="104"/>
      <c r="C48" s="104"/>
      <c r="D48" s="104"/>
      <c r="E48" s="104"/>
      <c r="F48" s="104"/>
    </row>
    <row r="49" spans="1:6" ht="15.95" customHeight="1" x14ac:dyDescent="0.3">
      <c r="A49" s="45">
        <v>10</v>
      </c>
      <c r="B49" s="45">
        <v>0</v>
      </c>
      <c r="C49" s="55">
        <v>0</v>
      </c>
      <c r="D49" s="45">
        <v>0</v>
      </c>
      <c r="E49" s="45">
        <v>0</v>
      </c>
      <c r="F49" s="51" t="str">
        <f>IF(ABS(E49)&lt;=0.1, "OK", "NOK")</f>
        <v>OK</v>
      </c>
    </row>
    <row r="50" spans="1:6" ht="15.95" customHeight="1" x14ac:dyDescent="0.3">
      <c r="A50" s="53">
        <v>1</v>
      </c>
      <c r="B50" s="53">
        <v>0</v>
      </c>
      <c r="C50" s="61">
        <v>0</v>
      </c>
      <c r="D50" s="53">
        <v>0</v>
      </c>
      <c r="E50" s="53">
        <v>0</v>
      </c>
      <c r="F50" s="34" t="str">
        <f>IF(ABS(E50)&lt;=0.1, "OK", "NOK")</f>
        <v>OK</v>
      </c>
    </row>
    <row r="51" spans="1:6" ht="15.95" customHeight="1" x14ac:dyDescent="0.3">
      <c r="A51" s="39">
        <v>0.1</v>
      </c>
      <c r="B51" s="39">
        <v>0</v>
      </c>
      <c r="C51" s="54">
        <v>0</v>
      </c>
      <c r="D51" s="39">
        <v>0</v>
      </c>
      <c r="E51" s="39">
        <v>0</v>
      </c>
      <c r="F51" s="48" t="str">
        <f>IF(ABS(E51)&lt;=0.1, "OK", "NOK")</f>
        <v>OK</v>
      </c>
    </row>
    <row r="52" spans="1:6" ht="23.1" customHeight="1" x14ac:dyDescent="0.3">
      <c r="A52" s="98" t="s">
        <v>58</v>
      </c>
      <c r="B52" s="98"/>
      <c r="C52" s="98"/>
      <c r="D52" s="98"/>
      <c r="E52" s="98"/>
      <c r="F52" s="98"/>
    </row>
    <row r="53" spans="1:6" ht="15.95" customHeight="1" x14ac:dyDescent="0.3">
      <c r="A53" s="45">
        <v>10</v>
      </c>
      <c r="B53" s="45">
        <v>0</v>
      </c>
      <c r="C53" s="55">
        <v>0</v>
      </c>
      <c r="D53" s="45">
        <v>0</v>
      </c>
      <c r="E53" s="45">
        <v>0</v>
      </c>
      <c r="F53" s="51" t="str">
        <f>IF(ABS(E53)&lt;=0.5, "OK", "NOK")</f>
        <v>OK</v>
      </c>
    </row>
    <row r="54" spans="1:6" ht="15.95" customHeight="1" x14ac:dyDescent="0.3">
      <c r="A54" s="53">
        <v>1</v>
      </c>
      <c r="B54" s="53">
        <v>0</v>
      </c>
      <c r="C54" s="61">
        <v>0</v>
      </c>
      <c r="D54" s="53">
        <v>0</v>
      </c>
      <c r="E54" s="53">
        <v>0</v>
      </c>
      <c r="F54" s="34" t="str">
        <f>IF(ABS(E54)&lt;=0.5, "OK", "NOK")</f>
        <v>OK</v>
      </c>
    </row>
    <row r="55" spans="1:6" ht="15.95" customHeight="1" x14ac:dyDescent="0.3">
      <c r="A55" s="39">
        <v>0.1</v>
      </c>
      <c r="B55" s="39">
        <v>0</v>
      </c>
      <c r="C55" s="54">
        <v>0</v>
      </c>
      <c r="D55" s="39">
        <v>0</v>
      </c>
      <c r="E55" s="39">
        <v>0</v>
      </c>
      <c r="F55" s="48" t="str">
        <f>IF(ABS(E55)&lt;=0.5, "OK", "NOK")</f>
        <v>OK</v>
      </c>
    </row>
    <row r="56" spans="1:6" ht="23.1" customHeight="1" x14ac:dyDescent="0.3">
      <c r="A56" s="98" t="s">
        <v>59</v>
      </c>
      <c r="B56" s="98"/>
      <c r="C56" s="98"/>
      <c r="D56" s="98"/>
      <c r="E56" s="98"/>
      <c r="F56" s="98"/>
    </row>
  </sheetData>
  <mergeCells count="17">
    <mergeCell ref="A52:F52"/>
    <mergeCell ref="A56:F56"/>
    <mergeCell ref="A17:F17"/>
    <mergeCell ref="A18:A22"/>
    <mergeCell ref="A23:F23"/>
    <mergeCell ref="A28:F28"/>
    <mergeCell ref="A44:F44"/>
    <mergeCell ref="A32:F32"/>
    <mergeCell ref="A36:F36"/>
    <mergeCell ref="A40:F40"/>
    <mergeCell ref="A48:F48"/>
    <mergeCell ref="A13:A16"/>
    <mergeCell ref="A1:F1"/>
    <mergeCell ref="A7:F7"/>
    <mergeCell ref="A12:F12"/>
    <mergeCell ref="A3:A6"/>
    <mergeCell ref="A8:A11"/>
  </mergeCells>
  <phoneticPr fontId="2" type="noConversion"/>
  <pageMargins left="0.82677165354330706" right="0.82677165354330706" top="0.74803149606299213" bottom="0.39370078740157483" header="0.31496062992125984" footer="0.31496062992125984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42</vt:i4>
      </vt:variant>
      <vt:variant>
        <vt:lpstr>이름 지정된 범위</vt:lpstr>
      </vt:variant>
      <vt:variant>
        <vt:i4>1</vt:i4>
      </vt:variant>
    </vt:vector>
  </HeadingPairs>
  <TitlesOfParts>
    <vt:vector size="43" baseType="lpstr">
      <vt:lpstr>Dummy Info</vt:lpstr>
      <vt:lpstr>Header</vt:lpstr>
      <vt:lpstr>#0001</vt:lpstr>
      <vt:lpstr>#0002</vt:lpstr>
      <vt:lpstr>#0003</vt:lpstr>
      <vt:lpstr>#0004</vt:lpstr>
      <vt:lpstr>#0005</vt:lpstr>
      <vt:lpstr>#0006</vt:lpstr>
      <vt:lpstr>#0007</vt:lpstr>
      <vt:lpstr>#0008</vt:lpstr>
      <vt:lpstr>#0009</vt:lpstr>
      <vt:lpstr>#0010</vt:lpstr>
      <vt:lpstr>#0011</vt:lpstr>
      <vt:lpstr>#0012</vt:lpstr>
      <vt:lpstr>#0013</vt:lpstr>
      <vt:lpstr>#0014</vt:lpstr>
      <vt:lpstr>#0015</vt:lpstr>
      <vt:lpstr>#0016</vt:lpstr>
      <vt:lpstr>#0017</vt:lpstr>
      <vt:lpstr>#0018</vt:lpstr>
      <vt:lpstr>#0019</vt:lpstr>
      <vt:lpstr>#0020</vt:lpstr>
      <vt:lpstr>#0021</vt:lpstr>
      <vt:lpstr>#0022</vt:lpstr>
      <vt:lpstr>#0023</vt:lpstr>
      <vt:lpstr>#0024</vt:lpstr>
      <vt:lpstr>#0025</vt:lpstr>
      <vt:lpstr>#0026</vt:lpstr>
      <vt:lpstr>#0027</vt:lpstr>
      <vt:lpstr>#0028</vt:lpstr>
      <vt:lpstr>#0029</vt:lpstr>
      <vt:lpstr>#0030</vt:lpstr>
      <vt:lpstr>#0031</vt:lpstr>
      <vt:lpstr>#0032</vt:lpstr>
      <vt:lpstr>#0033</vt:lpstr>
      <vt:lpstr>#0034</vt:lpstr>
      <vt:lpstr>#0035</vt:lpstr>
      <vt:lpstr>#0036</vt:lpstr>
      <vt:lpstr>#0037</vt:lpstr>
      <vt:lpstr>#0038</vt:lpstr>
      <vt:lpstr>#0039</vt:lpstr>
      <vt:lpstr>#0040</vt:lpstr>
      <vt:lpstr>'#0017'!Print_Area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박수만</cp:lastModifiedBy>
  <cp:lastPrinted>2021-07-29T05:09:16Z</cp:lastPrinted>
  <dcterms:created xsi:type="dcterms:W3CDTF">2016-07-13T08:55:38Z</dcterms:created>
  <dcterms:modified xsi:type="dcterms:W3CDTF">2021-07-29T06:13:26Z</dcterms:modified>
</cp:coreProperties>
</file>