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졸프\"/>
    </mc:Choice>
  </mc:AlternateContent>
  <xr:revisionPtr revIDLastSave="0" documentId="13_ncr:1_{B9EC2689-CE43-4A16-918E-6D9A33C8860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시트1" sheetId="1" r:id="rId1"/>
    <sheet name="시트2" sheetId="2" r:id="rId2"/>
    <sheet name="시트3" sheetId="3" r:id="rId3"/>
  </sheets>
  <definedNames>
    <definedName name="_xlnm._FilterDatabase" localSheetId="1" hidden="1">시트2!$A$1:$I$578</definedName>
    <definedName name="Z_B5637082_B7C0_4451_BC2C_94C33472A0A4_.wvu.FilterData" localSheetId="0" hidden="1">시트1!$P$1:$S$86</definedName>
  </definedNames>
  <calcPr calcId="191029"/>
  <customWorkbookViews>
    <customWorkbookView name="필터 1" guid="{B5637082-B7C0-4451-BC2C-94C33472A0A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R22" i="2" s="1"/>
  <c r="AA22" i="2" s="1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3" i="1"/>
  <c r="I4" i="1"/>
  <c r="I5" i="1"/>
  <c r="I2" i="1"/>
  <c r="G578" i="2"/>
  <c r="H578" i="2" s="1"/>
  <c r="G577" i="2"/>
  <c r="H577" i="2" s="1"/>
  <c r="H576" i="2"/>
  <c r="G576" i="2"/>
  <c r="G575" i="2"/>
  <c r="H575" i="2" s="1"/>
  <c r="H574" i="2"/>
  <c r="G574" i="2"/>
  <c r="G573" i="2"/>
  <c r="H573" i="2" s="1"/>
  <c r="H572" i="2"/>
  <c r="G572" i="2"/>
  <c r="G571" i="2"/>
  <c r="H571" i="2" s="1"/>
  <c r="H570" i="2"/>
  <c r="G570" i="2"/>
  <c r="G569" i="2"/>
  <c r="H569" i="2" s="1"/>
  <c r="H568" i="2"/>
  <c r="G568" i="2"/>
  <c r="G567" i="2"/>
  <c r="H567" i="2" s="1"/>
  <c r="H566" i="2"/>
  <c r="G566" i="2"/>
  <c r="G565" i="2"/>
  <c r="H565" i="2" s="1"/>
  <c r="H564" i="2"/>
  <c r="G564" i="2"/>
  <c r="G563" i="2"/>
  <c r="H563" i="2" s="1"/>
  <c r="H562" i="2"/>
  <c r="G562" i="2"/>
  <c r="G561" i="2"/>
  <c r="H561" i="2" s="1"/>
  <c r="M129" i="2" s="1"/>
  <c r="H560" i="2"/>
  <c r="G560" i="2"/>
  <c r="G559" i="2"/>
  <c r="H559" i="2" s="1"/>
  <c r="H558" i="2"/>
  <c r="G558" i="2"/>
  <c r="G557" i="2"/>
  <c r="H557" i="2" s="1"/>
  <c r="H556" i="2"/>
  <c r="G556" i="2"/>
  <c r="G555" i="2"/>
  <c r="H555" i="2" s="1"/>
  <c r="H554" i="2"/>
  <c r="G554" i="2"/>
  <c r="G553" i="2"/>
  <c r="H553" i="2" s="1"/>
  <c r="H552" i="2"/>
  <c r="G552" i="2"/>
  <c r="G551" i="2"/>
  <c r="H551" i="2" s="1"/>
  <c r="H550" i="2"/>
  <c r="G550" i="2"/>
  <c r="G549" i="2"/>
  <c r="H549" i="2" s="1"/>
  <c r="H548" i="2"/>
  <c r="G548" i="2"/>
  <c r="G547" i="2"/>
  <c r="H547" i="2" s="1"/>
  <c r="H546" i="2"/>
  <c r="G546" i="2"/>
  <c r="G545" i="2"/>
  <c r="H545" i="2" s="1"/>
  <c r="M125" i="2" s="1"/>
  <c r="H544" i="2"/>
  <c r="G544" i="2"/>
  <c r="G543" i="2"/>
  <c r="H543" i="2" s="1"/>
  <c r="H542" i="2"/>
  <c r="G542" i="2"/>
  <c r="G541" i="2"/>
  <c r="H541" i="2" s="1"/>
  <c r="H540" i="2"/>
  <c r="G540" i="2"/>
  <c r="G539" i="2"/>
  <c r="H539" i="2" s="1"/>
  <c r="H538" i="2"/>
  <c r="G538" i="2"/>
  <c r="G537" i="2"/>
  <c r="H537" i="2" s="1"/>
  <c r="L124" i="2" s="1"/>
  <c r="H536" i="2"/>
  <c r="G536" i="2"/>
  <c r="G535" i="2"/>
  <c r="H535" i="2" s="1"/>
  <c r="H534" i="2"/>
  <c r="G534" i="2"/>
  <c r="G533" i="2"/>
  <c r="H533" i="2" s="1"/>
  <c r="H532" i="2"/>
  <c r="G532" i="2"/>
  <c r="G531" i="2"/>
  <c r="H531" i="2" s="1"/>
  <c r="H530" i="2"/>
  <c r="G530" i="2"/>
  <c r="G529" i="2"/>
  <c r="H529" i="2" s="1"/>
  <c r="L121" i="2" s="1"/>
  <c r="H528" i="2"/>
  <c r="G528" i="2"/>
  <c r="G527" i="2"/>
  <c r="H527" i="2" s="1"/>
  <c r="H526" i="2"/>
  <c r="G526" i="2"/>
  <c r="G525" i="2"/>
  <c r="H525" i="2" s="1"/>
  <c r="H524" i="2"/>
  <c r="G524" i="2"/>
  <c r="G523" i="2"/>
  <c r="H523" i="2" s="1"/>
  <c r="H522" i="2"/>
  <c r="G522" i="2"/>
  <c r="G521" i="2"/>
  <c r="H521" i="2" s="1"/>
  <c r="H520" i="2"/>
  <c r="G520" i="2"/>
  <c r="G519" i="2"/>
  <c r="H519" i="2" s="1"/>
  <c r="H518" i="2"/>
  <c r="G518" i="2"/>
  <c r="G517" i="2"/>
  <c r="H517" i="2" s="1"/>
  <c r="H516" i="2"/>
  <c r="M116" i="2" s="1"/>
  <c r="G516" i="2"/>
  <c r="G515" i="2"/>
  <c r="H515" i="2" s="1"/>
  <c r="H514" i="2"/>
  <c r="G514" i="2"/>
  <c r="G513" i="2"/>
  <c r="H513" i="2" s="1"/>
  <c r="M115" i="2" s="1"/>
  <c r="H512" i="2"/>
  <c r="G512" i="2"/>
  <c r="G511" i="2"/>
  <c r="H511" i="2" s="1"/>
  <c r="H510" i="2"/>
  <c r="G510" i="2"/>
  <c r="G509" i="2"/>
  <c r="H509" i="2" s="1"/>
  <c r="H508" i="2"/>
  <c r="G508" i="2"/>
  <c r="G507" i="2"/>
  <c r="H507" i="2" s="1"/>
  <c r="H506" i="2"/>
  <c r="G506" i="2"/>
  <c r="G505" i="2"/>
  <c r="H505" i="2" s="1"/>
  <c r="M112" i="2" s="1"/>
  <c r="H504" i="2"/>
  <c r="G504" i="2"/>
  <c r="G503" i="2"/>
  <c r="H503" i="2" s="1"/>
  <c r="H502" i="2"/>
  <c r="G502" i="2"/>
  <c r="G501" i="2"/>
  <c r="H501" i="2" s="1"/>
  <c r="H500" i="2"/>
  <c r="M111" i="2" s="1"/>
  <c r="G500" i="2"/>
  <c r="G499" i="2"/>
  <c r="H499" i="2" s="1"/>
  <c r="H498" i="2"/>
  <c r="G498" i="2"/>
  <c r="G497" i="2"/>
  <c r="H497" i="2" s="1"/>
  <c r="M108" i="2" s="1"/>
  <c r="H496" i="2"/>
  <c r="G496" i="2"/>
  <c r="G495" i="2"/>
  <c r="H495" i="2" s="1"/>
  <c r="H494" i="2"/>
  <c r="G494" i="2"/>
  <c r="G493" i="2"/>
  <c r="H493" i="2" s="1"/>
  <c r="H492" i="2"/>
  <c r="L109" i="2" s="1"/>
  <c r="G492" i="2"/>
  <c r="G491" i="2"/>
  <c r="H491" i="2" s="1"/>
  <c r="H490" i="2"/>
  <c r="G490" i="2"/>
  <c r="G489" i="2"/>
  <c r="H489" i="2" s="1"/>
  <c r="M105" i="2" s="1"/>
  <c r="H488" i="2"/>
  <c r="G488" i="2"/>
  <c r="G487" i="2"/>
  <c r="H487" i="2" s="1"/>
  <c r="H486" i="2"/>
  <c r="G486" i="2"/>
  <c r="G485" i="2"/>
  <c r="H485" i="2" s="1"/>
  <c r="H484" i="2"/>
  <c r="G484" i="2"/>
  <c r="G483" i="2"/>
  <c r="H483" i="2" s="1"/>
  <c r="H482" i="2"/>
  <c r="G482" i="2"/>
  <c r="G481" i="2"/>
  <c r="H481" i="2" s="1"/>
  <c r="L105" i="2" s="1"/>
  <c r="H480" i="2"/>
  <c r="G480" i="2"/>
  <c r="G479" i="2"/>
  <c r="H479" i="2" s="1"/>
  <c r="H478" i="2"/>
  <c r="G478" i="2"/>
  <c r="G477" i="2"/>
  <c r="H477" i="2" s="1"/>
  <c r="H476" i="2"/>
  <c r="M101" i="2" s="1"/>
  <c r="G476" i="2"/>
  <c r="G475" i="2"/>
  <c r="H475" i="2" s="1"/>
  <c r="H474" i="2"/>
  <c r="G474" i="2"/>
  <c r="G473" i="2"/>
  <c r="H473" i="2" s="1"/>
  <c r="H472" i="2"/>
  <c r="G472" i="2"/>
  <c r="G471" i="2"/>
  <c r="H471" i="2" s="1"/>
  <c r="H470" i="2"/>
  <c r="G470" i="2"/>
  <c r="G469" i="2"/>
  <c r="H469" i="2" s="1"/>
  <c r="H468" i="2"/>
  <c r="G468" i="2"/>
  <c r="G467" i="2"/>
  <c r="H467" i="2" s="1"/>
  <c r="H466" i="2"/>
  <c r="G466" i="2"/>
  <c r="G465" i="2"/>
  <c r="H465" i="2" s="1"/>
  <c r="H464" i="2"/>
  <c r="G464" i="2"/>
  <c r="G463" i="2"/>
  <c r="H463" i="2" s="1"/>
  <c r="H462" i="2"/>
  <c r="G462" i="2"/>
  <c r="G461" i="2"/>
  <c r="H461" i="2" s="1"/>
  <c r="H460" i="2"/>
  <c r="G460" i="2"/>
  <c r="G459" i="2"/>
  <c r="H459" i="2" s="1"/>
  <c r="H458" i="2"/>
  <c r="G458" i="2"/>
  <c r="G457" i="2"/>
  <c r="H457" i="2" s="1"/>
  <c r="L102" i="2" s="1"/>
  <c r="H456" i="2"/>
  <c r="G456" i="2"/>
  <c r="G455" i="2"/>
  <c r="H455" i="2" s="1"/>
  <c r="H454" i="2"/>
  <c r="G454" i="2"/>
  <c r="G453" i="2"/>
  <c r="H453" i="2" s="1"/>
  <c r="H452" i="2"/>
  <c r="L100" i="2" s="1"/>
  <c r="G452" i="2"/>
  <c r="G451" i="2"/>
  <c r="H451" i="2" s="1"/>
  <c r="H450" i="2"/>
  <c r="G450" i="2"/>
  <c r="G449" i="2"/>
  <c r="H449" i="2" s="1"/>
  <c r="M93" i="2" s="1"/>
  <c r="H448" i="2"/>
  <c r="G448" i="2"/>
  <c r="G447" i="2"/>
  <c r="H447" i="2" s="1"/>
  <c r="H446" i="2"/>
  <c r="G446" i="2"/>
  <c r="G445" i="2"/>
  <c r="H445" i="2" s="1"/>
  <c r="H444" i="2"/>
  <c r="G444" i="2"/>
  <c r="G443" i="2"/>
  <c r="H443" i="2" s="1"/>
  <c r="H442" i="2"/>
  <c r="G442" i="2"/>
  <c r="G441" i="2"/>
  <c r="H441" i="2" s="1"/>
  <c r="H440" i="2"/>
  <c r="G440" i="2"/>
  <c r="G439" i="2"/>
  <c r="H439" i="2" s="1"/>
  <c r="H438" i="2"/>
  <c r="G438" i="2"/>
  <c r="G437" i="2"/>
  <c r="H437" i="2" s="1"/>
  <c r="H436" i="2"/>
  <c r="G436" i="2"/>
  <c r="G435" i="2"/>
  <c r="H435" i="2" s="1"/>
  <c r="H434" i="2"/>
  <c r="G434" i="2"/>
  <c r="G433" i="2"/>
  <c r="H433" i="2" s="1"/>
  <c r="H432" i="2"/>
  <c r="G432" i="2"/>
  <c r="G431" i="2"/>
  <c r="H431" i="2" s="1"/>
  <c r="H430" i="2"/>
  <c r="G430" i="2"/>
  <c r="U32" i="2"/>
  <c r="AD32" i="2" s="1"/>
  <c r="G429" i="2"/>
  <c r="H429" i="2" s="1"/>
  <c r="H428" i="2"/>
  <c r="G428" i="2"/>
  <c r="G427" i="2"/>
  <c r="H427" i="2" s="1"/>
  <c r="H426" i="2"/>
  <c r="G426" i="2"/>
  <c r="G425" i="2"/>
  <c r="H425" i="2" s="1"/>
  <c r="H424" i="2"/>
  <c r="G424" i="2"/>
  <c r="G423" i="2"/>
  <c r="H423" i="2" s="1"/>
  <c r="H422" i="2"/>
  <c r="G422" i="2"/>
  <c r="G421" i="2"/>
  <c r="H421" i="2" s="1"/>
  <c r="H420" i="2"/>
  <c r="L92" i="2" s="1"/>
  <c r="G420" i="2"/>
  <c r="G419" i="2"/>
  <c r="H419" i="2" s="1"/>
  <c r="H418" i="2"/>
  <c r="G418" i="2"/>
  <c r="G417" i="2"/>
  <c r="H417" i="2" s="1"/>
  <c r="H416" i="2"/>
  <c r="G416" i="2"/>
  <c r="G415" i="2"/>
  <c r="H415" i="2" s="1"/>
  <c r="H414" i="2"/>
  <c r="G414" i="2"/>
  <c r="G413" i="2"/>
  <c r="H413" i="2" s="1"/>
  <c r="H412" i="2"/>
  <c r="G412" i="2"/>
  <c r="G411" i="2"/>
  <c r="H411" i="2" s="1"/>
  <c r="H410" i="2"/>
  <c r="G410" i="2"/>
  <c r="G409" i="2"/>
  <c r="H409" i="2" s="1"/>
  <c r="M87" i="2" s="1"/>
  <c r="H408" i="2"/>
  <c r="G408" i="2"/>
  <c r="G407" i="2"/>
  <c r="H407" i="2" s="1"/>
  <c r="H406" i="2"/>
  <c r="G406" i="2"/>
  <c r="G405" i="2"/>
  <c r="H405" i="2" s="1"/>
  <c r="H404" i="2"/>
  <c r="L88" i="2" s="1"/>
  <c r="G404" i="2"/>
  <c r="G403" i="2"/>
  <c r="H403" i="2" s="1"/>
  <c r="H402" i="2"/>
  <c r="G402" i="2"/>
  <c r="G401" i="2"/>
  <c r="H401" i="2" s="1"/>
  <c r="H400" i="2"/>
  <c r="G400" i="2"/>
  <c r="G399" i="2"/>
  <c r="H399" i="2" s="1"/>
  <c r="H398" i="2"/>
  <c r="G398" i="2"/>
  <c r="G397" i="2"/>
  <c r="H397" i="2" s="1"/>
  <c r="H396" i="2"/>
  <c r="M81" i="2" s="1"/>
  <c r="G396" i="2"/>
  <c r="G395" i="2"/>
  <c r="H395" i="2" s="1"/>
  <c r="H394" i="2"/>
  <c r="G394" i="2"/>
  <c r="G393" i="2"/>
  <c r="H393" i="2" s="1"/>
  <c r="H392" i="2"/>
  <c r="G392" i="2"/>
  <c r="G391" i="2"/>
  <c r="H391" i="2" s="1"/>
  <c r="H390" i="2"/>
  <c r="G390" i="2"/>
  <c r="G389" i="2"/>
  <c r="H389" i="2" s="1"/>
  <c r="H388" i="2"/>
  <c r="M77" i="2" s="1"/>
  <c r="G388" i="2"/>
  <c r="G387" i="2"/>
  <c r="H387" i="2" s="1"/>
  <c r="H386" i="2"/>
  <c r="G386" i="2"/>
  <c r="G385" i="2"/>
  <c r="H385" i="2" s="1"/>
  <c r="L84" i="2" s="1"/>
  <c r="H384" i="2"/>
  <c r="G384" i="2"/>
  <c r="G383" i="2"/>
  <c r="H383" i="2" s="1"/>
  <c r="H382" i="2"/>
  <c r="G382" i="2"/>
  <c r="G381" i="2"/>
  <c r="H381" i="2" s="1"/>
  <c r="H380" i="2"/>
  <c r="G380" i="2"/>
  <c r="G379" i="2"/>
  <c r="H379" i="2" s="1"/>
  <c r="H378" i="2"/>
  <c r="G378" i="2"/>
  <c r="G377" i="2"/>
  <c r="H377" i="2" s="1"/>
  <c r="L80" i="2" s="1"/>
  <c r="H376" i="2"/>
  <c r="G376" i="2"/>
  <c r="G375" i="2"/>
  <c r="H375" i="2" s="1"/>
  <c r="H374" i="2"/>
  <c r="G374" i="2"/>
  <c r="G373" i="2"/>
  <c r="H373" i="2" s="1"/>
  <c r="H372" i="2"/>
  <c r="G372" i="2"/>
  <c r="G371" i="2"/>
  <c r="H371" i="2" s="1"/>
  <c r="H370" i="2"/>
  <c r="G370" i="2"/>
  <c r="G369" i="2"/>
  <c r="H369" i="2" s="1"/>
  <c r="H368" i="2"/>
  <c r="G368" i="2"/>
  <c r="G367" i="2"/>
  <c r="H367" i="2" s="1"/>
  <c r="H366" i="2"/>
  <c r="G366" i="2"/>
  <c r="G365" i="2"/>
  <c r="H365" i="2" s="1"/>
  <c r="H364" i="2"/>
  <c r="G364" i="2"/>
  <c r="G363" i="2"/>
  <c r="H363" i="2" s="1"/>
  <c r="H362" i="2"/>
  <c r="G362" i="2"/>
  <c r="G361" i="2"/>
  <c r="H361" i="2" s="1"/>
  <c r="M72" i="2" s="1"/>
  <c r="H360" i="2"/>
  <c r="G360" i="2"/>
  <c r="G359" i="2"/>
  <c r="H359" i="2" s="1"/>
  <c r="H358" i="2"/>
  <c r="G358" i="2"/>
  <c r="G357" i="2"/>
  <c r="H357" i="2" s="1"/>
  <c r="H356" i="2"/>
  <c r="G356" i="2"/>
  <c r="G355" i="2"/>
  <c r="H355" i="2" s="1"/>
  <c r="H354" i="2"/>
  <c r="G354" i="2"/>
  <c r="G353" i="2"/>
  <c r="H353" i="2" s="1"/>
  <c r="H352" i="2"/>
  <c r="G352" i="2"/>
  <c r="G351" i="2"/>
  <c r="H351" i="2" s="1"/>
  <c r="H350" i="2"/>
  <c r="G350" i="2"/>
  <c r="G349" i="2"/>
  <c r="H349" i="2" s="1"/>
  <c r="H348" i="2"/>
  <c r="G348" i="2"/>
  <c r="G347" i="2"/>
  <c r="H347" i="2" s="1"/>
  <c r="H346" i="2"/>
  <c r="G346" i="2"/>
  <c r="G345" i="2"/>
  <c r="H345" i="2" s="1"/>
  <c r="M64" i="2" s="1"/>
  <c r="H344" i="2"/>
  <c r="G344" i="2"/>
  <c r="G343" i="2"/>
  <c r="H343" i="2" s="1"/>
  <c r="H342" i="2"/>
  <c r="G342" i="2"/>
  <c r="G341" i="2"/>
  <c r="H341" i="2" s="1"/>
  <c r="H340" i="2"/>
  <c r="G340" i="2"/>
  <c r="G339" i="2"/>
  <c r="H339" i="2" s="1"/>
  <c r="H338" i="2"/>
  <c r="G338" i="2"/>
  <c r="G337" i="2"/>
  <c r="H337" i="2" s="1"/>
  <c r="L64" i="2" s="1"/>
  <c r="H336" i="2"/>
  <c r="G336" i="2"/>
  <c r="G335" i="2"/>
  <c r="H335" i="2" s="1"/>
  <c r="H334" i="2"/>
  <c r="G334" i="2"/>
  <c r="G333" i="2"/>
  <c r="H333" i="2" s="1"/>
  <c r="H332" i="2"/>
  <c r="G332" i="2"/>
  <c r="G331" i="2"/>
  <c r="H331" i="2" s="1"/>
  <c r="H330" i="2"/>
  <c r="G330" i="2"/>
  <c r="G329" i="2"/>
  <c r="H329" i="2" s="1"/>
  <c r="H328" i="2"/>
  <c r="G328" i="2"/>
  <c r="G327" i="2"/>
  <c r="H327" i="2" s="1"/>
  <c r="H326" i="2"/>
  <c r="G326" i="2"/>
  <c r="G325" i="2"/>
  <c r="H325" i="2" s="1"/>
  <c r="H324" i="2"/>
  <c r="G324" i="2"/>
  <c r="G323" i="2"/>
  <c r="H323" i="2" s="1"/>
  <c r="H322" i="2"/>
  <c r="G322" i="2"/>
  <c r="G321" i="2"/>
  <c r="H321" i="2" s="1"/>
  <c r="H320" i="2"/>
  <c r="G320" i="2"/>
  <c r="G319" i="2"/>
  <c r="H319" i="2" s="1"/>
  <c r="H318" i="2"/>
  <c r="G318" i="2"/>
  <c r="G317" i="2"/>
  <c r="H317" i="2" s="1"/>
  <c r="H316" i="2"/>
  <c r="G316" i="2"/>
  <c r="G315" i="2"/>
  <c r="H315" i="2" s="1"/>
  <c r="H314" i="2"/>
  <c r="G314" i="2"/>
  <c r="G313" i="2"/>
  <c r="H313" i="2" s="1"/>
  <c r="H312" i="2"/>
  <c r="G312" i="2"/>
  <c r="G311" i="2"/>
  <c r="H311" i="2" s="1"/>
  <c r="H310" i="2"/>
  <c r="G310" i="2"/>
  <c r="G309" i="2"/>
  <c r="H309" i="2" s="1"/>
  <c r="H308" i="2"/>
  <c r="G308" i="2"/>
  <c r="G307" i="2"/>
  <c r="H307" i="2" s="1"/>
  <c r="H306" i="2"/>
  <c r="G306" i="2"/>
  <c r="G305" i="2"/>
  <c r="H305" i="2" s="1"/>
  <c r="H304" i="2"/>
  <c r="G304" i="2"/>
  <c r="G303" i="2"/>
  <c r="H303" i="2" s="1"/>
  <c r="H302" i="2"/>
  <c r="G302" i="2"/>
  <c r="G301" i="2"/>
  <c r="H301" i="2" s="1"/>
  <c r="H300" i="2"/>
  <c r="G300" i="2"/>
  <c r="G299" i="2"/>
  <c r="H299" i="2" s="1"/>
  <c r="H298" i="2"/>
  <c r="G298" i="2"/>
  <c r="G297" i="2"/>
  <c r="H297" i="2" s="1"/>
  <c r="M59" i="2" s="1"/>
  <c r="H296" i="2"/>
  <c r="G296" i="2"/>
  <c r="G295" i="2"/>
  <c r="H295" i="2" s="1"/>
  <c r="H294" i="2"/>
  <c r="G294" i="2"/>
  <c r="G293" i="2"/>
  <c r="H293" i="2" s="1"/>
  <c r="H292" i="2"/>
  <c r="G292" i="2"/>
  <c r="G291" i="2"/>
  <c r="H291" i="2" s="1"/>
  <c r="H290" i="2"/>
  <c r="G290" i="2"/>
  <c r="G289" i="2"/>
  <c r="H289" i="2" s="1"/>
  <c r="H288" i="2"/>
  <c r="G288" i="2"/>
  <c r="G287" i="2"/>
  <c r="H287" i="2" s="1"/>
  <c r="H286" i="2"/>
  <c r="G286" i="2"/>
  <c r="G285" i="2"/>
  <c r="H285" i="2" s="1"/>
  <c r="H284" i="2"/>
  <c r="L58" i="2" s="1"/>
  <c r="G284" i="2"/>
  <c r="G283" i="2"/>
  <c r="H283" i="2" s="1"/>
  <c r="H282" i="2"/>
  <c r="G282" i="2"/>
  <c r="G281" i="2"/>
  <c r="H281" i="2" s="1"/>
  <c r="L57" i="2" s="1"/>
  <c r="H280" i="2"/>
  <c r="G280" i="2"/>
  <c r="G279" i="2"/>
  <c r="H279" i="2" s="1"/>
  <c r="H278" i="2"/>
  <c r="G278" i="2"/>
  <c r="G277" i="2"/>
  <c r="H277" i="2" s="1"/>
  <c r="H276" i="2"/>
  <c r="L54" i="2" s="1"/>
  <c r="G276" i="2"/>
  <c r="G275" i="2"/>
  <c r="H275" i="2" s="1"/>
  <c r="L53" i="2" s="1"/>
  <c r="H274" i="2"/>
  <c r="G274" i="2"/>
  <c r="G273" i="2"/>
  <c r="H273" i="2" s="1"/>
  <c r="H272" i="2"/>
  <c r="G272" i="2"/>
  <c r="H271" i="2"/>
  <c r="G271" i="2"/>
  <c r="G270" i="2"/>
  <c r="H270" i="2" s="1"/>
  <c r="G269" i="2"/>
  <c r="H269" i="2" s="1"/>
  <c r="H268" i="2"/>
  <c r="G268" i="2"/>
  <c r="G267" i="2"/>
  <c r="H267" i="2" s="1"/>
  <c r="H266" i="2"/>
  <c r="G266" i="2"/>
  <c r="G265" i="2"/>
  <c r="H265" i="2" s="1"/>
  <c r="H264" i="2"/>
  <c r="G264" i="2"/>
  <c r="H263" i="2"/>
  <c r="G263" i="2"/>
  <c r="G262" i="2"/>
  <c r="H262" i="2" s="1"/>
  <c r="G261" i="2"/>
  <c r="H261" i="2" s="1"/>
  <c r="H260" i="2"/>
  <c r="G260" i="2"/>
  <c r="G259" i="2"/>
  <c r="H259" i="2" s="1"/>
  <c r="H258" i="2"/>
  <c r="G258" i="2"/>
  <c r="G257" i="2"/>
  <c r="H257" i="2" s="1"/>
  <c r="H256" i="2"/>
  <c r="G256" i="2"/>
  <c r="H255" i="2"/>
  <c r="G255" i="2"/>
  <c r="G254" i="2"/>
  <c r="H254" i="2" s="1"/>
  <c r="L48" i="2" s="1"/>
  <c r="G253" i="2"/>
  <c r="H253" i="2" s="1"/>
  <c r="H252" i="2"/>
  <c r="G252" i="2"/>
  <c r="G251" i="2"/>
  <c r="H251" i="2" s="1"/>
  <c r="H250" i="2"/>
  <c r="G250" i="2"/>
  <c r="G249" i="2"/>
  <c r="H249" i="2" s="1"/>
  <c r="H248" i="2"/>
  <c r="G248" i="2"/>
  <c r="H247" i="2"/>
  <c r="G247" i="2"/>
  <c r="G246" i="2"/>
  <c r="H246" i="2" s="1"/>
  <c r="G245" i="2"/>
  <c r="H245" i="2" s="1"/>
  <c r="H244" i="2"/>
  <c r="G244" i="2"/>
  <c r="G243" i="2"/>
  <c r="H243" i="2" s="1"/>
  <c r="H242" i="2"/>
  <c r="G242" i="2"/>
  <c r="G241" i="2"/>
  <c r="H241" i="2" s="1"/>
  <c r="G240" i="2"/>
  <c r="H240" i="2" s="1"/>
  <c r="H239" i="2"/>
  <c r="G239" i="2"/>
  <c r="G238" i="2"/>
  <c r="H238" i="2" s="1"/>
  <c r="H237" i="2"/>
  <c r="G237" i="2"/>
  <c r="G236" i="2"/>
  <c r="H236" i="2" s="1"/>
  <c r="H235" i="2"/>
  <c r="G235" i="2"/>
  <c r="G234" i="2"/>
  <c r="H234" i="2" s="1"/>
  <c r="H233" i="2"/>
  <c r="G233" i="2"/>
  <c r="G232" i="2"/>
  <c r="H232" i="2" s="1"/>
  <c r="H231" i="2"/>
  <c r="G231" i="2"/>
  <c r="G230" i="2"/>
  <c r="H230" i="2" s="1"/>
  <c r="H229" i="2"/>
  <c r="G229" i="2"/>
  <c r="G228" i="2"/>
  <c r="H228" i="2" s="1"/>
  <c r="H227" i="2"/>
  <c r="G227" i="2"/>
  <c r="G226" i="2"/>
  <c r="H226" i="2" s="1"/>
  <c r="H225" i="2"/>
  <c r="M55" i="2" s="1"/>
  <c r="G225" i="2"/>
  <c r="G224" i="2"/>
  <c r="H224" i="2" s="1"/>
  <c r="H223" i="2"/>
  <c r="G223" i="2"/>
  <c r="G222" i="2"/>
  <c r="H222" i="2" s="1"/>
  <c r="H221" i="2"/>
  <c r="G221" i="2"/>
  <c r="G220" i="2"/>
  <c r="H220" i="2" s="1"/>
  <c r="H219" i="2"/>
  <c r="G219" i="2"/>
  <c r="G218" i="2"/>
  <c r="H218" i="2" s="1"/>
  <c r="H217" i="2"/>
  <c r="G217" i="2"/>
  <c r="G216" i="2"/>
  <c r="H216" i="2" s="1"/>
  <c r="H215" i="2"/>
  <c r="G215" i="2"/>
  <c r="G214" i="2"/>
  <c r="H214" i="2" s="1"/>
  <c r="H213" i="2"/>
  <c r="G213" i="2"/>
  <c r="G212" i="2"/>
  <c r="H212" i="2" s="1"/>
  <c r="H211" i="2"/>
  <c r="G211" i="2"/>
  <c r="G210" i="2"/>
  <c r="H210" i="2" s="1"/>
  <c r="H209" i="2"/>
  <c r="G209" i="2"/>
  <c r="G208" i="2"/>
  <c r="H208" i="2" s="1"/>
  <c r="R24" i="2"/>
  <c r="AA24" i="2" s="1"/>
  <c r="H207" i="2"/>
  <c r="G207" i="2"/>
  <c r="G206" i="2"/>
  <c r="H206" i="2" s="1"/>
  <c r="M53" i="2" s="1"/>
  <c r="H205" i="2"/>
  <c r="G205" i="2"/>
  <c r="G204" i="2"/>
  <c r="H204" i="2" s="1"/>
  <c r="H203" i="2"/>
  <c r="G203" i="2"/>
  <c r="G202" i="2"/>
  <c r="H202" i="2" s="1"/>
  <c r="L45" i="2" s="1"/>
  <c r="H201" i="2"/>
  <c r="G201" i="2"/>
  <c r="G200" i="2"/>
  <c r="H200" i="2" s="1"/>
  <c r="H199" i="2"/>
  <c r="G199" i="2"/>
  <c r="G198" i="2"/>
  <c r="H198" i="2" s="1"/>
  <c r="H197" i="2"/>
  <c r="G197" i="2"/>
  <c r="G196" i="2"/>
  <c r="H196" i="2" s="1"/>
  <c r="H195" i="2"/>
  <c r="G195" i="2"/>
  <c r="G194" i="2"/>
  <c r="H194" i="2" s="1"/>
  <c r="H193" i="2"/>
  <c r="G193" i="2"/>
  <c r="G192" i="2"/>
  <c r="H192" i="2" s="1"/>
  <c r="M52" i="2" s="1"/>
  <c r="H191" i="2"/>
  <c r="G191" i="2"/>
  <c r="G190" i="2"/>
  <c r="H190" i="2" s="1"/>
  <c r="H189" i="2"/>
  <c r="G189" i="2"/>
  <c r="S22" i="2"/>
  <c r="G188" i="2"/>
  <c r="H188" i="2" s="1"/>
  <c r="L44" i="2" s="1"/>
  <c r="H187" i="2"/>
  <c r="G187" i="2"/>
  <c r="G186" i="2"/>
  <c r="H186" i="2" s="1"/>
  <c r="M51" i="2" s="1"/>
  <c r="H185" i="2"/>
  <c r="G185" i="2"/>
  <c r="G184" i="2"/>
  <c r="H184" i="2" s="1"/>
  <c r="H183" i="2"/>
  <c r="G183" i="2"/>
  <c r="G182" i="2"/>
  <c r="H182" i="2" s="1"/>
  <c r="H181" i="2"/>
  <c r="G181" i="2"/>
  <c r="G180" i="2"/>
  <c r="H180" i="2" s="1"/>
  <c r="H179" i="2"/>
  <c r="G179" i="2"/>
  <c r="G178" i="2"/>
  <c r="H178" i="2" s="1"/>
  <c r="H177" i="2"/>
  <c r="G177" i="2"/>
  <c r="G176" i="2"/>
  <c r="H176" i="2" s="1"/>
  <c r="H175" i="2"/>
  <c r="G175" i="2"/>
  <c r="G174" i="2"/>
  <c r="H174" i="2" s="1"/>
  <c r="H173" i="2"/>
  <c r="G173" i="2"/>
  <c r="P14" i="2"/>
  <c r="Y14" i="2" s="1"/>
  <c r="G172" i="2"/>
  <c r="H172" i="2" s="1"/>
  <c r="L42" i="2" s="1"/>
  <c r="H171" i="2"/>
  <c r="G171" i="2"/>
  <c r="G170" i="2"/>
  <c r="H170" i="2" s="1"/>
  <c r="L40" i="2" s="1"/>
  <c r="H169" i="2"/>
  <c r="G169" i="2"/>
  <c r="G168" i="2"/>
  <c r="H168" i="2" s="1"/>
  <c r="L39" i="2" s="1"/>
  <c r="T23" i="2"/>
  <c r="AC23" i="2" s="1"/>
  <c r="H167" i="2"/>
  <c r="G167" i="2"/>
  <c r="G166" i="2"/>
  <c r="H166" i="2" s="1"/>
  <c r="M49" i="2" s="1"/>
  <c r="H165" i="2"/>
  <c r="G165" i="2"/>
  <c r="G164" i="2"/>
  <c r="H164" i="2" s="1"/>
  <c r="M48" i="2" s="1"/>
  <c r="H163" i="2"/>
  <c r="G163" i="2"/>
  <c r="G162" i="2"/>
  <c r="H162" i="2" s="1"/>
  <c r="H161" i="2"/>
  <c r="G161" i="2"/>
  <c r="G160" i="2"/>
  <c r="H160" i="2" s="1"/>
  <c r="Q35" i="2"/>
  <c r="H159" i="2"/>
  <c r="G159" i="2"/>
  <c r="G158" i="2"/>
  <c r="H158" i="2" s="1"/>
  <c r="L36" i="2" s="1"/>
  <c r="H157" i="2"/>
  <c r="G157" i="2"/>
  <c r="T33" i="2"/>
  <c r="AC33" i="2" s="1"/>
  <c r="G156" i="2"/>
  <c r="H156" i="2" s="1"/>
  <c r="H155" i="2"/>
  <c r="G155" i="2"/>
  <c r="G154" i="2"/>
  <c r="H154" i="2" s="1"/>
  <c r="H153" i="2"/>
  <c r="G153" i="2"/>
  <c r="G152" i="2"/>
  <c r="H152" i="2" s="1"/>
  <c r="H151" i="2"/>
  <c r="G151" i="2"/>
  <c r="G150" i="2"/>
  <c r="H150" i="2" s="1"/>
  <c r="H149" i="2"/>
  <c r="G149" i="2"/>
  <c r="G148" i="2"/>
  <c r="H148" i="2" s="1"/>
  <c r="H147" i="2"/>
  <c r="G147" i="2"/>
  <c r="G146" i="2"/>
  <c r="H146" i="2" s="1"/>
  <c r="H145" i="2"/>
  <c r="G145" i="2"/>
  <c r="G144" i="2"/>
  <c r="H144" i="2" s="1"/>
  <c r="H143" i="2"/>
  <c r="G143" i="2"/>
  <c r="G142" i="2"/>
  <c r="H142" i="2" s="1"/>
  <c r="H141" i="2"/>
  <c r="G141" i="2"/>
  <c r="G140" i="2"/>
  <c r="H140" i="2" s="1"/>
  <c r="H139" i="2"/>
  <c r="G139" i="2"/>
  <c r="G138" i="2"/>
  <c r="H138" i="2" s="1"/>
  <c r="L35" i="2" s="1"/>
  <c r="H137" i="2"/>
  <c r="G137" i="2"/>
  <c r="G136" i="2"/>
  <c r="H136" i="2" s="1"/>
  <c r="H135" i="2"/>
  <c r="G135" i="2"/>
  <c r="G134" i="2"/>
  <c r="H134" i="2" s="1"/>
  <c r="H133" i="2"/>
  <c r="G133" i="2"/>
  <c r="M132" i="2"/>
  <c r="H132" i="2"/>
  <c r="G132" i="2"/>
  <c r="M131" i="2"/>
  <c r="H131" i="2"/>
  <c r="G131" i="2"/>
  <c r="M130" i="2"/>
  <c r="L130" i="2"/>
  <c r="G130" i="2"/>
  <c r="H130" i="2" s="1"/>
  <c r="L129" i="2"/>
  <c r="H129" i="2"/>
  <c r="G129" i="2"/>
  <c r="M128" i="2"/>
  <c r="L128" i="2"/>
  <c r="G128" i="2"/>
  <c r="H128" i="2" s="1"/>
  <c r="M127" i="2"/>
  <c r="L127" i="2"/>
  <c r="H127" i="2"/>
  <c r="G127" i="2"/>
  <c r="M126" i="2"/>
  <c r="L126" i="2"/>
  <c r="G126" i="2"/>
  <c r="H126" i="2" s="1"/>
  <c r="L125" i="2"/>
  <c r="H125" i="2"/>
  <c r="G125" i="2"/>
  <c r="M124" i="2"/>
  <c r="G124" i="2"/>
  <c r="H124" i="2" s="1"/>
  <c r="M123" i="2"/>
  <c r="L123" i="2"/>
  <c r="H123" i="2"/>
  <c r="G123" i="2"/>
  <c r="M122" i="2"/>
  <c r="L122" i="2"/>
  <c r="G122" i="2"/>
  <c r="H122" i="2" s="1"/>
  <c r="M121" i="2"/>
  <c r="H121" i="2"/>
  <c r="G121" i="2"/>
  <c r="M120" i="2"/>
  <c r="L120" i="2"/>
  <c r="G120" i="2"/>
  <c r="H120" i="2" s="1"/>
  <c r="M41" i="2" s="1"/>
  <c r="M119" i="2"/>
  <c r="L119" i="2"/>
  <c r="H119" i="2"/>
  <c r="G119" i="2"/>
  <c r="M118" i="2"/>
  <c r="L118" i="2"/>
  <c r="G118" i="2"/>
  <c r="H118" i="2" s="1"/>
  <c r="M39" i="2" s="1"/>
  <c r="M117" i="2"/>
  <c r="L117" i="2"/>
  <c r="H117" i="2"/>
  <c r="G117" i="2"/>
  <c r="L116" i="2"/>
  <c r="G116" i="2"/>
  <c r="H116" i="2" s="1"/>
  <c r="L115" i="2"/>
  <c r="H115" i="2"/>
  <c r="G115" i="2"/>
  <c r="M114" i="2"/>
  <c r="L114" i="2"/>
  <c r="G114" i="2"/>
  <c r="H114" i="2" s="1"/>
  <c r="M113" i="2"/>
  <c r="L113" i="2"/>
  <c r="H113" i="2"/>
  <c r="G113" i="2"/>
  <c r="L112" i="2"/>
  <c r="G112" i="2"/>
  <c r="H112" i="2" s="1"/>
  <c r="M37" i="2" s="1"/>
  <c r="L111" i="2"/>
  <c r="H111" i="2"/>
  <c r="G111" i="2"/>
  <c r="M110" i="2"/>
  <c r="L110" i="2"/>
  <c r="T22" i="2"/>
  <c r="AC22" i="2" s="1"/>
  <c r="G110" i="2"/>
  <c r="H110" i="2" s="1"/>
  <c r="M35" i="2" s="1"/>
  <c r="M109" i="2"/>
  <c r="H109" i="2"/>
  <c r="G109" i="2"/>
  <c r="L108" i="2"/>
  <c r="G108" i="2"/>
  <c r="H108" i="2" s="1"/>
  <c r="M107" i="2"/>
  <c r="L107" i="2"/>
  <c r="H107" i="2"/>
  <c r="G107" i="2"/>
  <c r="M106" i="2"/>
  <c r="L106" i="2"/>
  <c r="Q31" i="2"/>
  <c r="Z31" i="2" s="1"/>
  <c r="G106" i="2"/>
  <c r="H106" i="2" s="1"/>
  <c r="H105" i="2"/>
  <c r="G105" i="2"/>
  <c r="M104" i="2"/>
  <c r="L104" i="2"/>
  <c r="G104" i="2"/>
  <c r="H104" i="2" s="1"/>
  <c r="M103" i="2"/>
  <c r="L103" i="2"/>
  <c r="H103" i="2"/>
  <c r="G103" i="2"/>
  <c r="M102" i="2"/>
  <c r="G102" i="2"/>
  <c r="H102" i="2" s="1"/>
  <c r="L101" i="2"/>
  <c r="H101" i="2"/>
  <c r="G101" i="2"/>
  <c r="M100" i="2"/>
  <c r="G100" i="2"/>
  <c r="H100" i="2" s="1"/>
  <c r="M99" i="2"/>
  <c r="L99" i="2"/>
  <c r="H99" i="2"/>
  <c r="G99" i="2"/>
  <c r="M98" i="2"/>
  <c r="L98" i="2"/>
  <c r="G98" i="2"/>
  <c r="H98" i="2" s="1"/>
  <c r="M97" i="2"/>
  <c r="L97" i="2"/>
  <c r="H97" i="2"/>
  <c r="G97" i="2"/>
  <c r="M96" i="2"/>
  <c r="L96" i="2"/>
  <c r="G96" i="2"/>
  <c r="H96" i="2" s="1"/>
  <c r="M95" i="2"/>
  <c r="L95" i="2"/>
  <c r="H95" i="2"/>
  <c r="G95" i="2"/>
  <c r="M94" i="2"/>
  <c r="L94" i="2"/>
  <c r="G94" i="2"/>
  <c r="H94" i="2" s="1"/>
  <c r="L93" i="2"/>
  <c r="H93" i="2"/>
  <c r="G93" i="2"/>
  <c r="M92" i="2"/>
  <c r="G92" i="2"/>
  <c r="H92" i="2" s="1"/>
  <c r="M91" i="2"/>
  <c r="L91" i="2"/>
  <c r="H91" i="2"/>
  <c r="G91" i="2"/>
  <c r="M90" i="2"/>
  <c r="L90" i="2"/>
  <c r="G90" i="2"/>
  <c r="H90" i="2" s="1"/>
  <c r="M89" i="2"/>
  <c r="L89" i="2"/>
  <c r="H89" i="2"/>
  <c r="G89" i="2"/>
  <c r="M88" i="2"/>
  <c r="G88" i="2"/>
  <c r="H88" i="2" s="1"/>
  <c r="L87" i="2"/>
  <c r="S15" i="2"/>
  <c r="AB15" i="2" s="1"/>
  <c r="H87" i="2"/>
  <c r="G87" i="2"/>
  <c r="M86" i="2"/>
  <c r="L86" i="2"/>
  <c r="G86" i="2"/>
  <c r="H86" i="2" s="1"/>
  <c r="M85" i="2"/>
  <c r="L85" i="2"/>
  <c r="H85" i="2"/>
  <c r="G85" i="2"/>
  <c r="M84" i="2"/>
  <c r="G84" i="2"/>
  <c r="H84" i="2" s="1"/>
  <c r="M83" i="2"/>
  <c r="L83" i="2"/>
  <c r="H83" i="2"/>
  <c r="G83" i="2"/>
  <c r="M82" i="2"/>
  <c r="L82" i="2"/>
  <c r="G82" i="2"/>
  <c r="H82" i="2" s="1"/>
  <c r="L81" i="2"/>
  <c r="H81" i="2"/>
  <c r="G81" i="2"/>
  <c r="M80" i="2"/>
  <c r="G80" i="2"/>
  <c r="H80" i="2" s="1"/>
  <c r="M79" i="2"/>
  <c r="L79" i="2"/>
  <c r="H79" i="2"/>
  <c r="G79" i="2"/>
  <c r="Z78" i="2"/>
  <c r="Q78" i="2"/>
  <c r="M78" i="2"/>
  <c r="L78" i="2"/>
  <c r="G78" i="2"/>
  <c r="H78" i="2" s="1"/>
  <c r="Z77" i="2"/>
  <c r="Q77" i="2"/>
  <c r="L77" i="2"/>
  <c r="H77" i="2"/>
  <c r="G77" i="2"/>
  <c r="Z76" i="2"/>
  <c r="Y76" i="2"/>
  <c r="Q76" i="2"/>
  <c r="P76" i="2"/>
  <c r="M76" i="2"/>
  <c r="L76" i="2"/>
  <c r="G76" i="2"/>
  <c r="H76" i="2" s="1"/>
  <c r="M75" i="2"/>
  <c r="L75" i="2"/>
  <c r="H75" i="2"/>
  <c r="G75" i="2"/>
  <c r="M74" i="2"/>
  <c r="L74" i="2"/>
  <c r="G74" i="2"/>
  <c r="H74" i="2" s="1"/>
  <c r="M73" i="2"/>
  <c r="L73" i="2"/>
  <c r="H73" i="2"/>
  <c r="G73" i="2"/>
  <c r="L72" i="2"/>
  <c r="G72" i="2"/>
  <c r="H72" i="2" s="1"/>
  <c r="M71" i="2"/>
  <c r="L71" i="2"/>
  <c r="H71" i="2"/>
  <c r="G71" i="2"/>
  <c r="M70" i="2"/>
  <c r="L70" i="2"/>
  <c r="G70" i="2"/>
  <c r="H70" i="2" s="1"/>
  <c r="M69" i="2"/>
  <c r="L69" i="2"/>
  <c r="H69" i="2"/>
  <c r="G69" i="2"/>
  <c r="M68" i="2"/>
  <c r="L68" i="2"/>
  <c r="G68" i="2"/>
  <c r="H68" i="2" s="1"/>
  <c r="M67" i="2"/>
  <c r="L67" i="2"/>
  <c r="H67" i="2"/>
  <c r="G67" i="2"/>
  <c r="M66" i="2"/>
  <c r="L66" i="2"/>
  <c r="G66" i="2"/>
  <c r="H66" i="2" s="1"/>
  <c r="M65" i="2"/>
  <c r="L65" i="2"/>
  <c r="H65" i="2"/>
  <c r="G65" i="2"/>
  <c r="G64" i="2"/>
  <c r="H64" i="2" s="1"/>
  <c r="M63" i="2"/>
  <c r="L63" i="2"/>
  <c r="H63" i="2"/>
  <c r="G63" i="2"/>
  <c r="M62" i="2"/>
  <c r="L62" i="2"/>
  <c r="G62" i="2"/>
  <c r="H62" i="2" s="1"/>
  <c r="M61" i="2"/>
  <c r="L61" i="2"/>
  <c r="H61" i="2"/>
  <c r="G61" i="2"/>
  <c r="M60" i="2"/>
  <c r="L60" i="2"/>
  <c r="G60" i="2"/>
  <c r="H60" i="2" s="1"/>
  <c r="L59" i="2"/>
  <c r="H59" i="2"/>
  <c r="G59" i="2"/>
  <c r="M58" i="2"/>
  <c r="G58" i="2"/>
  <c r="H58" i="2" s="1"/>
  <c r="M57" i="2"/>
  <c r="H57" i="2"/>
  <c r="G57" i="2"/>
  <c r="M56" i="2"/>
  <c r="L56" i="2"/>
  <c r="G56" i="2"/>
  <c r="H56" i="2" s="1"/>
  <c r="L55" i="2"/>
  <c r="H55" i="2"/>
  <c r="G55" i="2"/>
  <c r="M54" i="2"/>
  <c r="G54" i="2"/>
  <c r="H54" i="2" s="1"/>
  <c r="H53" i="2"/>
  <c r="G53" i="2"/>
  <c r="L52" i="2"/>
  <c r="G52" i="2"/>
  <c r="H52" i="2" s="1"/>
  <c r="L51" i="2"/>
  <c r="V26" i="2"/>
  <c r="AE26" i="2" s="1"/>
  <c r="H51" i="2"/>
  <c r="G51" i="2"/>
  <c r="M50" i="2"/>
  <c r="L50" i="2"/>
  <c r="G50" i="2"/>
  <c r="H50" i="2" s="1"/>
  <c r="L49" i="2"/>
  <c r="H49" i="2"/>
  <c r="G49" i="2"/>
  <c r="G48" i="2"/>
  <c r="H48" i="2" s="1"/>
  <c r="M47" i="2"/>
  <c r="L47" i="2"/>
  <c r="H47" i="2"/>
  <c r="G47" i="2"/>
  <c r="M46" i="2"/>
  <c r="L46" i="2"/>
  <c r="G46" i="2"/>
  <c r="H46" i="2" s="1"/>
  <c r="M45" i="2"/>
  <c r="H45" i="2"/>
  <c r="G45" i="2"/>
  <c r="M44" i="2"/>
  <c r="G44" i="2"/>
  <c r="H44" i="2" s="1"/>
  <c r="M43" i="2"/>
  <c r="L43" i="2"/>
  <c r="H43" i="2"/>
  <c r="G43" i="2"/>
  <c r="M42" i="2"/>
  <c r="G42" i="2"/>
  <c r="H42" i="2" s="1"/>
  <c r="L41" i="2"/>
  <c r="H41" i="2"/>
  <c r="G41" i="2"/>
  <c r="M40" i="2"/>
  <c r="G40" i="2"/>
  <c r="H40" i="2" s="1"/>
  <c r="H39" i="2"/>
  <c r="G39" i="2"/>
  <c r="M38" i="2"/>
  <c r="L38" i="2"/>
  <c r="G38" i="2"/>
  <c r="H38" i="2" s="1"/>
  <c r="L37" i="2"/>
  <c r="H37" i="2"/>
  <c r="G37" i="2"/>
  <c r="M36" i="2"/>
  <c r="G36" i="2"/>
  <c r="H36" i="2" s="1"/>
  <c r="T35" i="2"/>
  <c r="H35" i="2"/>
  <c r="G35" i="2"/>
  <c r="R34" i="2"/>
  <c r="M34" i="2"/>
  <c r="L34" i="2"/>
  <c r="H34" i="2"/>
  <c r="G34" i="2"/>
  <c r="U33" i="2"/>
  <c r="M33" i="2"/>
  <c r="L33" i="2"/>
  <c r="H33" i="2"/>
  <c r="G33" i="2"/>
  <c r="M32" i="2"/>
  <c r="L32" i="2"/>
  <c r="G32" i="2"/>
  <c r="H32" i="2" s="1"/>
  <c r="M31" i="2"/>
  <c r="L31" i="2"/>
  <c r="G31" i="2"/>
  <c r="H31" i="2" s="1"/>
  <c r="V30" i="2"/>
  <c r="AE30" i="2" s="1"/>
  <c r="M30" i="2"/>
  <c r="L30" i="2"/>
  <c r="G30" i="2"/>
  <c r="H30" i="2" s="1"/>
  <c r="M29" i="2"/>
  <c r="L29" i="2"/>
  <c r="H29" i="2"/>
  <c r="G29" i="2"/>
  <c r="M28" i="2"/>
  <c r="L28" i="2"/>
  <c r="H28" i="2"/>
  <c r="G28" i="2"/>
  <c r="M27" i="2"/>
  <c r="L27" i="2"/>
  <c r="H27" i="2"/>
  <c r="G27" i="2"/>
  <c r="S26" i="2"/>
  <c r="R26" i="2"/>
  <c r="AA26" i="2" s="1"/>
  <c r="M26" i="2"/>
  <c r="L26" i="2"/>
  <c r="H26" i="2"/>
  <c r="G26" i="2"/>
  <c r="M25" i="2"/>
  <c r="L25" i="2"/>
  <c r="H25" i="2"/>
  <c r="G25" i="2"/>
  <c r="V24" i="2"/>
  <c r="AE24" i="2" s="1"/>
  <c r="U24" i="2"/>
  <c r="M24" i="2"/>
  <c r="L24" i="2"/>
  <c r="H24" i="2"/>
  <c r="G24" i="2"/>
  <c r="U23" i="2"/>
  <c r="AD23" i="2" s="1"/>
  <c r="Q23" i="2"/>
  <c r="Z23" i="2" s="1"/>
  <c r="M23" i="2"/>
  <c r="L23" i="2"/>
  <c r="H23" i="2"/>
  <c r="G23" i="2"/>
  <c r="U22" i="2"/>
  <c r="AD22" i="2" s="1"/>
  <c r="M22" i="2"/>
  <c r="L22" i="2"/>
  <c r="H22" i="2"/>
  <c r="G22" i="2"/>
  <c r="R21" i="2"/>
  <c r="AA21" i="2" s="1"/>
  <c r="M21" i="2"/>
  <c r="L21" i="2"/>
  <c r="H21" i="2"/>
  <c r="G21" i="2"/>
  <c r="M20" i="2"/>
  <c r="L20" i="2"/>
  <c r="H20" i="2"/>
  <c r="G20" i="2"/>
  <c r="M19" i="2"/>
  <c r="L19" i="2"/>
  <c r="H19" i="2"/>
  <c r="G19" i="2"/>
  <c r="R18" i="2"/>
  <c r="M18" i="2"/>
  <c r="L18" i="2"/>
  <c r="H18" i="2"/>
  <c r="G18" i="2"/>
  <c r="T17" i="2"/>
  <c r="AC17" i="2" s="1"/>
  <c r="S17" i="2"/>
  <c r="AB17" i="2" s="1"/>
  <c r="R17" i="2"/>
  <c r="M17" i="2"/>
  <c r="L17" i="2"/>
  <c r="H17" i="2"/>
  <c r="G17" i="2"/>
  <c r="S16" i="2"/>
  <c r="AB16" i="2" s="1"/>
  <c r="M16" i="2"/>
  <c r="L16" i="2"/>
  <c r="H16" i="2"/>
  <c r="G16" i="2"/>
  <c r="V15" i="2"/>
  <c r="T15" i="2"/>
  <c r="AC15" i="2" s="1"/>
  <c r="R15" i="2"/>
  <c r="Q15" i="2"/>
  <c r="M15" i="2"/>
  <c r="L15" i="2"/>
  <c r="H15" i="2"/>
  <c r="G15" i="2"/>
  <c r="V14" i="2"/>
  <c r="U14" i="2"/>
  <c r="AD14" i="2" s="1"/>
  <c r="S14" i="2"/>
  <c r="AB14" i="2" s="1"/>
  <c r="R14" i="2"/>
  <c r="Q14" i="2"/>
  <c r="Z14" i="2" s="1"/>
  <c r="M14" i="2"/>
  <c r="L14" i="2"/>
  <c r="H14" i="2"/>
  <c r="G14" i="2"/>
  <c r="V13" i="2"/>
  <c r="U13" i="2"/>
  <c r="AD13" i="2" s="1"/>
  <c r="S13" i="2"/>
  <c r="R13" i="2"/>
  <c r="Q13" i="2"/>
  <c r="Z13" i="2" s="1"/>
  <c r="M13" i="2"/>
  <c r="L13" i="2"/>
  <c r="H13" i="2"/>
  <c r="G13" i="2"/>
  <c r="V12" i="2"/>
  <c r="U12" i="2"/>
  <c r="AD12" i="2" s="1"/>
  <c r="R12" i="2"/>
  <c r="Q12" i="2"/>
  <c r="Z12" i="2" s="1"/>
  <c r="M12" i="2"/>
  <c r="L12" i="2"/>
  <c r="H12" i="2"/>
  <c r="G12" i="2"/>
  <c r="M11" i="2"/>
  <c r="L11" i="2"/>
  <c r="G11" i="2"/>
  <c r="H11" i="2" s="1"/>
  <c r="M10" i="2"/>
  <c r="L10" i="2"/>
  <c r="H10" i="2"/>
  <c r="G10" i="2"/>
  <c r="V9" i="2"/>
  <c r="W9" i="2" s="1"/>
  <c r="U9" i="2"/>
  <c r="T9" i="2"/>
  <c r="S9" i="2"/>
  <c r="R9" i="2"/>
  <c r="Q9" i="2"/>
  <c r="P9" i="2"/>
  <c r="M9" i="2"/>
  <c r="H9" i="2"/>
  <c r="G9" i="2"/>
  <c r="V8" i="2"/>
  <c r="U8" i="2"/>
  <c r="T8" i="2"/>
  <c r="S8" i="2"/>
  <c r="AB26" i="2" s="1"/>
  <c r="R8" i="2"/>
  <c r="Q8" i="2"/>
  <c r="P8" i="2"/>
  <c r="M8" i="2"/>
  <c r="L8" i="2"/>
  <c r="G8" i="2"/>
  <c r="H8" i="2" s="1"/>
  <c r="V7" i="2"/>
  <c r="U7" i="2"/>
  <c r="S7" i="2"/>
  <c r="R7" i="2"/>
  <c r="Q7" i="2"/>
  <c r="P7" i="2"/>
  <c r="M7" i="2"/>
  <c r="L7" i="2"/>
  <c r="H7" i="2"/>
  <c r="G7" i="2"/>
  <c r="V6" i="2"/>
  <c r="AE15" i="2" s="1"/>
  <c r="U6" i="2"/>
  <c r="AD33" i="2" s="1"/>
  <c r="T6" i="2"/>
  <c r="S6" i="2"/>
  <c r="R6" i="2"/>
  <c r="AA15" i="2" s="1"/>
  <c r="Q6" i="2"/>
  <c r="P6" i="2"/>
  <c r="M6" i="2"/>
  <c r="L6" i="2"/>
  <c r="H6" i="2"/>
  <c r="G6" i="2"/>
  <c r="V5" i="2"/>
  <c r="U5" i="2"/>
  <c r="T5" i="2"/>
  <c r="S5" i="2"/>
  <c r="R5" i="2"/>
  <c r="Q5" i="2"/>
  <c r="P5" i="2"/>
  <c r="M5" i="2"/>
  <c r="L5" i="2"/>
  <c r="H5" i="2"/>
  <c r="G5" i="2"/>
  <c r="V4" i="2"/>
  <c r="U4" i="2"/>
  <c r="T4" i="2"/>
  <c r="S4" i="2"/>
  <c r="R4" i="2"/>
  <c r="Q4" i="2"/>
  <c r="P4" i="2"/>
  <c r="M4" i="2"/>
  <c r="L4" i="2"/>
  <c r="G4" i="2"/>
  <c r="H4" i="2" s="1"/>
  <c r="L3" i="2" s="1"/>
  <c r="V3" i="2"/>
  <c r="U3" i="2"/>
  <c r="S3" i="2"/>
  <c r="R3" i="2"/>
  <c r="Q3" i="2"/>
  <c r="M3" i="2"/>
  <c r="H3" i="2"/>
  <c r="L2" i="2" s="1"/>
  <c r="G3" i="2"/>
  <c r="H2" i="2"/>
  <c r="G2" i="2"/>
  <c r="H578" i="1"/>
  <c r="G578" i="1"/>
  <c r="G577" i="1"/>
  <c r="H577" i="1" s="1"/>
  <c r="G576" i="1"/>
  <c r="H576" i="1" s="1"/>
  <c r="H575" i="1"/>
  <c r="G575" i="1"/>
  <c r="H574" i="1"/>
  <c r="G574" i="1"/>
  <c r="H573" i="1"/>
  <c r="G573" i="1"/>
  <c r="G572" i="1"/>
  <c r="H572" i="1" s="1"/>
  <c r="H571" i="1"/>
  <c r="G571" i="1"/>
  <c r="H570" i="1"/>
  <c r="G570" i="1"/>
  <c r="H569" i="1"/>
  <c r="G569" i="1"/>
  <c r="G568" i="1"/>
  <c r="H568" i="1" s="1"/>
  <c r="R132" i="1" s="1"/>
  <c r="H567" i="1"/>
  <c r="G567" i="1"/>
  <c r="H566" i="1"/>
  <c r="G566" i="1"/>
  <c r="G565" i="1"/>
  <c r="H565" i="1" s="1"/>
  <c r="M130" i="1" s="1"/>
  <c r="G564" i="1"/>
  <c r="H564" i="1" s="1"/>
  <c r="H563" i="1"/>
  <c r="G563" i="1"/>
  <c r="H562" i="1"/>
  <c r="G562" i="1"/>
  <c r="G561" i="1"/>
  <c r="H561" i="1" s="1"/>
  <c r="M129" i="1" s="1"/>
  <c r="G560" i="1"/>
  <c r="H560" i="1" s="1"/>
  <c r="R129" i="1" s="1"/>
  <c r="H559" i="1"/>
  <c r="G559" i="1"/>
  <c r="H558" i="1"/>
  <c r="G558" i="1"/>
  <c r="H557" i="1"/>
  <c r="G557" i="1"/>
  <c r="G556" i="1"/>
  <c r="H556" i="1" s="1"/>
  <c r="H555" i="1"/>
  <c r="G555" i="1"/>
  <c r="H554" i="1"/>
  <c r="G554" i="1"/>
  <c r="H553" i="1"/>
  <c r="G553" i="1"/>
  <c r="G552" i="1"/>
  <c r="H552" i="1" s="1"/>
  <c r="H551" i="1"/>
  <c r="G551" i="1"/>
  <c r="H550" i="1"/>
  <c r="G550" i="1"/>
  <c r="G549" i="1"/>
  <c r="H549" i="1" s="1"/>
  <c r="G548" i="1"/>
  <c r="H548" i="1" s="1"/>
  <c r="H547" i="1"/>
  <c r="G547" i="1"/>
  <c r="H546" i="1"/>
  <c r="G546" i="1"/>
  <c r="G545" i="1"/>
  <c r="H545" i="1" s="1"/>
  <c r="R127" i="1" s="1"/>
  <c r="G544" i="1"/>
  <c r="H544" i="1" s="1"/>
  <c r="H543" i="1"/>
  <c r="G543" i="1"/>
  <c r="H542" i="1"/>
  <c r="R125" i="1" s="1"/>
  <c r="G542" i="1"/>
  <c r="H541" i="1"/>
  <c r="G541" i="1"/>
  <c r="G540" i="1"/>
  <c r="H540" i="1" s="1"/>
  <c r="H539" i="1"/>
  <c r="G539" i="1"/>
  <c r="H538" i="1"/>
  <c r="R124" i="1" s="1"/>
  <c r="G538" i="1"/>
  <c r="H537" i="1"/>
  <c r="M124" i="1" s="1"/>
  <c r="G537" i="1"/>
  <c r="G536" i="1"/>
  <c r="H536" i="1" s="1"/>
  <c r="R123" i="1" s="1"/>
  <c r="H535" i="1"/>
  <c r="G535" i="1"/>
  <c r="H534" i="1"/>
  <c r="G534" i="1"/>
  <c r="G533" i="1"/>
  <c r="H533" i="1" s="1"/>
  <c r="G532" i="1"/>
  <c r="H532" i="1" s="1"/>
  <c r="H531" i="1"/>
  <c r="G531" i="1"/>
  <c r="H530" i="1"/>
  <c r="G530" i="1"/>
  <c r="G529" i="1"/>
  <c r="H529" i="1" s="1"/>
  <c r="G528" i="1"/>
  <c r="H528" i="1" s="1"/>
  <c r="R122" i="1" s="1"/>
  <c r="H527" i="1"/>
  <c r="G527" i="1"/>
  <c r="H526" i="1"/>
  <c r="G526" i="1"/>
  <c r="H525" i="1"/>
  <c r="M121" i="1" s="1"/>
  <c r="G525" i="1"/>
  <c r="G524" i="1"/>
  <c r="H524" i="1" s="1"/>
  <c r="M120" i="1" s="1"/>
  <c r="H523" i="1"/>
  <c r="G523" i="1"/>
  <c r="H522" i="1"/>
  <c r="G522" i="1"/>
  <c r="H521" i="1"/>
  <c r="G521" i="1"/>
  <c r="G520" i="1"/>
  <c r="H520" i="1" s="1"/>
  <c r="H519" i="1"/>
  <c r="G519" i="1"/>
  <c r="H518" i="1"/>
  <c r="G518" i="1"/>
  <c r="G517" i="1"/>
  <c r="H517" i="1" s="1"/>
  <c r="G516" i="1"/>
  <c r="H516" i="1" s="1"/>
  <c r="H515" i="1"/>
  <c r="G515" i="1"/>
  <c r="H514" i="1"/>
  <c r="M118" i="1" s="1"/>
  <c r="G514" i="1"/>
  <c r="G513" i="1"/>
  <c r="H513" i="1" s="1"/>
  <c r="R119" i="1" s="1"/>
  <c r="G512" i="1"/>
  <c r="H512" i="1" s="1"/>
  <c r="H511" i="1"/>
  <c r="G511" i="1"/>
  <c r="H510" i="1"/>
  <c r="G510" i="1"/>
  <c r="H509" i="1"/>
  <c r="G509" i="1"/>
  <c r="G508" i="1"/>
  <c r="H508" i="1" s="1"/>
  <c r="M116" i="1" s="1"/>
  <c r="H507" i="1"/>
  <c r="G507" i="1"/>
  <c r="H506" i="1"/>
  <c r="G506" i="1"/>
  <c r="H505" i="1"/>
  <c r="G505" i="1"/>
  <c r="G504" i="1"/>
  <c r="H504" i="1" s="1"/>
  <c r="H503" i="1"/>
  <c r="G503" i="1"/>
  <c r="H502" i="1"/>
  <c r="G502" i="1"/>
  <c r="G501" i="1"/>
  <c r="H501" i="1" s="1"/>
  <c r="M114" i="1" s="1"/>
  <c r="G500" i="1"/>
  <c r="H500" i="1" s="1"/>
  <c r="H499" i="1"/>
  <c r="G499" i="1"/>
  <c r="H498" i="1"/>
  <c r="R115" i="1" s="1"/>
  <c r="G498" i="1"/>
  <c r="G497" i="1"/>
  <c r="H497" i="1" s="1"/>
  <c r="R114" i="1" s="1"/>
  <c r="G496" i="1"/>
  <c r="H496" i="1" s="1"/>
  <c r="M113" i="1" s="1"/>
  <c r="H495" i="1"/>
  <c r="G495" i="1"/>
  <c r="H494" i="1"/>
  <c r="G494" i="1"/>
  <c r="H493" i="1"/>
  <c r="G493" i="1"/>
  <c r="G492" i="1"/>
  <c r="H492" i="1" s="1"/>
  <c r="H491" i="1"/>
  <c r="G491" i="1"/>
  <c r="H490" i="1"/>
  <c r="G490" i="1"/>
  <c r="H489" i="1"/>
  <c r="G489" i="1"/>
  <c r="G488" i="1"/>
  <c r="H488" i="1" s="1"/>
  <c r="H487" i="1"/>
  <c r="G487" i="1"/>
  <c r="H486" i="1"/>
  <c r="G486" i="1"/>
  <c r="G485" i="1"/>
  <c r="H485" i="1" s="1"/>
  <c r="G484" i="1"/>
  <c r="H484" i="1" s="1"/>
  <c r="H483" i="1"/>
  <c r="G483" i="1"/>
  <c r="H482" i="1"/>
  <c r="G482" i="1"/>
  <c r="G481" i="1"/>
  <c r="H481" i="1" s="1"/>
  <c r="M110" i="1" s="1"/>
  <c r="G480" i="1"/>
  <c r="H480" i="1" s="1"/>
  <c r="H479" i="1"/>
  <c r="G479" i="1"/>
  <c r="H478" i="1"/>
  <c r="G478" i="1"/>
  <c r="H477" i="1"/>
  <c r="R110" i="1" s="1"/>
  <c r="G477" i="1"/>
  <c r="G476" i="1"/>
  <c r="H476" i="1" s="1"/>
  <c r="H475" i="1"/>
  <c r="G475" i="1"/>
  <c r="H474" i="1"/>
  <c r="G474" i="1"/>
  <c r="H473" i="1"/>
  <c r="G473" i="1"/>
  <c r="G472" i="1"/>
  <c r="H472" i="1" s="1"/>
  <c r="H471" i="1"/>
  <c r="G471" i="1"/>
  <c r="H470" i="1"/>
  <c r="R106" i="1" s="1"/>
  <c r="G470" i="1"/>
  <c r="G469" i="1"/>
  <c r="H469" i="1" s="1"/>
  <c r="G468" i="1"/>
  <c r="H468" i="1" s="1"/>
  <c r="H467" i="1"/>
  <c r="G467" i="1"/>
  <c r="H466" i="1"/>
  <c r="G466" i="1"/>
  <c r="G465" i="1"/>
  <c r="H465" i="1" s="1"/>
  <c r="G464" i="1"/>
  <c r="H464" i="1" s="1"/>
  <c r="H463" i="1"/>
  <c r="G463" i="1"/>
  <c r="H462" i="1"/>
  <c r="G462" i="1"/>
  <c r="H461" i="1"/>
  <c r="G461" i="1"/>
  <c r="G460" i="1"/>
  <c r="H460" i="1" s="1"/>
  <c r="H459" i="1"/>
  <c r="G459" i="1"/>
  <c r="H458" i="1"/>
  <c r="G458" i="1"/>
  <c r="H457" i="1"/>
  <c r="G457" i="1"/>
  <c r="G456" i="1"/>
  <c r="H456" i="1" s="1"/>
  <c r="R103" i="1" s="1"/>
  <c r="H455" i="1"/>
  <c r="G455" i="1"/>
  <c r="H454" i="1"/>
  <c r="G454" i="1"/>
  <c r="G453" i="1"/>
  <c r="H453" i="1" s="1"/>
  <c r="M105" i="1" s="1"/>
  <c r="G452" i="1"/>
  <c r="H452" i="1" s="1"/>
  <c r="H451" i="1"/>
  <c r="G451" i="1"/>
  <c r="H450" i="1"/>
  <c r="M102" i="1" s="1"/>
  <c r="G450" i="1"/>
  <c r="G449" i="1"/>
  <c r="H449" i="1" s="1"/>
  <c r="G448" i="1"/>
  <c r="H448" i="1" s="1"/>
  <c r="H447" i="1"/>
  <c r="G447" i="1"/>
  <c r="H446" i="1"/>
  <c r="G446" i="1"/>
  <c r="H445" i="1"/>
  <c r="G445" i="1"/>
  <c r="G444" i="1"/>
  <c r="H444" i="1" s="1"/>
  <c r="H443" i="1"/>
  <c r="G443" i="1"/>
  <c r="H442" i="1"/>
  <c r="G442" i="1"/>
  <c r="H441" i="1"/>
  <c r="G441" i="1"/>
  <c r="G440" i="1"/>
  <c r="H440" i="1" s="1"/>
  <c r="H439" i="1"/>
  <c r="G439" i="1"/>
  <c r="H438" i="1"/>
  <c r="G438" i="1"/>
  <c r="G437" i="1"/>
  <c r="H437" i="1" s="1"/>
  <c r="M101" i="1" s="1"/>
  <c r="G436" i="1"/>
  <c r="H436" i="1" s="1"/>
  <c r="H435" i="1"/>
  <c r="G435" i="1"/>
  <c r="H434" i="1"/>
  <c r="G434" i="1"/>
  <c r="G433" i="1"/>
  <c r="H433" i="1" s="1"/>
  <c r="G432" i="1"/>
  <c r="H432" i="1" s="1"/>
  <c r="H431" i="1"/>
  <c r="G431" i="1"/>
  <c r="H430" i="1"/>
  <c r="G430" i="1"/>
  <c r="H429" i="1"/>
  <c r="G429" i="1"/>
  <c r="G428" i="1"/>
  <c r="H428" i="1" s="1"/>
  <c r="R99" i="1" s="1"/>
  <c r="H427" i="1"/>
  <c r="G427" i="1"/>
  <c r="H426" i="1"/>
  <c r="G426" i="1"/>
  <c r="H425" i="1"/>
  <c r="G425" i="1"/>
  <c r="G424" i="1"/>
  <c r="H424" i="1" s="1"/>
  <c r="R95" i="1" s="1"/>
  <c r="H423" i="1"/>
  <c r="G423" i="1"/>
  <c r="H422" i="1"/>
  <c r="G422" i="1"/>
  <c r="G421" i="1"/>
  <c r="H421" i="1" s="1"/>
  <c r="G420" i="1"/>
  <c r="H420" i="1" s="1"/>
  <c r="H419" i="1"/>
  <c r="G419" i="1"/>
  <c r="H418" i="1"/>
  <c r="M97" i="1" s="1"/>
  <c r="G418" i="1"/>
  <c r="G417" i="1"/>
  <c r="H417" i="1" s="1"/>
  <c r="G416" i="1"/>
  <c r="H416" i="1" s="1"/>
  <c r="H415" i="1"/>
  <c r="G415" i="1"/>
  <c r="H414" i="1"/>
  <c r="G414" i="1"/>
  <c r="H413" i="1"/>
  <c r="G413" i="1"/>
  <c r="G412" i="1"/>
  <c r="H412" i="1" s="1"/>
  <c r="H411" i="1"/>
  <c r="G411" i="1"/>
  <c r="H410" i="1"/>
  <c r="G410" i="1"/>
  <c r="H409" i="1"/>
  <c r="G409" i="1"/>
  <c r="G408" i="1"/>
  <c r="H408" i="1" s="1"/>
  <c r="M94" i="1" s="1"/>
  <c r="H407" i="1"/>
  <c r="G407" i="1"/>
  <c r="H406" i="1"/>
  <c r="R90" i="1" s="1"/>
  <c r="G406" i="1"/>
  <c r="G405" i="1"/>
  <c r="H405" i="1" s="1"/>
  <c r="G404" i="1"/>
  <c r="H404" i="1" s="1"/>
  <c r="H403" i="1"/>
  <c r="G403" i="1"/>
  <c r="H402" i="1"/>
  <c r="G402" i="1"/>
  <c r="G401" i="1"/>
  <c r="H401" i="1" s="1"/>
  <c r="G400" i="1"/>
  <c r="H400" i="1" s="1"/>
  <c r="H399" i="1"/>
  <c r="G399" i="1"/>
  <c r="H398" i="1"/>
  <c r="G398" i="1"/>
  <c r="H397" i="1"/>
  <c r="G397" i="1"/>
  <c r="G396" i="1"/>
  <c r="H396" i="1" s="1"/>
  <c r="R86" i="1" s="1"/>
  <c r="H395" i="1"/>
  <c r="G395" i="1"/>
  <c r="H394" i="1"/>
  <c r="G394" i="1"/>
  <c r="H393" i="1"/>
  <c r="M90" i="1" s="1"/>
  <c r="G393" i="1"/>
  <c r="G392" i="1"/>
  <c r="H392" i="1" s="1"/>
  <c r="M89" i="1" s="1"/>
  <c r="H391" i="1"/>
  <c r="G391" i="1"/>
  <c r="H390" i="1"/>
  <c r="G390" i="1"/>
  <c r="G389" i="1"/>
  <c r="H389" i="1" s="1"/>
  <c r="R83" i="1" s="1"/>
  <c r="G388" i="1"/>
  <c r="H388" i="1" s="1"/>
  <c r="H387" i="1"/>
  <c r="G387" i="1"/>
  <c r="H386" i="1"/>
  <c r="G386" i="1"/>
  <c r="G385" i="1"/>
  <c r="H385" i="1" s="1"/>
  <c r="G384" i="1"/>
  <c r="H384" i="1" s="1"/>
  <c r="H383" i="1"/>
  <c r="G383" i="1"/>
  <c r="H382" i="1"/>
  <c r="G382" i="1"/>
  <c r="H381" i="1"/>
  <c r="G381" i="1"/>
  <c r="G380" i="1"/>
  <c r="H380" i="1" s="1"/>
  <c r="R79" i="1" s="1"/>
  <c r="H379" i="1"/>
  <c r="G379" i="1"/>
  <c r="H378" i="1"/>
  <c r="G378" i="1"/>
  <c r="H377" i="1"/>
  <c r="G377" i="1"/>
  <c r="G376" i="1"/>
  <c r="H376" i="1" s="1"/>
  <c r="M82" i="1" s="1"/>
  <c r="H375" i="1"/>
  <c r="G375" i="1"/>
  <c r="H374" i="1"/>
  <c r="G374" i="1"/>
  <c r="G373" i="1"/>
  <c r="H373" i="1" s="1"/>
  <c r="G372" i="1"/>
  <c r="H372" i="1" s="1"/>
  <c r="H371" i="1"/>
  <c r="G371" i="1"/>
  <c r="H370" i="1"/>
  <c r="G370" i="1"/>
  <c r="G369" i="1"/>
  <c r="H369" i="1" s="1"/>
  <c r="G368" i="1"/>
  <c r="H368" i="1" s="1"/>
  <c r="H367" i="1"/>
  <c r="G367" i="1"/>
  <c r="H366" i="1"/>
  <c r="G366" i="1"/>
  <c r="H365" i="1"/>
  <c r="G365" i="1"/>
  <c r="G364" i="1"/>
  <c r="H364" i="1" s="1"/>
  <c r="H363" i="1"/>
  <c r="G363" i="1"/>
  <c r="H362" i="1"/>
  <c r="R78" i="1" s="1"/>
  <c r="G362" i="1"/>
  <c r="H361" i="1"/>
  <c r="G361" i="1"/>
  <c r="G360" i="1"/>
  <c r="H360" i="1" s="1"/>
  <c r="H359" i="1"/>
  <c r="G359" i="1"/>
  <c r="H358" i="1"/>
  <c r="R74" i="1" s="1"/>
  <c r="G358" i="1"/>
  <c r="G357" i="1"/>
  <c r="H357" i="1" s="1"/>
  <c r="G356" i="1"/>
  <c r="H356" i="1" s="1"/>
  <c r="H355" i="1"/>
  <c r="G355" i="1"/>
  <c r="H354" i="1"/>
  <c r="M78" i="1" s="1"/>
  <c r="G354" i="1"/>
  <c r="G353" i="1"/>
  <c r="H353" i="1" s="1"/>
  <c r="G352" i="1"/>
  <c r="H352" i="1" s="1"/>
  <c r="H351" i="1"/>
  <c r="G351" i="1"/>
  <c r="H350" i="1"/>
  <c r="G350" i="1"/>
  <c r="H349" i="1"/>
  <c r="G349" i="1"/>
  <c r="G348" i="1"/>
  <c r="H348" i="1" s="1"/>
  <c r="R70" i="1" s="1"/>
  <c r="H347" i="1"/>
  <c r="G347" i="1"/>
  <c r="H346" i="1"/>
  <c r="G346" i="1"/>
  <c r="H345" i="1"/>
  <c r="G345" i="1"/>
  <c r="G344" i="1"/>
  <c r="H344" i="1" s="1"/>
  <c r="M74" i="1" s="1"/>
  <c r="H343" i="1"/>
  <c r="G343" i="1"/>
  <c r="H342" i="1"/>
  <c r="G342" i="1"/>
  <c r="G341" i="1"/>
  <c r="H341" i="1" s="1"/>
  <c r="G340" i="1"/>
  <c r="H340" i="1" s="1"/>
  <c r="H339" i="1"/>
  <c r="G339" i="1"/>
  <c r="H338" i="1"/>
  <c r="G338" i="1"/>
  <c r="G337" i="1"/>
  <c r="H337" i="1" s="1"/>
  <c r="G336" i="1"/>
  <c r="H336" i="1" s="1"/>
  <c r="H335" i="1"/>
  <c r="G335" i="1"/>
  <c r="H334" i="1"/>
  <c r="G334" i="1"/>
  <c r="H333" i="1"/>
  <c r="G333" i="1"/>
  <c r="G332" i="1"/>
  <c r="H332" i="1" s="1"/>
  <c r="H331" i="1"/>
  <c r="G331" i="1"/>
  <c r="H330" i="1"/>
  <c r="G330" i="1"/>
  <c r="H329" i="1"/>
  <c r="G329" i="1"/>
  <c r="G328" i="1"/>
  <c r="H328" i="1" s="1"/>
  <c r="H327" i="1"/>
  <c r="G327" i="1"/>
  <c r="H326" i="1"/>
  <c r="G326" i="1"/>
  <c r="G325" i="1"/>
  <c r="H325" i="1" s="1"/>
  <c r="G324" i="1"/>
  <c r="H324" i="1" s="1"/>
  <c r="H323" i="1"/>
  <c r="G323" i="1"/>
  <c r="H322" i="1"/>
  <c r="G322" i="1"/>
  <c r="G321" i="1"/>
  <c r="H321" i="1" s="1"/>
  <c r="G320" i="1"/>
  <c r="H320" i="1" s="1"/>
  <c r="H319" i="1"/>
  <c r="G319" i="1"/>
  <c r="H318" i="1"/>
  <c r="G318" i="1"/>
  <c r="H317" i="1"/>
  <c r="G317" i="1"/>
  <c r="G316" i="1"/>
  <c r="H316" i="1" s="1"/>
  <c r="H315" i="1"/>
  <c r="G315" i="1"/>
  <c r="H314" i="1"/>
  <c r="G314" i="1"/>
  <c r="H313" i="1"/>
  <c r="M65" i="1" s="1"/>
  <c r="G313" i="1"/>
  <c r="G312" i="1"/>
  <c r="H312" i="1" s="1"/>
  <c r="H311" i="1"/>
  <c r="G311" i="1"/>
  <c r="H310" i="1"/>
  <c r="G310" i="1"/>
  <c r="G309" i="1"/>
  <c r="H309" i="1" s="1"/>
  <c r="G308" i="1"/>
  <c r="H308" i="1" s="1"/>
  <c r="H307" i="1"/>
  <c r="G307" i="1"/>
  <c r="H306" i="1"/>
  <c r="G306" i="1"/>
  <c r="G305" i="1"/>
  <c r="H305" i="1" s="1"/>
  <c r="G304" i="1"/>
  <c r="H304" i="1" s="1"/>
  <c r="H303" i="1"/>
  <c r="G303" i="1"/>
  <c r="H302" i="1"/>
  <c r="G302" i="1"/>
  <c r="H301" i="1"/>
  <c r="G301" i="1"/>
  <c r="G300" i="1"/>
  <c r="H300" i="1" s="1"/>
  <c r="H299" i="1"/>
  <c r="G299" i="1"/>
  <c r="H298" i="1"/>
  <c r="G298" i="1"/>
  <c r="H297" i="1"/>
  <c r="G297" i="1"/>
  <c r="G296" i="1"/>
  <c r="H296" i="1" s="1"/>
  <c r="H295" i="1"/>
  <c r="G295" i="1"/>
  <c r="H294" i="1"/>
  <c r="G294" i="1"/>
  <c r="G293" i="1"/>
  <c r="H293" i="1" s="1"/>
  <c r="G292" i="1"/>
  <c r="H292" i="1" s="1"/>
  <c r="H291" i="1"/>
  <c r="G291" i="1"/>
  <c r="H290" i="1"/>
  <c r="G290" i="1"/>
  <c r="G289" i="1"/>
  <c r="H289" i="1" s="1"/>
  <c r="G288" i="1"/>
  <c r="H288" i="1" s="1"/>
  <c r="H287" i="1"/>
  <c r="G287" i="1"/>
  <c r="H286" i="1"/>
  <c r="G286" i="1"/>
  <c r="H285" i="1"/>
  <c r="G285" i="1"/>
  <c r="G284" i="1"/>
  <c r="H284" i="1" s="1"/>
  <c r="H283" i="1"/>
  <c r="G283" i="1"/>
  <c r="H282" i="1"/>
  <c r="G282" i="1"/>
  <c r="H281" i="1"/>
  <c r="G281" i="1"/>
  <c r="G280" i="1"/>
  <c r="H280" i="1" s="1"/>
  <c r="H279" i="1"/>
  <c r="G279" i="1"/>
  <c r="H278" i="1"/>
  <c r="G278" i="1"/>
  <c r="G277" i="1"/>
  <c r="H277" i="1" s="1"/>
  <c r="G276" i="1"/>
  <c r="H276" i="1" s="1"/>
  <c r="H275" i="1"/>
  <c r="G275" i="1"/>
  <c r="H274" i="1"/>
  <c r="G274" i="1"/>
  <c r="G273" i="1"/>
  <c r="H273" i="1" s="1"/>
  <c r="G272" i="1"/>
  <c r="H272" i="1" s="1"/>
  <c r="H271" i="1"/>
  <c r="G271" i="1"/>
  <c r="H270" i="1"/>
  <c r="G270" i="1"/>
  <c r="H269" i="1"/>
  <c r="G269" i="1"/>
  <c r="G268" i="1"/>
  <c r="H268" i="1" s="1"/>
  <c r="R63" i="1" s="1"/>
  <c r="H267" i="1"/>
  <c r="G267" i="1"/>
  <c r="H266" i="1"/>
  <c r="G266" i="1"/>
  <c r="H265" i="1"/>
  <c r="G265" i="1"/>
  <c r="G264" i="1"/>
  <c r="H264" i="1" s="1"/>
  <c r="H263" i="1"/>
  <c r="G263" i="1"/>
  <c r="H262" i="1"/>
  <c r="G262" i="1"/>
  <c r="G261" i="1"/>
  <c r="H261" i="1" s="1"/>
  <c r="G260" i="1"/>
  <c r="H260" i="1" s="1"/>
  <c r="H259" i="1"/>
  <c r="G259" i="1"/>
  <c r="H258" i="1"/>
  <c r="G258" i="1"/>
  <c r="G257" i="1"/>
  <c r="H257" i="1" s="1"/>
  <c r="G256" i="1"/>
  <c r="H256" i="1" s="1"/>
  <c r="H255" i="1"/>
  <c r="G255" i="1"/>
  <c r="H254" i="1"/>
  <c r="G254" i="1"/>
  <c r="H253" i="1"/>
  <c r="G253" i="1"/>
  <c r="G252" i="1"/>
  <c r="H252" i="1" s="1"/>
  <c r="H251" i="1"/>
  <c r="G251" i="1"/>
  <c r="H250" i="1"/>
  <c r="G250" i="1"/>
  <c r="H249" i="1"/>
  <c r="G249" i="1"/>
  <c r="G248" i="1"/>
  <c r="H248" i="1" s="1"/>
  <c r="H247" i="1"/>
  <c r="G247" i="1"/>
  <c r="H246" i="1"/>
  <c r="G246" i="1"/>
  <c r="G245" i="1"/>
  <c r="H245" i="1" s="1"/>
  <c r="G244" i="1"/>
  <c r="H244" i="1" s="1"/>
  <c r="H243" i="1"/>
  <c r="G243" i="1"/>
  <c r="H242" i="1"/>
  <c r="G242" i="1"/>
  <c r="G241" i="1"/>
  <c r="H241" i="1" s="1"/>
  <c r="G240" i="1"/>
  <c r="H240" i="1" s="1"/>
  <c r="H239" i="1"/>
  <c r="G239" i="1"/>
  <c r="H238" i="1"/>
  <c r="G238" i="1"/>
  <c r="H237" i="1"/>
  <c r="G237" i="1"/>
  <c r="G236" i="1"/>
  <c r="H236" i="1" s="1"/>
  <c r="H235" i="1"/>
  <c r="G235" i="1"/>
  <c r="H234" i="1"/>
  <c r="G234" i="1"/>
  <c r="H233" i="1"/>
  <c r="G233" i="1"/>
  <c r="G232" i="1"/>
  <c r="H232" i="1" s="1"/>
  <c r="H231" i="1"/>
  <c r="G231" i="1"/>
  <c r="H230" i="1"/>
  <c r="G230" i="1"/>
  <c r="G229" i="1"/>
  <c r="H229" i="1" s="1"/>
  <c r="G228" i="1"/>
  <c r="H228" i="1" s="1"/>
  <c r="H227" i="1"/>
  <c r="G227" i="1"/>
  <c r="H226" i="1"/>
  <c r="G226" i="1"/>
  <c r="G225" i="1"/>
  <c r="H225" i="1" s="1"/>
  <c r="G224" i="1"/>
  <c r="H224" i="1" s="1"/>
  <c r="H223" i="1"/>
  <c r="G223" i="1"/>
  <c r="H222" i="1"/>
  <c r="G222" i="1"/>
  <c r="H221" i="1"/>
  <c r="G221" i="1"/>
  <c r="G220" i="1"/>
  <c r="H220" i="1" s="1"/>
  <c r="H219" i="1"/>
  <c r="G219" i="1"/>
  <c r="H218" i="1"/>
  <c r="G218" i="1"/>
  <c r="H217" i="1"/>
  <c r="G217" i="1"/>
  <c r="G216" i="1"/>
  <c r="H216" i="1" s="1"/>
  <c r="H215" i="1"/>
  <c r="G215" i="1"/>
  <c r="H214" i="1"/>
  <c r="G214" i="1"/>
  <c r="G213" i="1"/>
  <c r="H213" i="1" s="1"/>
  <c r="G212" i="1"/>
  <c r="H212" i="1" s="1"/>
  <c r="H211" i="1"/>
  <c r="G211" i="1"/>
  <c r="H210" i="1"/>
  <c r="G210" i="1"/>
  <c r="G209" i="1"/>
  <c r="H209" i="1" s="1"/>
  <c r="G208" i="1"/>
  <c r="H208" i="1" s="1"/>
  <c r="H207" i="1"/>
  <c r="G207" i="1"/>
  <c r="H206" i="1"/>
  <c r="G206" i="1"/>
  <c r="H205" i="1"/>
  <c r="G205" i="1"/>
  <c r="G204" i="1"/>
  <c r="H204" i="1" s="1"/>
  <c r="H203" i="1"/>
  <c r="G203" i="1"/>
  <c r="H202" i="1"/>
  <c r="G202" i="1"/>
  <c r="H201" i="1"/>
  <c r="G201" i="1"/>
  <c r="G200" i="1"/>
  <c r="H200" i="1" s="1"/>
  <c r="H199" i="1"/>
  <c r="G199" i="1"/>
  <c r="H198" i="1"/>
  <c r="G198" i="1"/>
  <c r="G197" i="1"/>
  <c r="H197" i="1" s="1"/>
  <c r="G196" i="1"/>
  <c r="H196" i="1" s="1"/>
  <c r="H195" i="1"/>
  <c r="G195" i="1"/>
  <c r="H194" i="1"/>
  <c r="G194" i="1"/>
  <c r="G193" i="1"/>
  <c r="H193" i="1" s="1"/>
  <c r="G192" i="1"/>
  <c r="H192" i="1" s="1"/>
  <c r="H191" i="1"/>
  <c r="G191" i="1"/>
  <c r="H190" i="1"/>
  <c r="G190" i="1"/>
  <c r="H189" i="1"/>
  <c r="G189" i="1"/>
  <c r="G188" i="1"/>
  <c r="H188" i="1" s="1"/>
  <c r="H187" i="1"/>
  <c r="G187" i="1"/>
  <c r="H186" i="1"/>
  <c r="G186" i="1"/>
  <c r="H185" i="1"/>
  <c r="G185" i="1"/>
  <c r="G184" i="1"/>
  <c r="H184" i="1" s="1"/>
  <c r="H183" i="1"/>
  <c r="G183" i="1"/>
  <c r="H182" i="1"/>
  <c r="G182" i="1"/>
  <c r="G181" i="1"/>
  <c r="H181" i="1" s="1"/>
  <c r="G180" i="1"/>
  <c r="H180" i="1" s="1"/>
  <c r="H179" i="1"/>
  <c r="G179" i="1"/>
  <c r="H178" i="1"/>
  <c r="G178" i="1"/>
  <c r="G177" i="1"/>
  <c r="H177" i="1" s="1"/>
  <c r="G176" i="1"/>
  <c r="H176" i="1" s="1"/>
  <c r="H175" i="1"/>
  <c r="G175" i="1"/>
  <c r="H174" i="1"/>
  <c r="G174" i="1"/>
  <c r="H173" i="1"/>
  <c r="G173" i="1"/>
  <c r="G172" i="1"/>
  <c r="H172" i="1" s="1"/>
  <c r="M57" i="1" s="1"/>
  <c r="H171" i="1"/>
  <c r="G171" i="1"/>
  <c r="H170" i="1"/>
  <c r="G170" i="1"/>
  <c r="H169" i="1"/>
  <c r="R62" i="1" s="1"/>
  <c r="G169" i="1"/>
  <c r="G168" i="1"/>
  <c r="H168" i="1" s="1"/>
  <c r="H167" i="1"/>
  <c r="G167" i="1"/>
  <c r="H166" i="1"/>
  <c r="G166" i="1"/>
  <c r="G165" i="1"/>
  <c r="H165" i="1" s="1"/>
  <c r="M54" i="1" s="1"/>
  <c r="G164" i="1"/>
  <c r="H164" i="1" s="1"/>
  <c r="H163" i="1"/>
  <c r="G163" i="1"/>
  <c r="H162" i="1"/>
  <c r="M53" i="1" s="1"/>
  <c r="G162" i="1"/>
  <c r="G161" i="1"/>
  <c r="H161" i="1" s="1"/>
  <c r="G160" i="1"/>
  <c r="H160" i="1" s="1"/>
  <c r="H159" i="1"/>
  <c r="G159" i="1"/>
  <c r="H158" i="1"/>
  <c r="G158" i="1"/>
  <c r="H157" i="1"/>
  <c r="R58" i="1" s="1"/>
  <c r="G157" i="1"/>
  <c r="G156" i="1"/>
  <c r="H156" i="1" s="1"/>
  <c r="H155" i="1"/>
  <c r="G155" i="1"/>
  <c r="H154" i="1"/>
  <c r="G154" i="1"/>
  <c r="H153" i="1"/>
  <c r="G153" i="1"/>
  <c r="G152" i="1"/>
  <c r="H152" i="1" s="1"/>
  <c r="H151" i="1"/>
  <c r="G151" i="1"/>
  <c r="H150" i="1"/>
  <c r="G150" i="1"/>
  <c r="G149" i="1"/>
  <c r="H149" i="1" s="1"/>
  <c r="G148" i="1"/>
  <c r="H148" i="1" s="1"/>
  <c r="H147" i="1"/>
  <c r="G147" i="1"/>
  <c r="H146" i="1"/>
  <c r="G146" i="1"/>
  <c r="G145" i="1"/>
  <c r="H145" i="1" s="1"/>
  <c r="G144" i="1"/>
  <c r="H144" i="1" s="1"/>
  <c r="H143" i="1"/>
  <c r="G143" i="1"/>
  <c r="H142" i="1"/>
  <c r="G142" i="1"/>
  <c r="H141" i="1"/>
  <c r="G141" i="1"/>
  <c r="G140" i="1"/>
  <c r="H140" i="1" s="1"/>
  <c r="H139" i="1"/>
  <c r="G139" i="1"/>
  <c r="H138" i="1"/>
  <c r="G138" i="1"/>
  <c r="H137" i="1"/>
  <c r="R55" i="1" s="1"/>
  <c r="G137" i="1"/>
  <c r="G136" i="1"/>
  <c r="H136" i="1" s="1"/>
  <c r="M46" i="1" s="1"/>
  <c r="H135" i="1"/>
  <c r="G135" i="1"/>
  <c r="H134" i="1"/>
  <c r="G134" i="1"/>
  <c r="S133" i="1"/>
  <c r="R133" i="1"/>
  <c r="Q133" i="1"/>
  <c r="H133" i="1"/>
  <c r="G133" i="1"/>
  <c r="S132" i="1"/>
  <c r="Q132" i="1"/>
  <c r="N132" i="1"/>
  <c r="M132" i="1"/>
  <c r="L132" i="1"/>
  <c r="H132" i="1"/>
  <c r="G132" i="1"/>
  <c r="S131" i="1"/>
  <c r="R131" i="1"/>
  <c r="Q131" i="1"/>
  <c r="N131" i="1"/>
  <c r="M131" i="1"/>
  <c r="L131" i="1"/>
  <c r="G131" i="1"/>
  <c r="H131" i="1" s="1"/>
  <c r="S130" i="1"/>
  <c r="R130" i="1"/>
  <c r="Q130" i="1"/>
  <c r="N130" i="1"/>
  <c r="L130" i="1"/>
  <c r="H130" i="1"/>
  <c r="G130" i="1"/>
  <c r="S129" i="1"/>
  <c r="Q129" i="1"/>
  <c r="N129" i="1"/>
  <c r="L129" i="1"/>
  <c r="H129" i="1"/>
  <c r="G129" i="1"/>
  <c r="S128" i="1"/>
  <c r="R128" i="1"/>
  <c r="Q128" i="1"/>
  <c r="N128" i="1"/>
  <c r="M128" i="1"/>
  <c r="L128" i="1"/>
  <c r="H128" i="1"/>
  <c r="G128" i="1"/>
  <c r="S127" i="1"/>
  <c r="Q127" i="1"/>
  <c r="N127" i="1"/>
  <c r="M127" i="1"/>
  <c r="L127" i="1"/>
  <c r="G127" i="1"/>
  <c r="H127" i="1" s="1"/>
  <c r="S126" i="1"/>
  <c r="R126" i="1"/>
  <c r="Q126" i="1"/>
  <c r="N126" i="1"/>
  <c r="M126" i="1"/>
  <c r="L126" i="1"/>
  <c r="G126" i="1"/>
  <c r="H126" i="1" s="1"/>
  <c r="S125" i="1"/>
  <c r="Q125" i="1"/>
  <c r="N125" i="1"/>
  <c r="M125" i="1"/>
  <c r="L125" i="1"/>
  <c r="G125" i="1"/>
  <c r="H125" i="1" s="1"/>
  <c r="M42" i="1" s="1"/>
  <c r="S124" i="1"/>
  <c r="Q124" i="1"/>
  <c r="N124" i="1"/>
  <c r="L124" i="1"/>
  <c r="H124" i="1"/>
  <c r="G124" i="1"/>
  <c r="S123" i="1"/>
  <c r="Q123" i="1"/>
  <c r="N123" i="1"/>
  <c r="M123" i="1"/>
  <c r="L123" i="1"/>
  <c r="G123" i="1"/>
  <c r="H123" i="1" s="1"/>
  <c r="S122" i="1"/>
  <c r="Q122" i="1"/>
  <c r="N122" i="1"/>
  <c r="M122" i="1"/>
  <c r="L122" i="1"/>
  <c r="H122" i="1"/>
  <c r="M41" i="1" s="1"/>
  <c r="G122" i="1"/>
  <c r="S121" i="1"/>
  <c r="R121" i="1"/>
  <c r="Q121" i="1"/>
  <c r="N121" i="1"/>
  <c r="L121" i="1"/>
  <c r="H121" i="1"/>
  <c r="R50" i="1" s="1"/>
  <c r="G121" i="1"/>
  <c r="S120" i="1"/>
  <c r="R120" i="1"/>
  <c r="Q120" i="1"/>
  <c r="N120" i="1"/>
  <c r="L120" i="1"/>
  <c r="G120" i="1"/>
  <c r="H120" i="1" s="1"/>
  <c r="S119" i="1"/>
  <c r="Q119" i="1"/>
  <c r="N119" i="1"/>
  <c r="M119" i="1"/>
  <c r="L119" i="1"/>
  <c r="G119" i="1"/>
  <c r="H119" i="1" s="1"/>
  <c r="S118" i="1"/>
  <c r="R118" i="1"/>
  <c r="Q118" i="1"/>
  <c r="N118" i="1"/>
  <c r="L118" i="1"/>
  <c r="H118" i="1"/>
  <c r="R47" i="1" s="1"/>
  <c r="G118" i="1"/>
  <c r="S117" i="1"/>
  <c r="R117" i="1"/>
  <c r="Q117" i="1"/>
  <c r="N117" i="1"/>
  <c r="M117" i="1"/>
  <c r="L117" i="1"/>
  <c r="H117" i="1"/>
  <c r="R46" i="1" s="1"/>
  <c r="G117" i="1"/>
  <c r="S116" i="1"/>
  <c r="R116" i="1"/>
  <c r="Q116" i="1"/>
  <c r="N116" i="1"/>
  <c r="L116" i="1"/>
  <c r="G116" i="1"/>
  <c r="H116" i="1" s="1"/>
  <c r="S115" i="1"/>
  <c r="Q115" i="1"/>
  <c r="N115" i="1"/>
  <c r="M115" i="1"/>
  <c r="L115" i="1"/>
  <c r="G115" i="1"/>
  <c r="H115" i="1" s="1"/>
  <c r="M39" i="1" s="1"/>
  <c r="S114" i="1"/>
  <c r="Q114" i="1"/>
  <c r="N114" i="1"/>
  <c r="L114" i="1"/>
  <c r="H114" i="1"/>
  <c r="G114" i="1"/>
  <c r="S113" i="1"/>
  <c r="R113" i="1"/>
  <c r="Q113" i="1"/>
  <c r="N113" i="1"/>
  <c r="L113" i="1"/>
  <c r="H113" i="1"/>
  <c r="G113" i="1"/>
  <c r="S112" i="1"/>
  <c r="R112" i="1"/>
  <c r="Q112" i="1"/>
  <c r="N112" i="1"/>
  <c r="M112" i="1"/>
  <c r="L112" i="1"/>
  <c r="G112" i="1"/>
  <c r="H112" i="1" s="1"/>
  <c r="R43" i="1" s="1"/>
  <c r="S111" i="1"/>
  <c r="R111" i="1"/>
  <c r="Q111" i="1"/>
  <c r="N111" i="1"/>
  <c r="M111" i="1"/>
  <c r="L111" i="1"/>
  <c r="G111" i="1"/>
  <c r="H111" i="1" s="1"/>
  <c r="R42" i="1" s="1"/>
  <c r="S110" i="1"/>
  <c r="Q110" i="1"/>
  <c r="N110" i="1"/>
  <c r="L110" i="1"/>
  <c r="H110" i="1"/>
  <c r="G110" i="1"/>
  <c r="S109" i="1"/>
  <c r="R109" i="1"/>
  <c r="Q109" i="1"/>
  <c r="N109" i="1"/>
  <c r="M109" i="1"/>
  <c r="L109" i="1"/>
  <c r="H109" i="1"/>
  <c r="G109" i="1"/>
  <c r="S108" i="1"/>
  <c r="R108" i="1"/>
  <c r="Q108" i="1"/>
  <c r="N108" i="1"/>
  <c r="M108" i="1"/>
  <c r="L108" i="1"/>
  <c r="G108" i="1"/>
  <c r="H108" i="1" s="1"/>
  <c r="M38" i="1" s="1"/>
  <c r="S107" i="1"/>
  <c r="R107" i="1"/>
  <c r="Q107" i="1"/>
  <c r="N107" i="1"/>
  <c r="M107" i="1"/>
  <c r="L107" i="1"/>
  <c r="H107" i="1"/>
  <c r="R39" i="1" s="1"/>
  <c r="G107" i="1"/>
  <c r="S106" i="1"/>
  <c r="Q106" i="1"/>
  <c r="N106" i="1"/>
  <c r="M106" i="1"/>
  <c r="L106" i="1"/>
  <c r="H106" i="1"/>
  <c r="R38" i="1" s="1"/>
  <c r="G106" i="1"/>
  <c r="S105" i="1"/>
  <c r="R105" i="1"/>
  <c r="Q105" i="1"/>
  <c r="N105" i="1"/>
  <c r="L105" i="1"/>
  <c r="H105" i="1"/>
  <c r="G105" i="1"/>
  <c r="S104" i="1"/>
  <c r="R104" i="1"/>
  <c r="Q104" i="1"/>
  <c r="N104" i="1"/>
  <c r="M104" i="1"/>
  <c r="L104" i="1"/>
  <c r="G104" i="1"/>
  <c r="H104" i="1" s="1"/>
  <c r="S103" i="1"/>
  <c r="Q103" i="1"/>
  <c r="N103" i="1"/>
  <c r="M103" i="1"/>
  <c r="L103" i="1"/>
  <c r="H103" i="1"/>
  <c r="R35" i="1" s="1"/>
  <c r="G103" i="1"/>
  <c r="S102" i="1"/>
  <c r="R102" i="1"/>
  <c r="Q102" i="1"/>
  <c r="N102" i="1"/>
  <c r="L102" i="1"/>
  <c r="H102" i="1"/>
  <c r="R34" i="1" s="1"/>
  <c r="G102" i="1"/>
  <c r="S101" i="1"/>
  <c r="R101" i="1"/>
  <c r="Q101" i="1"/>
  <c r="N101" i="1"/>
  <c r="L101" i="1"/>
  <c r="H101" i="1"/>
  <c r="G101" i="1"/>
  <c r="S100" i="1"/>
  <c r="R100" i="1"/>
  <c r="Q100" i="1"/>
  <c r="N100" i="1"/>
  <c r="M100" i="1"/>
  <c r="L100" i="1"/>
  <c r="G100" i="1"/>
  <c r="H100" i="1" s="1"/>
  <c r="M37" i="1" s="1"/>
  <c r="S99" i="1"/>
  <c r="Q99" i="1"/>
  <c r="N99" i="1"/>
  <c r="M99" i="1"/>
  <c r="L99" i="1"/>
  <c r="H99" i="1"/>
  <c r="M36" i="1" s="1"/>
  <c r="G99" i="1"/>
  <c r="S98" i="1"/>
  <c r="R98" i="1"/>
  <c r="Q98" i="1"/>
  <c r="N98" i="1"/>
  <c r="M98" i="1"/>
  <c r="L98" i="1"/>
  <c r="H98" i="1"/>
  <c r="R32" i="1" s="1"/>
  <c r="G98" i="1"/>
  <c r="S97" i="1"/>
  <c r="R97" i="1"/>
  <c r="Q97" i="1"/>
  <c r="N97" i="1"/>
  <c r="L97" i="1"/>
  <c r="H97" i="1"/>
  <c r="G97" i="1"/>
  <c r="S96" i="1"/>
  <c r="R96" i="1"/>
  <c r="Q96" i="1"/>
  <c r="N96" i="1"/>
  <c r="M96" i="1"/>
  <c r="L96" i="1"/>
  <c r="G96" i="1"/>
  <c r="H96" i="1" s="1"/>
  <c r="S95" i="1"/>
  <c r="Q95" i="1"/>
  <c r="N95" i="1"/>
  <c r="M95" i="1"/>
  <c r="L95" i="1"/>
  <c r="H95" i="1"/>
  <c r="M34" i="1" s="1"/>
  <c r="G95" i="1"/>
  <c r="S94" i="1"/>
  <c r="R94" i="1"/>
  <c r="Q94" i="1"/>
  <c r="N94" i="1"/>
  <c r="L94" i="1"/>
  <c r="H94" i="1"/>
  <c r="M33" i="1" s="1"/>
  <c r="G94" i="1"/>
  <c r="S93" i="1"/>
  <c r="R93" i="1"/>
  <c r="Q93" i="1"/>
  <c r="N93" i="1"/>
  <c r="M93" i="1"/>
  <c r="L93" i="1"/>
  <c r="H93" i="1"/>
  <c r="G93" i="1"/>
  <c r="S92" i="1"/>
  <c r="R92" i="1"/>
  <c r="Q92" i="1"/>
  <c r="N92" i="1"/>
  <c r="M92" i="1"/>
  <c r="L92" i="1"/>
  <c r="G92" i="1"/>
  <c r="H92" i="1" s="1"/>
  <c r="S91" i="1"/>
  <c r="R91" i="1"/>
  <c r="Q91" i="1"/>
  <c r="N91" i="1"/>
  <c r="M91" i="1"/>
  <c r="L91" i="1"/>
  <c r="G91" i="1"/>
  <c r="H91" i="1" s="1"/>
  <c r="R30" i="1" s="1"/>
  <c r="S90" i="1"/>
  <c r="Q90" i="1"/>
  <c r="N90" i="1"/>
  <c r="L90" i="1"/>
  <c r="H90" i="1"/>
  <c r="M30" i="1" s="1"/>
  <c r="G90" i="1"/>
  <c r="S89" i="1"/>
  <c r="R89" i="1"/>
  <c r="Q89" i="1"/>
  <c r="N89" i="1"/>
  <c r="L89" i="1"/>
  <c r="H89" i="1"/>
  <c r="M29" i="1" s="1"/>
  <c r="G89" i="1"/>
  <c r="S88" i="1"/>
  <c r="R88" i="1"/>
  <c r="Q88" i="1"/>
  <c r="N88" i="1"/>
  <c r="M88" i="1"/>
  <c r="L88" i="1"/>
  <c r="G88" i="1"/>
  <c r="H88" i="1" s="1"/>
  <c r="S87" i="1"/>
  <c r="R87" i="1"/>
  <c r="Q87" i="1"/>
  <c r="N87" i="1"/>
  <c r="M87" i="1"/>
  <c r="L87" i="1"/>
  <c r="G87" i="1"/>
  <c r="H87" i="1" s="1"/>
  <c r="M27" i="1" s="1"/>
  <c r="S86" i="1"/>
  <c r="Q86" i="1"/>
  <c r="N86" i="1"/>
  <c r="M86" i="1"/>
  <c r="L86" i="1"/>
  <c r="H86" i="1"/>
  <c r="M26" i="1" s="1"/>
  <c r="G86" i="1"/>
  <c r="S85" i="1"/>
  <c r="R85" i="1"/>
  <c r="Q85" i="1"/>
  <c r="N85" i="1"/>
  <c r="M85" i="1"/>
  <c r="L85" i="1"/>
  <c r="H85" i="1"/>
  <c r="M25" i="1" s="1"/>
  <c r="G85" i="1"/>
  <c r="S84" i="1"/>
  <c r="R84" i="1"/>
  <c r="Q84" i="1"/>
  <c r="N84" i="1"/>
  <c r="M84" i="1"/>
  <c r="L84" i="1"/>
  <c r="G84" i="1"/>
  <c r="H84" i="1" s="1"/>
  <c r="S83" i="1"/>
  <c r="Q83" i="1"/>
  <c r="N83" i="1"/>
  <c r="M83" i="1"/>
  <c r="L83" i="1"/>
  <c r="H83" i="1"/>
  <c r="G83" i="1"/>
  <c r="S82" i="1"/>
  <c r="R82" i="1"/>
  <c r="Q82" i="1"/>
  <c r="N82" i="1"/>
  <c r="L82" i="1"/>
  <c r="H82" i="1"/>
  <c r="R29" i="1" s="1"/>
  <c r="G82" i="1"/>
  <c r="S81" i="1"/>
  <c r="R81" i="1"/>
  <c r="Q81" i="1"/>
  <c r="N81" i="1"/>
  <c r="M81" i="1"/>
  <c r="L81" i="1"/>
  <c r="H81" i="1"/>
  <c r="G81" i="1"/>
  <c r="S80" i="1"/>
  <c r="R80" i="1"/>
  <c r="Q80" i="1"/>
  <c r="N80" i="1"/>
  <c r="M80" i="1"/>
  <c r="L80" i="1"/>
  <c r="G80" i="1"/>
  <c r="H80" i="1" s="1"/>
  <c r="S79" i="1"/>
  <c r="Q79" i="1"/>
  <c r="N79" i="1"/>
  <c r="M79" i="1"/>
  <c r="L79" i="1"/>
  <c r="H79" i="1"/>
  <c r="G79" i="1"/>
  <c r="S78" i="1"/>
  <c r="Q78" i="1"/>
  <c r="N78" i="1"/>
  <c r="L78" i="1"/>
  <c r="H78" i="1"/>
  <c r="G78" i="1"/>
  <c r="S77" i="1"/>
  <c r="R77" i="1"/>
  <c r="Q77" i="1"/>
  <c r="N77" i="1"/>
  <c r="M77" i="1"/>
  <c r="L77" i="1"/>
  <c r="H77" i="1"/>
  <c r="G77" i="1"/>
  <c r="S76" i="1"/>
  <c r="R76" i="1"/>
  <c r="Q76" i="1"/>
  <c r="N76" i="1"/>
  <c r="M76" i="1"/>
  <c r="L76" i="1"/>
  <c r="G76" i="1"/>
  <c r="H76" i="1" s="1"/>
  <c r="S75" i="1"/>
  <c r="R75" i="1"/>
  <c r="Q75" i="1"/>
  <c r="N75" i="1"/>
  <c r="M75" i="1"/>
  <c r="L75" i="1"/>
  <c r="G75" i="1"/>
  <c r="H75" i="1" s="1"/>
  <c r="S74" i="1"/>
  <c r="Q74" i="1"/>
  <c r="N74" i="1"/>
  <c r="L74" i="1"/>
  <c r="H74" i="1"/>
  <c r="G74" i="1"/>
  <c r="S73" i="1"/>
  <c r="R73" i="1"/>
  <c r="Q73" i="1"/>
  <c r="N73" i="1"/>
  <c r="M73" i="1"/>
  <c r="L73" i="1"/>
  <c r="H73" i="1"/>
  <c r="G73" i="1"/>
  <c r="S72" i="1"/>
  <c r="R72" i="1"/>
  <c r="Q72" i="1"/>
  <c r="N72" i="1"/>
  <c r="M72" i="1"/>
  <c r="L72" i="1"/>
  <c r="G72" i="1"/>
  <c r="H72" i="1" s="1"/>
  <c r="S71" i="1"/>
  <c r="R71" i="1"/>
  <c r="Q71" i="1"/>
  <c r="N71" i="1"/>
  <c r="M71" i="1"/>
  <c r="L71" i="1"/>
  <c r="G71" i="1"/>
  <c r="H71" i="1" s="1"/>
  <c r="S70" i="1"/>
  <c r="Q70" i="1"/>
  <c r="N70" i="1"/>
  <c r="M70" i="1"/>
  <c r="L70" i="1"/>
  <c r="H70" i="1"/>
  <c r="G70" i="1"/>
  <c r="S69" i="1"/>
  <c r="R69" i="1"/>
  <c r="Q69" i="1"/>
  <c r="N69" i="1"/>
  <c r="M69" i="1"/>
  <c r="L69" i="1"/>
  <c r="H69" i="1"/>
  <c r="G69" i="1"/>
  <c r="S68" i="1"/>
  <c r="R68" i="1"/>
  <c r="Q68" i="1"/>
  <c r="N68" i="1"/>
  <c r="M68" i="1"/>
  <c r="L68" i="1"/>
  <c r="G68" i="1"/>
  <c r="H68" i="1" s="1"/>
  <c r="S67" i="1"/>
  <c r="R67" i="1"/>
  <c r="Q67" i="1"/>
  <c r="N67" i="1"/>
  <c r="M67" i="1"/>
  <c r="L67" i="1"/>
  <c r="H67" i="1"/>
  <c r="G67" i="1"/>
  <c r="S66" i="1"/>
  <c r="R66" i="1"/>
  <c r="Q66" i="1"/>
  <c r="N66" i="1"/>
  <c r="M66" i="1"/>
  <c r="L66" i="1"/>
  <c r="H66" i="1"/>
  <c r="G66" i="1"/>
  <c r="S65" i="1"/>
  <c r="R65" i="1"/>
  <c r="Q65" i="1"/>
  <c r="N65" i="1"/>
  <c r="L65" i="1"/>
  <c r="H65" i="1"/>
  <c r="G65" i="1"/>
  <c r="S64" i="1"/>
  <c r="R64" i="1"/>
  <c r="Q64" i="1"/>
  <c r="N64" i="1"/>
  <c r="M64" i="1"/>
  <c r="L64" i="1"/>
  <c r="G64" i="1"/>
  <c r="H64" i="1" s="1"/>
  <c r="S63" i="1"/>
  <c r="Q63" i="1"/>
  <c r="N63" i="1"/>
  <c r="M63" i="1"/>
  <c r="L63" i="1"/>
  <c r="G63" i="1"/>
  <c r="H63" i="1" s="1"/>
  <c r="S62" i="1"/>
  <c r="Q62" i="1"/>
  <c r="N62" i="1"/>
  <c r="M62" i="1"/>
  <c r="L62" i="1"/>
  <c r="H62" i="1"/>
  <c r="G62" i="1"/>
  <c r="S61" i="1"/>
  <c r="R61" i="1"/>
  <c r="Q61" i="1"/>
  <c r="N61" i="1"/>
  <c r="M61" i="1"/>
  <c r="L61" i="1"/>
  <c r="H61" i="1"/>
  <c r="G61" i="1"/>
  <c r="S60" i="1"/>
  <c r="R60" i="1"/>
  <c r="Q60" i="1"/>
  <c r="N60" i="1"/>
  <c r="M60" i="1"/>
  <c r="L60" i="1"/>
  <c r="G60" i="1"/>
  <c r="H60" i="1" s="1"/>
  <c r="S59" i="1"/>
  <c r="R59" i="1"/>
  <c r="Q59" i="1"/>
  <c r="N59" i="1"/>
  <c r="M59" i="1"/>
  <c r="L59" i="1"/>
  <c r="H59" i="1"/>
  <c r="G59" i="1"/>
  <c r="S58" i="1"/>
  <c r="Q58" i="1"/>
  <c r="N58" i="1"/>
  <c r="M58" i="1"/>
  <c r="L58" i="1"/>
  <c r="H58" i="1"/>
  <c r="G58" i="1"/>
  <c r="S57" i="1"/>
  <c r="R57" i="1"/>
  <c r="Q57" i="1"/>
  <c r="N57" i="1"/>
  <c r="L57" i="1"/>
  <c r="H57" i="1"/>
  <c r="G57" i="1"/>
  <c r="S56" i="1"/>
  <c r="R56" i="1"/>
  <c r="Q56" i="1"/>
  <c r="N56" i="1"/>
  <c r="M56" i="1"/>
  <c r="L56" i="1"/>
  <c r="G56" i="1"/>
  <c r="H56" i="1" s="1"/>
  <c r="R27" i="1" s="1"/>
  <c r="S55" i="1"/>
  <c r="Q55" i="1"/>
  <c r="N55" i="1"/>
  <c r="M55" i="1"/>
  <c r="L55" i="1"/>
  <c r="H55" i="1"/>
  <c r="R26" i="1" s="1"/>
  <c r="G55" i="1"/>
  <c r="S54" i="1"/>
  <c r="R54" i="1"/>
  <c r="Q54" i="1"/>
  <c r="N54" i="1"/>
  <c r="L54" i="1"/>
  <c r="H54" i="1"/>
  <c r="R25" i="1" s="1"/>
  <c r="G54" i="1"/>
  <c r="S53" i="1"/>
  <c r="R53" i="1"/>
  <c r="Q53" i="1"/>
  <c r="N53" i="1"/>
  <c r="L53" i="1"/>
  <c r="H53" i="1"/>
  <c r="G53" i="1"/>
  <c r="S52" i="1"/>
  <c r="R52" i="1"/>
  <c r="Q52" i="1"/>
  <c r="N52" i="1"/>
  <c r="M52" i="1"/>
  <c r="L52" i="1"/>
  <c r="G52" i="1"/>
  <c r="H52" i="1" s="1"/>
  <c r="R23" i="1" s="1"/>
  <c r="S51" i="1"/>
  <c r="R51" i="1"/>
  <c r="Q51" i="1"/>
  <c r="N51" i="1"/>
  <c r="M51" i="1"/>
  <c r="L51" i="1"/>
  <c r="H51" i="1"/>
  <c r="R22" i="1" s="1"/>
  <c r="G51" i="1"/>
  <c r="S50" i="1"/>
  <c r="Q50" i="1"/>
  <c r="N50" i="1"/>
  <c r="M50" i="1"/>
  <c r="L50" i="1"/>
  <c r="H50" i="1"/>
  <c r="G50" i="1"/>
  <c r="S49" i="1"/>
  <c r="R49" i="1"/>
  <c r="Q49" i="1"/>
  <c r="N49" i="1"/>
  <c r="M49" i="1"/>
  <c r="L49" i="1"/>
  <c r="H49" i="1"/>
  <c r="M21" i="1" s="1"/>
  <c r="G49" i="1"/>
  <c r="S48" i="1"/>
  <c r="R48" i="1"/>
  <c r="Q48" i="1"/>
  <c r="N48" i="1"/>
  <c r="M48" i="1"/>
  <c r="L48" i="1"/>
  <c r="G48" i="1"/>
  <c r="H48" i="1" s="1"/>
  <c r="S47" i="1"/>
  <c r="Q47" i="1"/>
  <c r="N47" i="1"/>
  <c r="M47" i="1"/>
  <c r="L47" i="1"/>
  <c r="G47" i="1"/>
  <c r="H47" i="1" s="1"/>
  <c r="R19" i="1" s="1"/>
  <c r="S46" i="1"/>
  <c r="Q46" i="1"/>
  <c r="N46" i="1"/>
  <c r="L46" i="1"/>
  <c r="H46" i="1"/>
  <c r="R18" i="1" s="1"/>
  <c r="G46" i="1"/>
  <c r="S45" i="1"/>
  <c r="R45" i="1"/>
  <c r="Q45" i="1"/>
  <c r="N45" i="1"/>
  <c r="M45" i="1"/>
  <c r="L45" i="1"/>
  <c r="H45" i="1"/>
  <c r="G45" i="1"/>
  <c r="S44" i="1"/>
  <c r="R44" i="1"/>
  <c r="Q44" i="1"/>
  <c r="N44" i="1"/>
  <c r="M44" i="1"/>
  <c r="L44" i="1"/>
  <c r="G44" i="1"/>
  <c r="H44" i="1" s="1"/>
  <c r="S43" i="1"/>
  <c r="Q43" i="1"/>
  <c r="N43" i="1"/>
  <c r="M43" i="1"/>
  <c r="L43" i="1"/>
  <c r="G43" i="1"/>
  <c r="H43" i="1" s="1"/>
  <c r="R17" i="1" s="1"/>
  <c r="S42" i="1"/>
  <c r="Q42" i="1"/>
  <c r="N42" i="1"/>
  <c r="L42" i="1"/>
  <c r="H42" i="1"/>
  <c r="G42" i="1"/>
  <c r="S41" i="1"/>
  <c r="R41" i="1"/>
  <c r="Q41" i="1"/>
  <c r="N41" i="1"/>
  <c r="L41" i="1"/>
  <c r="H41" i="1"/>
  <c r="G41" i="1"/>
  <c r="S40" i="1"/>
  <c r="R40" i="1"/>
  <c r="Q40" i="1"/>
  <c r="N40" i="1"/>
  <c r="M40" i="1"/>
  <c r="L40" i="1"/>
  <c r="G40" i="1"/>
  <c r="H40" i="1" s="1"/>
  <c r="R15" i="1" s="1"/>
  <c r="S39" i="1"/>
  <c r="Q39" i="1"/>
  <c r="N39" i="1"/>
  <c r="L39" i="1"/>
  <c r="H39" i="1"/>
  <c r="M18" i="1" s="1"/>
  <c r="G39" i="1"/>
  <c r="S38" i="1"/>
  <c r="Q38" i="1"/>
  <c r="N38" i="1"/>
  <c r="L38" i="1"/>
  <c r="H38" i="1"/>
  <c r="R14" i="1" s="1"/>
  <c r="G38" i="1"/>
  <c r="S37" i="1"/>
  <c r="R37" i="1"/>
  <c r="Q37" i="1"/>
  <c r="N37" i="1"/>
  <c r="L37" i="1"/>
  <c r="H37" i="1"/>
  <c r="M17" i="1" s="1"/>
  <c r="G37" i="1"/>
  <c r="S36" i="1"/>
  <c r="R36" i="1"/>
  <c r="Q36" i="1"/>
  <c r="N36" i="1"/>
  <c r="L36" i="1"/>
  <c r="G36" i="1"/>
  <c r="H36" i="1" s="1"/>
  <c r="S35" i="1"/>
  <c r="Q35" i="1"/>
  <c r="N35" i="1"/>
  <c r="M35" i="1"/>
  <c r="L35" i="1"/>
  <c r="H35" i="1"/>
  <c r="M15" i="1" s="1"/>
  <c r="G35" i="1"/>
  <c r="S34" i="1"/>
  <c r="Q34" i="1"/>
  <c r="N34" i="1"/>
  <c r="L34" i="1"/>
  <c r="H34" i="1"/>
  <c r="M14" i="1" s="1"/>
  <c r="G34" i="1"/>
  <c r="S33" i="1"/>
  <c r="R33" i="1"/>
  <c r="Q33" i="1"/>
  <c r="N33" i="1"/>
  <c r="L33" i="1"/>
  <c r="H33" i="1"/>
  <c r="G33" i="1"/>
  <c r="S32" i="1"/>
  <c r="Q32" i="1"/>
  <c r="N32" i="1"/>
  <c r="M32" i="1"/>
  <c r="L32" i="1"/>
  <c r="G32" i="1"/>
  <c r="H32" i="1" s="1"/>
  <c r="M13" i="1" s="1"/>
  <c r="S31" i="1"/>
  <c r="R31" i="1"/>
  <c r="Q31" i="1"/>
  <c r="N31" i="1"/>
  <c r="M31" i="1"/>
  <c r="L31" i="1"/>
  <c r="H31" i="1"/>
  <c r="M12" i="1" s="1"/>
  <c r="G31" i="1"/>
  <c r="S30" i="1"/>
  <c r="Q30" i="1"/>
  <c r="N30" i="1"/>
  <c r="L30" i="1"/>
  <c r="H30" i="1"/>
  <c r="M11" i="1" s="1"/>
  <c r="G30" i="1"/>
  <c r="S29" i="1"/>
  <c r="Q29" i="1"/>
  <c r="N29" i="1"/>
  <c r="L29" i="1"/>
  <c r="H29" i="1"/>
  <c r="G29" i="1"/>
  <c r="S28" i="1"/>
  <c r="R28" i="1"/>
  <c r="Q28" i="1"/>
  <c r="N28" i="1"/>
  <c r="M28" i="1"/>
  <c r="L28" i="1"/>
  <c r="G28" i="1"/>
  <c r="H28" i="1" s="1"/>
  <c r="M9" i="1" s="1"/>
  <c r="S27" i="1"/>
  <c r="Q27" i="1"/>
  <c r="N27" i="1"/>
  <c r="L27" i="1"/>
  <c r="G27" i="1"/>
  <c r="H27" i="1" s="1"/>
  <c r="M8" i="1" s="1"/>
  <c r="S26" i="1"/>
  <c r="Q26" i="1"/>
  <c r="N26" i="1"/>
  <c r="L26" i="1"/>
  <c r="H26" i="1"/>
  <c r="G26" i="1"/>
  <c r="S25" i="1"/>
  <c r="Q25" i="1"/>
  <c r="N25" i="1"/>
  <c r="L25" i="1"/>
  <c r="H25" i="1"/>
  <c r="G25" i="1"/>
  <c r="S24" i="1"/>
  <c r="R24" i="1"/>
  <c r="Q24" i="1"/>
  <c r="N24" i="1"/>
  <c r="M24" i="1"/>
  <c r="L24" i="1"/>
  <c r="G24" i="1"/>
  <c r="H24" i="1" s="1"/>
  <c r="R10" i="1" s="1"/>
  <c r="S23" i="1"/>
  <c r="Q23" i="1"/>
  <c r="N23" i="1"/>
  <c r="M23" i="1"/>
  <c r="L23" i="1"/>
  <c r="G23" i="1"/>
  <c r="H23" i="1" s="1"/>
  <c r="R9" i="1" s="1"/>
  <c r="S22" i="1"/>
  <c r="Q22" i="1"/>
  <c r="N22" i="1"/>
  <c r="M22" i="1"/>
  <c r="L22" i="1"/>
  <c r="H22" i="1"/>
  <c r="G22" i="1"/>
  <c r="S21" i="1"/>
  <c r="R21" i="1"/>
  <c r="Q21" i="1"/>
  <c r="N21" i="1"/>
  <c r="L21" i="1"/>
  <c r="H21" i="1"/>
  <c r="G21" i="1"/>
  <c r="S20" i="1"/>
  <c r="R20" i="1"/>
  <c r="Q20" i="1"/>
  <c r="N20" i="1"/>
  <c r="M20" i="1"/>
  <c r="L20" i="1"/>
  <c r="G20" i="1"/>
  <c r="H20" i="1" s="1"/>
  <c r="R6" i="1" s="1"/>
  <c r="S19" i="1"/>
  <c r="Q19" i="1"/>
  <c r="N19" i="1"/>
  <c r="M19" i="1"/>
  <c r="L19" i="1"/>
  <c r="G19" i="1"/>
  <c r="H19" i="1" s="1"/>
  <c r="R5" i="1" s="1"/>
  <c r="S18" i="1"/>
  <c r="Q18" i="1"/>
  <c r="N18" i="1"/>
  <c r="L18" i="1"/>
  <c r="H18" i="1"/>
  <c r="G18" i="1"/>
  <c r="S17" i="1"/>
  <c r="Q17" i="1"/>
  <c r="N17" i="1"/>
  <c r="L17" i="1"/>
  <c r="H17" i="1"/>
  <c r="G17" i="1"/>
  <c r="S16" i="1"/>
  <c r="R16" i="1"/>
  <c r="Q16" i="1"/>
  <c r="N16" i="1"/>
  <c r="M16" i="1"/>
  <c r="L16" i="1"/>
  <c r="G16" i="1"/>
  <c r="H16" i="1" s="1"/>
  <c r="S15" i="1"/>
  <c r="Q15" i="1"/>
  <c r="N15" i="1"/>
  <c r="L15" i="1"/>
  <c r="H15" i="1"/>
  <c r="G15" i="1"/>
  <c r="S14" i="1"/>
  <c r="Q14" i="1"/>
  <c r="N14" i="1"/>
  <c r="L14" i="1"/>
  <c r="H14" i="1"/>
  <c r="R4" i="1" s="1"/>
  <c r="G14" i="1"/>
  <c r="S13" i="1"/>
  <c r="R13" i="1"/>
  <c r="Q13" i="1"/>
  <c r="N13" i="1"/>
  <c r="L13" i="1"/>
  <c r="H13" i="1"/>
  <c r="G13" i="1"/>
  <c r="S12" i="1"/>
  <c r="R12" i="1"/>
  <c r="Q12" i="1"/>
  <c r="N12" i="1"/>
  <c r="L12" i="1"/>
  <c r="G12" i="1"/>
  <c r="H12" i="1" s="1"/>
  <c r="M7" i="1" s="1"/>
  <c r="S11" i="1"/>
  <c r="R11" i="1"/>
  <c r="Q11" i="1"/>
  <c r="N11" i="1"/>
  <c r="L11" i="1"/>
  <c r="H11" i="1"/>
  <c r="M6" i="1" s="1"/>
  <c r="G11" i="1"/>
  <c r="S10" i="1"/>
  <c r="Q10" i="1"/>
  <c r="N10" i="1"/>
  <c r="M10" i="1"/>
  <c r="L10" i="1"/>
  <c r="H10" i="1"/>
  <c r="G10" i="1"/>
  <c r="S9" i="1"/>
  <c r="Q9" i="1"/>
  <c r="N9" i="1"/>
  <c r="L9" i="1"/>
  <c r="H9" i="1"/>
  <c r="G9" i="1"/>
  <c r="S8" i="1"/>
  <c r="R8" i="1"/>
  <c r="Q8" i="1"/>
  <c r="N8" i="1"/>
  <c r="L8" i="1"/>
  <c r="G8" i="1"/>
  <c r="H8" i="1" s="1"/>
  <c r="S7" i="1"/>
  <c r="R7" i="1"/>
  <c r="Q7" i="1"/>
  <c r="N7" i="1"/>
  <c r="L7" i="1"/>
  <c r="G7" i="1"/>
  <c r="H7" i="1" s="1"/>
  <c r="S6" i="1"/>
  <c r="Q6" i="1"/>
  <c r="N6" i="1"/>
  <c r="L6" i="1"/>
  <c r="H6" i="1"/>
  <c r="G6" i="1"/>
  <c r="W5" i="1"/>
  <c r="S5" i="1"/>
  <c r="Q5" i="1"/>
  <c r="N5" i="1"/>
  <c r="M5" i="1"/>
  <c r="L5" i="1"/>
  <c r="G5" i="1"/>
  <c r="H5" i="1" s="1"/>
  <c r="M4" i="1" s="1"/>
  <c r="W4" i="1"/>
  <c r="S4" i="1"/>
  <c r="Q4" i="1"/>
  <c r="N4" i="1"/>
  <c r="L4" i="1"/>
  <c r="H4" i="1"/>
  <c r="G4" i="1"/>
  <c r="V3" i="1"/>
  <c r="W3" i="1" s="1"/>
  <c r="S3" i="1"/>
  <c r="R3" i="1"/>
  <c r="Q3" i="1"/>
  <c r="N3" i="1"/>
  <c r="M3" i="1"/>
  <c r="L3" i="1"/>
  <c r="H3" i="1"/>
  <c r="M2" i="1" s="1"/>
  <c r="G3" i="1"/>
  <c r="S2" i="1"/>
  <c r="Q2" i="1"/>
  <c r="N2" i="1"/>
  <c r="L2" i="1"/>
  <c r="H2" i="1"/>
  <c r="G2" i="1"/>
  <c r="V34" i="2" l="1"/>
  <c r="Q16" i="2"/>
  <c r="Z16" i="2" s="1"/>
  <c r="P18" i="2"/>
  <c r="Y18" i="2" s="1"/>
  <c r="V21" i="2"/>
  <c r="AE21" i="2" s="1"/>
  <c r="V23" i="2"/>
  <c r="U27" i="2"/>
  <c r="AD27" i="2" s="1"/>
  <c r="P25" i="2"/>
  <c r="P31" i="2"/>
  <c r="R25" i="2"/>
  <c r="AA25" i="2" s="1"/>
  <c r="R32" i="2"/>
  <c r="AE13" i="2"/>
  <c r="AE14" i="2"/>
  <c r="V16" i="2"/>
  <c r="V18" i="2"/>
  <c r="Q21" i="2"/>
  <c r="Z21" i="2" s="1"/>
  <c r="R23" i="2"/>
  <c r="V25" i="2"/>
  <c r="AE25" i="2" s="1"/>
  <c r="T32" i="2"/>
  <c r="V17" i="2"/>
  <c r="AE17" i="2" s="1"/>
  <c r="Q24" i="2"/>
  <c r="P24" i="2"/>
  <c r="Y24" i="2" s="1"/>
  <c r="S36" i="2"/>
  <c r="AB22" i="2"/>
  <c r="Y31" i="2"/>
  <c r="AC32" i="2"/>
  <c r="AA17" i="2"/>
  <c r="S12" i="2"/>
  <c r="P13" i="2"/>
  <c r="Y13" i="2" s="1"/>
  <c r="T13" i="2"/>
  <c r="AC13" i="2" s="1"/>
  <c r="T14" i="2"/>
  <c r="AC14" i="2" s="1"/>
  <c r="P15" i="2"/>
  <c r="Y15" i="2" s="1"/>
  <c r="U15" i="2"/>
  <c r="R16" i="2"/>
  <c r="P17" i="2"/>
  <c r="Y17" i="2" s="1"/>
  <c r="S18" i="2"/>
  <c r="AB18" i="2" s="1"/>
  <c r="S21" i="2"/>
  <c r="Q22" i="2"/>
  <c r="Z22" i="2" s="1"/>
  <c r="V22" i="2"/>
  <c r="AE22" i="2" s="1"/>
  <c r="S23" i="2"/>
  <c r="AB23" i="2" s="1"/>
  <c r="T31" i="2"/>
  <c r="AC31" i="2" s="1"/>
  <c r="T18" i="2"/>
  <c r="AC18" i="2" s="1"/>
  <c r="U21" i="2"/>
  <c r="AD21" i="2" s="1"/>
  <c r="Q25" i="2"/>
  <c r="Z25" i="2" s="1"/>
  <c r="S27" i="2"/>
  <c r="AB27" i="2" s="1"/>
  <c r="Q30" i="2"/>
  <c r="Z30" i="2" s="1"/>
  <c r="U31" i="2"/>
  <c r="AD31" i="2" s="1"/>
  <c r="P33" i="2"/>
  <c r="Y33" i="2" s="1"/>
  <c r="Q34" i="2"/>
  <c r="Z34" i="2" s="1"/>
  <c r="P23" i="2"/>
  <c r="Y23" i="2" s="1"/>
  <c r="T21" i="2"/>
  <c r="T27" i="2"/>
  <c r="AC27" i="2" s="1"/>
  <c r="U30" i="2"/>
  <c r="AD30" i="2" s="1"/>
  <c r="U34" i="2"/>
  <c r="AD34" i="2" s="1"/>
  <c r="T24" i="2"/>
  <c r="AC24" i="2" s="1"/>
  <c r="V32" i="2"/>
  <c r="R33" i="2"/>
  <c r="V33" i="2"/>
  <c r="AE33" i="2" s="1"/>
  <c r="S30" i="2"/>
  <c r="AA16" i="2"/>
  <c r="S24" i="2"/>
  <c r="AB24" i="2" s="1"/>
  <c r="S25" i="2"/>
  <c r="AB25" i="2" s="1"/>
  <c r="P26" i="2"/>
  <c r="Y26" i="2" s="1"/>
  <c r="T26" i="2"/>
  <c r="AC26" i="2" s="1"/>
  <c r="Q27" i="2"/>
  <c r="Z27" i="2" s="1"/>
  <c r="V27" i="2"/>
  <c r="R30" i="2"/>
  <c r="AA30" i="2" s="1"/>
  <c r="P32" i="2"/>
  <c r="Y32" i="2" s="1"/>
  <c r="Q33" i="2"/>
  <c r="Z33" i="2" s="1"/>
  <c r="P35" i="2"/>
  <c r="Z35" i="2"/>
  <c r="AA18" i="2"/>
  <c r="U16" i="2"/>
  <c r="AD16" i="2" s="1"/>
  <c r="Q17" i="2"/>
  <c r="Z17" i="2" s="1"/>
  <c r="U17" i="2"/>
  <c r="AD17" i="2" s="1"/>
  <c r="Q18" i="2"/>
  <c r="Z18" i="2" s="1"/>
  <c r="U18" i="2"/>
  <c r="AD18" i="2" s="1"/>
  <c r="P22" i="2"/>
  <c r="Y22" i="2" s="1"/>
  <c r="U25" i="2"/>
  <c r="AD25" i="2" s="1"/>
  <c r="Q26" i="2"/>
  <c r="Z26" i="2" s="1"/>
  <c r="U26" i="2"/>
  <c r="AD26" i="2" s="1"/>
  <c r="R27" i="2"/>
  <c r="AA27" i="2" s="1"/>
  <c r="S31" i="2"/>
  <c r="AB31" i="2" s="1"/>
  <c r="Q32" i="2"/>
  <c r="Z32" i="2" s="1"/>
  <c r="S33" i="2"/>
  <c r="AB33" i="2" s="1"/>
  <c r="S32" i="2"/>
  <c r="AB32" i="2" s="1"/>
  <c r="V31" i="2"/>
  <c r="AE31" i="2" s="1"/>
  <c r="S35" i="2"/>
  <c r="R35" i="2"/>
  <c r="AA35" i="2" s="1"/>
  <c r="AA13" i="2"/>
  <c r="R36" i="2"/>
  <c r="AA36" i="2" s="1"/>
  <c r="AA12" i="2"/>
  <c r="S34" i="2"/>
  <c r="AB21" i="2"/>
  <c r="R31" i="2"/>
  <c r="AA31" i="2" s="1"/>
  <c r="AE16" i="2"/>
  <c r="P30" i="2"/>
  <c r="U36" i="2"/>
  <c r="Q36" i="2"/>
  <c r="Z36" i="2" s="1"/>
  <c r="P27" i="2"/>
  <c r="Y27" i="2" s="1"/>
  <c r="T30" i="2"/>
  <c r="V35" i="2"/>
  <c r="P36" i="2"/>
  <c r="Y36" i="2" s="1"/>
  <c r="V36" i="2"/>
  <c r="AE36" i="2" s="1"/>
  <c r="AE12" i="2"/>
  <c r="T36" i="2"/>
  <c r="J579" i="1"/>
  <c r="R2" i="1"/>
  <c r="R134" i="1" s="1"/>
  <c r="M2" i="2"/>
  <c r="M133" i="2" s="1"/>
  <c r="T7" i="2"/>
  <c r="W7" i="2" s="1"/>
  <c r="M133" i="1"/>
  <c r="T16" i="2"/>
  <c r="AC16" i="2" s="1"/>
  <c r="T34" i="2"/>
  <c r="T25" i="2"/>
  <c r="AC25" i="2" s="1"/>
  <c r="AB13" i="2"/>
  <c r="Y25" i="2"/>
  <c r="L9" i="2"/>
  <c r="L133" i="2" s="1"/>
  <c r="P16" i="2"/>
  <c r="Y16" i="2" s="1"/>
  <c r="T12" i="2"/>
  <c r="AB12" i="2"/>
  <c r="Z24" i="2"/>
  <c r="AD24" i="2"/>
  <c r="W4" i="2"/>
  <c r="Z15" i="2"/>
  <c r="AF15" i="2" s="1"/>
  <c r="AD15" i="2"/>
  <c r="AA23" i="2"/>
  <c r="AE23" i="2"/>
  <c r="AB30" i="2"/>
  <c r="AA32" i="2"/>
  <c r="W5" i="2"/>
  <c r="AA14" i="2"/>
  <c r="AF14" i="2" s="1"/>
  <c r="P3" i="2"/>
  <c r="T3" i="2"/>
  <c r="AC21" i="2" s="1"/>
  <c r="W6" i="2"/>
  <c r="P21" i="2"/>
  <c r="AA33" i="2"/>
  <c r="P34" i="2"/>
  <c r="Y34" i="2" s="1"/>
  <c r="Y35" i="2"/>
  <c r="AC35" i="2"/>
  <c r="AC36" i="2"/>
  <c r="P12" i="2"/>
  <c r="AE27" i="2"/>
  <c r="AE32" i="2"/>
  <c r="AE35" i="2"/>
  <c r="W8" i="2"/>
  <c r="AE18" i="2"/>
  <c r="AA34" i="2"/>
  <c r="AE34" i="2"/>
  <c r="AD36" i="2"/>
  <c r="AB34" i="2"/>
  <c r="AB35" i="2"/>
  <c r="AB36" i="2"/>
  <c r="U35" i="2"/>
  <c r="AD35" i="2" s="1"/>
  <c r="AF13" i="2" l="1"/>
  <c r="AF22" i="2"/>
  <c r="AF17" i="2"/>
  <c r="AF23" i="2"/>
  <c r="AF31" i="2"/>
  <c r="AF24" i="2"/>
  <c r="AF26" i="2"/>
  <c r="AF18" i="2"/>
  <c r="AF27" i="2"/>
  <c r="AF33" i="2"/>
  <c r="AF32" i="2"/>
  <c r="AF25" i="2"/>
  <c r="AC30" i="2"/>
  <c r="AC12" i="2"/>
  <c r="AC34" i="2"/>
  <c r="AF34" i="2" s="1"/>
  <c r="W3" i="2"/>
  <c r="W10" i="2" s="1"/>
  <c r="AF36" i="2"/>
  <c r="AF35" i="2"/>
  <c r="Y21" i="2"/>
  <c r="Y12" i="2"/>
  <c r="Y30" i="2"/>
  <c r="AF16" i="2"/>
  <c r="AF12" i="2" l="1"/>
  <c r="AG11" i="2"/>
  <c r="AF21" i="2"/>
  <c r="AG20" i="2"/>
  <c r="AF30" i="2"/>
  <c r="AG29" i="2"/>
</calcChain>
</file>

<file path=xl/sharedStrings.xml><?xml version="1.0" encoding="utf-8"?>
<sst xmlns="http://schemas.openxmlformats.org/spreadsheetml/2006/main" count="3787" uniqueCount="894">
  <si>
    <t>id</t>
  </si>
  <si>
    <t>ensemble</t>
  </si>
  <si>
    <t>url</t>
  </si>
  <si>
    <t>start</t>
  </si>
  <si>
    <t>end</t>
  </si>
  <si>
    <t>artist</t>
  </si>
  <si>
    <t>time</t>
  </si>
  <si>
    <t>num</t>
  </si>
  <si>
    <t>type</t>
  </si>
  <si>
    <t>validation</t>
  </si>
  <si>
    <t>val_ensemble</t>
  </si>
  <si>
    <t>val_num</t>
  </si>
  <si>
    <t>val_artist</t>
  </si>
  <si>
    <t>test</t>
  </si>
  <si>
    <t>test_ensemble</t>
  </si>
  <si>
    <t>test_num</t>
  </si>
  <si>
    <t>test_artist</t>
  </si>
  <si>
    <t>piano</t>
  </si>
  <si>
    <t>https://youtu.be/rA_2B7Yj4QE</t>
  </si>
  <si>
    <t>PianiCast - 피아니캐스트</t>
  </si>
  <si>
    <t>total data :</t>
  </si>
  <si>
    <t>https://youtu.be/gE7AQTGVnqE</t>
  </si>
  <si>
    <t>narumi</t>
  </si>
  <si>
    <t>train data :</t>
  </si>
  <si>
    <t>https://youtu.be/2ZQK5NmVG1g</t>
  </si>
  <si>
    <t>The Piano Guys</t>
  </si>
  <si>
    <t>validation data :</t>
  </si>
  <si>
    <t>https://youtu.be/8P9hAN-teOU</t>
  </si>
  <si>
    <t>test data :</t>
  </si>
  <si>
    <t>https://youtu.be/9fAZIQ-vpdw</t>
  </si>
  <si>
    <t>https://youtu.be/4oPM8zTeois</t>
  </si>
  <si>
    <t>ふぃくしのん / phyxinon</t>
  </si>
  <si>
    <t>https://youtu.be/eWE_zuP2Cb8</t>
  </si>
  <si>
    <t>https://youtu.be/DIcBw3sda2c</t>
  </si>
  <si>
    <t>https://youtu.be/6fz5z8K-j6k</t>
  </si>
  <si>
    <t>https://youtu.be/yyEEoBJ_9hE</t>
  </si>
  <si>
    <t>QBIC</t>
  </si>
  <si>
    <t>https://youtu.be/WH8wGlQvnhU</t>
  </si>
  <si>
    <t>https://youtu.be/UAm0aWvzFI8</t>
  </si>
  <si>
    <t>Patrik Pietschmann</t>
  </si>
  <si>
    <t>https://youtu.be/elwjtSxy75Y</t>
  </si>
  <si>
    <t>PACIL</t>
  </si>
  <si>
    <t>cello</t>
  </si>
  <si>
    <t>https://youtu.be/1prweT95Mo0</t>
  </si>
  <si>
    <t>Yo-Yo Ma</t>
  </si>
  <si>
    <t>https://youtu.be/rrBOkHfvNSY</t>
  </si>
  <si>
    <t>https://youtu.be/wVo4oRfIHTI</t>
  </si>
  <si>
    <t>https://youtu.be/fA9osfZu0jc</t>
  </si>
  <si>
    <t>https://youtu.be/DemA2Q6V5oI</t>
  </si>
  <si>
    <t>2CELLOS</t>
  </si>
  <si>
    <t>https://youtu.be/Odh_m7huLO4</t>
  </si>
  <si>
    <t>Prague Cello Quartet</t>
  </si>
  <si>
    <t>https://youtu.be/qpbX7SbXOtU</t>
  </si>
  <si>
    <t>https://youtu.be/D9LrEXF3USs</t>
  </si>
  <si>
    <t>https://youtu.be/poCw2CCrfzA</t>
  </si>
  <si>
    <t>Aparté Music</t>
  </si>
  <si>
    <t>https://youtu.be/_gKXfDnsiJg</t>
  </si>
  <si>
    <t>Sheku Kanneh-Mason</t>
  </si>
  <si>
    <t>train, validation, test data 선정 시 고려사항</t>
  </si>
  <si>
    <t>https://youtu.be/-9O64MJQVmU</t>
  </si>
  <si>
    <t>The Filmmaking &amp; Fandom Station</t>
  </si>
  <si>
    <t>1. 영상 데이터 갯수 비율을 60 : 20 : 20 으로 한다.</t>
  </si>
  <si>
    <t>https://youtu.be/oyzoGp4eCB4</t>
  </si>
  <si>
    <t>Hendyamps Studios</t>
  </si>
  <si>
    <t>2. validation, test data는 train data와 artist가 겹치지 않도록 한다. (데이터의 신뢰성을 위해)</t>
  </si>
  <si>
    <t>https://youtu.be/jlN-0KkvU80</t>
  </si>
  <si>
    <t>CelloDeck 첼로댁</t>
  </si>
  <si>
    <t>3. 영상 길이가 길거나 같은 artist가 많은 것은 train data에 배치한다</t>
  </si>
  <si>
    <t>https://youtu.be/WZjFMj7OHTw</t>
  </si>
  <si>
    <t>https://youtu.be/gosY-UrpHcA</t>
  </si>
  <si>
    <t>cello piano</t>
  </si>
  <si>
    <t>https://youtu.be/EgzB7sbLcgs</t>
  </si>
  <si>
    <t>https://youtu.be/Jpx-2LKjrn4</t>
  </si>
  <si>
    <t>https://youtu.be/2qN61UJGBkI</t>
  </si>
  <si>
    <t>https://youtu.be/Ptk_1Dc2iPY</t>
  </si>
  <si>
    <t>Brooklyn Duo</t>
  </si>
  <si>
    <t>https://youtu.be/03GpPfOsFkQ</t>
  </si>
  <si>
    <t>cello drum</t>
  </si>
  <si>
    <t>https://youtu.be/r6glBvXN6H0</t>
  </si>
  <si>
    <t>violin</t>
  </si>
  <si>
    <t>https://youtu.be/Jq9-p6Qf_XQ</t>
  </si>
  <si>
    <t>StringspaceLive</t>
  </si>
  <si>
    <t>https://youtu.be/iEBX_ouEw1I</t>
  </si>
  <si>
    <t>Hilary Hahn</t>
  </si>
  <si>
    <t>https://youtu.be/Gcrj3snFjJA</t>
  </si>
  <si>
    <t>StepanViolin</t>
  </si>
  <si>
    <t>https://youtu.be/0jXXWBt5URw</t>
  </si>
  <si>
    <t>Sumina Studer</t>
  </si>
  <si>
    <t>piano violin</t>
  </si>
  <si>
    <t>https://youtu.be/_POfj3eTi0g</t>
  </si>
  <si>
    <t>Jenny Yun</t>
  </si>
  <si>
    <t>https://youtu.be/_KFsJvgPfHg</t>
  </si>
  <si>
    <t>ItsAMoney</t>
  </si>
  <si>
    <t>https://youtu.be/TRK5JeNBHm0</t>
  </si>
  <si>
    <t>JY Park</t>
  </si>
  <si>
    <t>https://youtu.be/ogiHv8SQ6ZU</t>
  </si>
  <si>
    <t>Moebius Productions</t>
  </si>
  <si>
    <t>https://youtu.be/6aO_Zl85u60</t>
  </si>
  <si>
    <t>Tiffany violin</t>
  </si>
  <si>
    <t>https://youtu.be/QPJUTtxCyKU</t>
  </si>
  <si>
    <t>TV예술무대</t>
  </si>
  <si>
    <t>https://youtu.be/nyCjUPoAFX4</t>
  </si>
  <si>
    <t>Heifetz International Music Institute</t>
  </si>
  <si>
    <t>https://youtu.be/T7k2pmKUXxI</t>
  </si>
  <si>
    <t>젬마 바이올린 (바이올리니스트 김유은)</t>
  </si>
  <si>
    <t>cello piano violin</t>
  </si>
  <si>
    <t>https://youtu.be/SjYecEQFL0U</t>
  </si>
  <si>
    <t>LAYERS 레이어스 클래식</t>
  </si>
  <si>
    <t>https://youtu.be/PZ307sM0t-0</t>
  </si>
  <si>
    <t>Crackadackas</t>
  </si>
  <si>
    <t>https://youtu.be/KsxY3WL1cP8</t>
  </si>
  <si>
    <t>Roman Kim</t>
  </si>
  <si>
    <t>cello viola violin</t>
  </si>
  <si>
    <t>https://youtu.be/f3u5-MkFY5E</t>
  </si>
  <si>
    <t>Jennifer &amp; Jessica Jeon</t>
  </si>
  <si>
    <t>https://youtu.be/jX_NNN0hou8</t>
  </si>
  <si>
    <t>https://youtu.be/Kt4fmQcdqDM</t>
  </si>
  <si>
    <t>https://youtu.be/wYLQb_XCRRU</t>
  </si>
  <si>
    <t>https://youtu.be/ssYmlpLc4go</t>
  </si>
  <si>
    <t>https://youtu.be/PZoaEmxrsZQ</t>
  </si>
  <si>
    <t>https://youtu.be/WIAHt8qT4iU</t>
  </si>
  <si>
    <t>Dresdner Musikfestspiele</t>
  </si>
  <si>
    <t>https://youtu.be/C1h6cnddQ74</t>
  </si>
  <si>
    <t>Classical Music Chest</t>
  </si>
  <si>
    <t>https://youtu.be/4IJSPFDhK_I</t>
  </si>
  <si>
    <t>https://youtu.be/Ico2EmLXjj4</t>
  </si>
  <si>
    <t>https://youtu.be/2B9kZ2jguwk</t>
  </si>
  <si>
    <t>Warner Classics</t>
  </si>
  <si>
    <t>https://youtu.be/ZcuOIk-kWJw</t>
  </si>
  <si>
    <t>https://youtu.be/XOGx-FA2oGE</t>
  </si>
  <si>
    <t>https://youtu.be/Hep_fNJao7g</t>
  </si>
  <si>
    <t>https://youtu.be/KOpkpOeoWRY</t>
  </si>
  <si>
    <t>https://youtu.be/70MpM-5R_4E</t>
  </si>
  <si>
    <t>https://youtu.be/SzPjq27wU3A</t>
  </si>
  <si>
    <t>https://youtu.be/CBEXHdeKjrM</t>
  </si>
  <si>
    <t>https://youtu.be/09x-F6Xuh3g</t>
  </si>
  <si>
    <t>viola</t>
  </si>
  <si>
    <t>https://youtu.be/rHFcx82rEcY</t>
  </si>
  <si>
    <t>Julia Kim</t>
  </si>
  <si>
    <t>https://youtu.be/1vbO_foZgLQ</t>
  </si>
  <si>
    <t>Lech Antonio Uszynski</t>
  </si>
  <si>
    <t>viola violin</t>
  </si>
  <si>
    <t>https://youtu.be/ualAkNSAi3E</t>
  </si>
  <si>
    <t>https://youtu.be/y5_wRimkUWg</t>
  </si>
  <si>
    <t>https://youtu.be/0NSV0TA_GF0</t>
  </si>
  <si>
    <t>piano viola</t>
  </si>
  <si>
    <t>https://youtu.be/DRFNryt_q7c</t>
  </si>
  <si>
    <t>https://youtu.be/lSq2ZCodb-g</t>
  </si>
  <si>
    <t>https://youtu.be/xfPo8rpAWGg</t>
  </si>
  <si>
    <t>https://youtu.be/Q9qejXRMkDE</t>
  </si>
  <si>
    <t>https://youtu.be/tYMW8Zpakz0</t>
  </si>
  <si>
    <t>https://youtu.be/Dr-HQ5B8EzU</t>
  </si>
  <si>
    <t>https://youtu.be/1QQFtxAC4jk</t>
  </si>
  <si>
    <t>https://youtu.be/sR4cND_-tMU</t>
  </si>
  <si>
    <t>3foisC</t>
  </si>
  <si>
    <t>https://youtu.be/Eb3UbxdLvfk</t>
  </si>
  <si>
    <t>Camerata Pacifica</t>
  </si>
  <si>
    <t>https://youtu.be/A5tfQi92UI0</t>
  </si>
  <si>
    <t>캣올린CatOlin</t>
  </si>
  <si>
    <t>https://youtu.be/vBl1X6B7JQc</t>
  </si>
  <si>
    <t>flute piano</t>
  </si>
  <si>
    <t>https://youtu.be/XWQKliyOiT0</t>
  </si>
  <si>
    <t>palacjablonna</t>
  </si>
  <si>
    <t>flute</t>
  </si>
  <si>
    <t>https://youtu.be/be1jJCH32OU</t>
  </si>
  <si>
    <t>Elisabeth Wentland</t>
  </si>
  <si>
    <t>https://youtu.be/RNjroFNi7mA</t>
  </si>
  <si>
    <t>https://youtu.be/kafePIAD--k</t>
  </si>
  <si>
    <t>Jasmine Choi 최나경</t>
  </si>
  <si>
    <t>https://youtu.be/b8u1tX-wWbE</t>
  </si>
  <si>
    <t>The Flute Channel</t>
  </si>
  <si>
    <t>https://youtu.be/Rg8LfBRRR0o</t>
  </si>
  <si>
    <t>Carnegie Hall</t>
  </si>
  <si>
    <t>https://youtu.be/iZ9mDC-h1VI</t>
  </si>
  <si>
    <t>Tim Macri</t>
  </si>
  <si>
    <t>https://youtu.be/RpRJhhHI0E8</t>
  </si>
  <si>
    <t>Boris Bizjak</t>
  </si>
  <si>
    <t>https://youtu.be/-qbmp2ZiILQ</t>
  </si>
  <si>
    <t>Les Musiciens de Saint-Julien</t>
  </si>
  <si>
    <t>https://youtu.be/-7QFRnYka7w</t>
  </si>
  <si>
    <t>Juree's Studio</t>
  </si>
  <si>
    <t>https://youtu.be/cZLYrWCSGso</t>
  </si>
  <si>
    <t>웹매거진allthatflute</t>
  </si>
  <si>
    <t>https://youtu.be/pdo-G_XWxEo</t>
  </si>
  <si>
    <t xml:space="preserve">Yuya KANDA Flute
</t>
  </si>
  <si>
    <t>https://youtu.be/EUgvj0j40T4</t>
  </si>
  <si>
    <t>https://youtu.be/JkQimrkHMKY</t>
  </si>
  <si>
    <t>https://youtu.be/90B3AKfXpBM</t>
  </si>
  <si>
    <t>https://youtu.be/epLrcDuC0EI</t>
  </si>
  <si>
    <t>https://youtu.be/qICXmsElcvk</t>
  </si>
  <si>
    <t>https://youtu.be/qpklO-1nNc0</t>
  </si>
  <si>
    <t>clarinet</t>
  </si>
  <si>
    <t>https://youtu.be/8Qv5Gc69JA0</t>
  </si>
  <si>
    <t>Yulia Drukh</t>
  </si>
  <si>
    <t>https://youtu.be/Xg-MBWMDe6Q</t>
  </si>
  <si>
    <t>Corrado Giuffredi</t>
  </si>
  <si>
    <t>https://youtu.be/45XeZOfuc9c</t>
  </si>
  <si>
    <t>Earspasm Music</t>
  </si>
  <si>
    <t>https://youtu.be/ygfBOiHZJNA</t>
  </si>
  <si>
    <t>Robin Seletsky</t>
  </si>
  <si>
    <t>clarinet drum</t>
  </si>
  <si>
    <t>https://youtu.be/wCYLnS7uYtU</t>
  </si>
  <si>
    <t>Learn Jazz Clarinet</t>
  </si>
  <si>
    <t>https://youtu.be/wwEm8EMhfyU</t>
  </si>
  <si>
    <t>clarinet piano</t>
  </si>
  <si>
    <t>https://youtu.be/AW0dHdsAKBw</t>
  </si>
  <si>
    <t>KUMHO ART HALL</t>
  </si>
  <si>
    <t>https://youtu.be/ulvdFIF6xc8</t>
  </si>
  <si>
    <t>Xtela .10</t>
  </si>
  <si>
    <t>https://youtu.be/rBEnds86kdU</t>
  </si>
  <si>
    <t>BO-HENG LIN</t>
  </si>
  <si>
    <t>https://youtu.be/Xek-fzGAd2Y</t>
  </si>
  <si>
    <t>JoongAng Music Concours</t>
  </si>
  <si>
    <t>https://youtu.be/lx3MoixZu1w</t>
  </si>
  <si>
    <t>https://youtu.be/yCwZAMkGPhY</t>
  </si>
  <si>
    <t>Klarthe</t>
  </si>
  <si>
    <t>https://youtu.be/LSlxTVyA1Cc</t>
  </si>
  <si>
    <t>István Kohán Official</t>
  </si>
  <si>
    <t>https://youtu.be/lWdkEY2fqv8</t>
  </si>
  <si>
    <t>https://youtu.be/Yr_kTp6OyJk</t>
  </si>
  <si>
    <t>https://youtu.be/Ro402coDo78</t>
  </si>
  <si>
    <t>clarinet violin</t>
  </si>
  <si>
    <t>https://youtu.be/_LEdu8RkNDE</t>
  </si>
  <si>
    <t>https://youtu.be/tHwvGb0z4Fw</t>
  </si>
  <si>
    <t>https://youtu.be/J66qZgMfnD4</t>
  </si>
  <si>
    <t>drum</t>
  </si>
  <si>
    <t>https://youtu.be/4SDBJp_B5qQ</t>
  </si>
  <si>
    <t>LumBeat</t>
  </si>
  <si>
    <t>https://youtu.be/aQoUfeRawX8</t>
  </si>
  <si>
    <t>https://youtu.be/t5IC9a4gUWU</t>
  </si>
  <si>
    <t>BackingTrackStation</t>
  </si>
  <si>
    <t>https://youtu.be/198aT2O0t_E</t>
  </si>
  <si>
    <t>DailyBackingTracks</t>
  </si>
  <si>
    <t>https://youtu.be/6mp_cMNIYVs</t>
  </si>
  <si>
    <t>Backing Tracks - Taustanauhat</t>
  </si>
  <si>
    <t>https://youtu.be/KpHumEyRU9s</t>
  </si>
  <si>
    <t>Kay's space</t>
  </si>
  <si>
    <t>https://youtu.be/85ZptB9kgaM</t>
  </si>
  <si>
    <t>Jim Dooley</t>
  </si>
  <si>
    <t>https://youtu.be/2fqzbwsy4nA</t>
  </si>
  <si>
    <t>https://youtu.be/uz3oaj5kEwM</t>
  </si>
  <si>
    <t>피아노레시피</t>
  </si>
  <si>
    <t>https://youtu.be/KdmrxZTWSds</t>
  </si>
  <si>
    <t>Drumeo</t>
  </si>
  <si>
    <t>https://youtu.be/iWk3ufqx3SU</t>
  </si>
  <si>
    <t>Singapore Raffles Music Festival- SRIMF</t>
  </si>
  <si>
    <t>: 밸리데이션 데이터 갯수</t>
  </si>
  <si>
    <t>https://youtu.be/NnhoiDbRB_o</t>
  </si>
  <si>
    <t>Wenting Kang</t>
  </si>
  <si>
    <t>: 테스트 데이터 갯수</t>
  </si>
  <si>
    <t>https://youtu.be/kmV2hj-I7Xo</t>
  </si>
  <si>
    <t>https://youtu.be/DzYzM9j74bs</t>
  </si>
  <si>
    <t>Menuhin Competition</t>
  </si>
  <si>
    <t>https://youtu.be/7vIwU-zKyoQ</t>
  </si>
  <si>
    <t>Vesislava Todorova</t>
  </si>
  <si>
    <t>https://youtu.be/mGQLXRTl3Z0</t>
  </si>
  <si>
    <t>Stealth banning and comment ghosting is despicable</t>
  </si>
  <si>
    <t>https://youtu.be/_NvZRo-3wvU</t>
  </si>
  <si>
    <t>Netherlands Bach Society</t>
  </si>
  <si>
    <t>https://youtu.be/pnK6R5ej6Hg</t>
  </si>
  <si>
    <t>https://youtu.be/gYT1JUq0k04</t>
  </si>
  <si>
    <t>https://youtu.be/2SbKo9k9pC0</t>
  </si>
  <si>
    <t>https://youtu.be/MRKy3kX8XUM</t>
  </si>
  <si>
    <t>https://youtu.be/cGnZHIY_hoQ</t>
  </si>
  <si>
    <t>https://youtu.be/tFtZ9tQiFxM</t>
  </si>
  <si>
    <t>https://youtu.be/uCV_mqCTNtU</t>
  </si>
  <si>
    <t>https://youtu.be/zEHXTrJb3HQ</t>
  </si>
  <si>
    <t>https://youtu.be/NvwkFBzUMMM</t>
  </si>
  <si>
    <t>https://youtu.be/ih-XHTaixNE</t>
  </si>
  <si>
    <t>https://youtu.be/OGJ9skYNa4s</t>
  </si>
  <si>
    <t>https://youtu.be/Qon7AaH3UOI</t>
  </si>
  <si>
    <t>https://youtu.be/ua_E9yxForM</t>
  </si>
  <si>
    <t>https://youtu.be/OWL6jFmyPTg</t>
  </si>
  <si>
    <t>https://youtu.be/5f0go0BmDto</t>
  </si>
  <si>
    <t>https://youtu.be/Q-Zt-1HcbHc</t>
  </si>
  <si>
    <t>Altus Flutes</t>
  </si>
  <si>
    <t>https://youtu.be/_bz2jD9IQ5s</t>
  </si>
  <si>
    <t>mariannajuliazolnacz</t>
  </si>
  <si>
    <t>https://youtu.be/CnDGL2zS1ME</t>
  </si>
  <si>
    <t>Play With A Pro Music Academy</t>
  </si>
  <si>
    <t>cello clarinet viola violin</t>
  </si>
  <si>
    <t>https://youtu.be/ARBIrS1mIkg</t>
  </si>
  <si>
    <t>https://youtu.be/7cHvWOFmp0s</t>
  </si>
  <si>
    <t>https://youtu.be/Iw_TanqbXts</t>
  </si>
  <si>
    <t>https://youtu.be/TE8v2fww9eM</t>
  </si>
  <si>
    <t>https://youtu.be/gSY-wD4l5DM</t>
  </si>
  <si>
    <t xml:space="preserve">Kassia
</t>
  </si>
  <si>
    <t>https://youtu.be/qss4IRPee0o</t>
  </si>
  <si>
    <t>https://youtu.be/dQO15T5kOEU</t>
  </si>
  <si>
    <t>A Violist</t>
  </si>
  <si>
    <t>https://youtu.be/b1hwxVD3vjw</t>
  </si>
  <si>
    <t>drum piano</t>
  </si>
  <si>
    <t>https://youtu.be/enF6TJgFZDk</t>
  </si>
  <si>
    <t>Nicola Tenini</t>
  </si>
  <si>
    <t>https://youtu.be/bvL7gALcijk</t>
  </si>
  <si>
    <t>drum violin</t>
  </si>
  <si>
    <t>https://youtu.be/E3TywVPLzgk</t>
  </si>
  <si>
    <t>Mike Hetzel</t>
  </si>
  <si>
    <t>cello drum violin</t>
  </si>
  <si>
    <t>https://youtu.be/WgjiGDO7_EA</t>
  </si>
  <si>
    <t>Clocks and Clouds</t>
  </si>
  <si>
    <t>https://youtu.be/Y4DBD8CFC18</t>
  </si>
  <si>
    <t>https://youtu.be/vc5CljzsfIo</t>
  </si>
  <si>
    <t>https://youtu.be/pphnAEHl6Zo</t>
  </si>
  <si>
    <t>千花音 / chikane</t>
  </si>
  <si>
    <t>https://youtu.be/aOafFMc_LGs</t>
  </si>
  <si>
    <t>https://youtu.be/sk708vRc0oo</t>
  </si>
  <si>
    <t>https://youtu.be/NVb1rz15Xpg</t>
  </si>
  <si>
    <t>https://youtu.be/bdPb0mvtCaA</t>
  </si>
  <si>
    <t>https://youtu.be/Ln_R2tJVM8Y</t>
  </si>
  <si>
    <t>https://youtu.be/NeDlcAZD-1c</t>
  </si>
  <si>
    <t>https://youtu.be/10EqE-fif-8</t>
  </si>
  <si>
    <t>https://youtu.be/yUOAfsfSsds</t>
  </si>
  <si>
    <t>https://youtu.be/4pzYpz7v4iw</t>
  </si>
  <si>
    <t>https://youtu.be/P9Hkt8ISLNU</t>
  </si>
  <si>
    <t>https://youtu.be/8g6sA3uP32E</t>
  </si>
  <si>
    <t>clarinet flute piano</t>
  </si>
  <si>
    <t>https://youtu.be/yHPz6U6Mb7w</t>
  </si>
  <si>
    <t>clarinet drum flute</t>
  </si>
  <si>
    <t>https://youtu.be/wZ7aagCcYX4</t>
  </si>
  <si>
    <t>https://youtu.be/BSiejdF7NBY</t>
  </si>
  <si>
    <t>尾崎 勇太</t>
  </si>
  <si>
    <t>https://youtu.be/UYIYsq8KcqM</t>
  </si>
  <si>
    <t>https://youtu.be/yDnaatHTmUI</t>
  </si>
  <si>
    <t>https://youtu.be/-vAXZDWAp8g</t>
  </si>
  <si>
    <t>https://youtu.be/qsrc125-xFk</t>
  </si>
  <si>
    <t>https://youtu.be/QvR1PTIWUp8</t>
  </si>
  <si>
    <t>https://youtu.be/DfhRsXVwT_Q</t>
  </si>
  <si>
    <t>clarinet piano violin</t>
  </si>
  <si>
    <t>https://youtu.be/7FZnNmVhgnI</t>
  </si>
  <si>
    <t>https://youtu.be/sWVjyWk1cYg</t>
  </si>
  <si>
    <t>clarinet drum piano</t>
  </si>
  <si>
    <t>https://youtu.be/HwUpcyXPl60</t>
  </si>
  <si>
    <t>https://youtu.be/6YfiTANjiPY</t>
  </si>
  <si>
    <t>https://youtu.be/q_vhT_rs-h0</t>
  </si>
  <si>
    <t>https://youtu.be/xn3-o0ylB9c</t>
  </si>
  <si>
    <t>https://youtu.be/bTOVgAL67t4</t>
  </si>
  <si>
    <t>https://youtu.be/8ydtMZsshDQ</t>
  </si>
  <si>
    <t>https://youtu.be/VRgRLm-AjAA</t>
  </si>
  <si>
    <t>https://youtu.be/HMKOM3L-WMc</t>
  </si>
  <si>
    <t>https://youtu.be/eHeU_v5DciE</t>
  </si>
  <si>
    <t>https://youtu.be/lhuIPSewTwc</t>
  </si>
  <si>
    <t>https://youtu.be/iRr-z2MiV24</t>
  </si>
  <si>
    <t>https://youtu.be/EofuITqaWng</t>
  </si>
  <si>
    <t>https://youtu.be/ZKjnYhFZ_QA</t>
  </si>
  <si>
    <t>https://youtu.be/dEFU8yMUdQg</t>
  </si>
  <si>
    <t>https://youtu.be/wXM_JEh3Q3I</t>
  </si>
  <si>
    <t>https://youtu.be/aK-85XqZceQ</t>
  </si>
  <si>
    <t>https://youtu.be/FaTDhh7ZULc</t>
  </si>
  <si>
    <t>https://youtu.be/R0kOc4O31zA</t>
  </si>
  <si>
    <t>https://youtu.be/nPZr-3dBb6w</t>
  </si>
  <si>
    <t>https://youtu.be/nL68HlKKiIE</t>
  </si>
  <si>
    <t>https://youtu.be/CgHhwlqVdlQ</t>
  </si>
  <si>
    <t>https://youtu.be/Jh2kZ63__r0</t>
  </si>
  <si>
    <t>https://youtu.be/awTl9FeHT6Y</t>
  </si>
  <si>
    <t>https://youtu.be/fHQVqin6G_w</t>
  </si>
  <si>
    <t>https://youtu.be/WswqVJTDiG4</t>
  </si>
  <si>
    <t>https://youtu.be/kPBfaHLyxLc</t>
  </si>
  <si>
    <t>https://youtu.be/4MBEW4qL6KQ</t>
  </si>
  <si>
    <t>https://youtu.be/aIWyTqXoYs8</t>
  </si>
  <si>
    <t>https://youtu.be/BwBFzpDOhyI</t>
  </si>
  <si>
    <t>https://youtu.be/1Z_kbBxO77Y</t>
  </si>
  <si>
    <t>https://youtu.be/GhqCTpA7TG8</t>
  </si>
  <si>
    <t>https://youtu.be/bn1EQC-kbR0</t>
  </si>
  <si>
    <t>https://youtu.be/cwwB5qoQa4s</t>
  </si>
  <si>
    <t>김민영플루트스튜디오Kimminyoungflutestudio</t>
  </si>
  <si>
    <t>https://youtu.be/dJwUNDMF1jQ</t>
  </si>
  <si>
    <t>https://youtu.be/Jp-obt4QNuk</t>
  </si>
  <si>
    <t>https://youtu.be/4j1q5pZFH8M</t>
  </si>
  <si>
    <t>flute piano violin</t>
  </si>
  <si>
    <t>https://youtu.be/ysbfdPYy8Q0</t>
  </si>
  <si>
    <t>https://youtu.be/wEugRr71v7w</t>
  </si>
  <si>
    <t>https://youtu.be/fkCWvK71-Bo</t>
  </si>
  <si>
    <t>https://youtu.be/L-zG5Bg0eDM</t>
  </si>
  <si>
    <t>https://youtu.be/8zIjoxkGOFo</t>
  </si>
  <si>
    <t>https://youtu.be/rK9ywbiMUP8</t>
  </si>
  <si>
    <t>https://youtu.be/j7RA3zlaa4w</t>
  </si>
  <si>
    <t>https://youtu.be/XbaNQZAdLRo</t>
  </si>
  <si>
    <t>https://youtu.be/UnnEKQ3QEiY</t>
  </si>
  <si>
    <t>https://youtu.be/miYjPKFJVsw</t>
  </si>
  <si>
    <t>https://youtu.be/9deb84hlaXY</t>
  </si>
  <si>
    <t>https://youtu.be/XfF6t1i1Q0U</t>
  </si>
  <si>
    <t>https://youtu.be/NlL3SHKRZ4k</t>
  </si>
  <si>
    <t>https://youtu.be/XtPE2ubsnS0</t>
  </si>
  <si>
    <t>https://youtu.be/KCNArVKtr8U</t>
  </si>
  <si>
    <t>https://youtu.be/G_UlRj5aMws</t>
  </si>
  <si>
    <t>https://youtu.be/26n5p_kZZlc</t>
  </si>
  <si>
    <t>https://youtu.be/qJE84bdHEyA</t>
  </si>
  <si>
    <t>https://youtu.be/hefcAZFUi0Y</t>
  </si>
  <si>
    <t>https://youtu.be/tXV_Olorly0</t>
  </si>
  <si>
    <t>https://youtu.be/OzJ8ixAFIk8</t>
  </si>
  <si>
    <t>https://youtu.be/Xp7z_5hdmUg</t>
  </si>
  <si>
    <t>https://youtu.be/u8h0SL8dakI</t>
  </si>
  <si>
    <t>Judy flutes!</t>
  </si>
  <si>
    <t>https://youtu.be/gkSh9XVcB5c</t>
  </si>
  <si>
    <t>https://youtu.be/yPMWiM2ARQE</t>
  </si>
  <si>
    <t>https://youtu.be/e-5ZoOv9X5I</t>
  </si>
  <si>
    <t>Andrew Douglas Flute</t>
  </si>
  <si>
    <t>https://youtu.be/MqF7x6TxVlI</t>
  </si>
  <si>
    <t>https://youtu.be/c4ffHtl1V88</t>
  </si>
  <si>
    <t>https://youtu.be/NO3qcGwoM1w</t>
  </si>
  <si>
    <t>https://youtu.be/JTSV4DhrcZw</t>
  </si>
  <si>
    <t>https://youtu.be/1ykBFWbes0E</t>
  </si>
  <si>
    <t>https://youtu.be/yQtEGfk9bd0</t>
  </si>
  <si>
    <t>https://youtu.be/1iRnl4mH-fk</t>
  </si>
  <si>
    <t>https://youtu.be/6sNnQd_l_5k</t>
  </si>
  <si>
    <t>drum flute</t>
  </si>
  <si>
    <t>https://youtu.be/Cq_2Fpa7hss</t>
  </si>
  <si>
    <t>https://youtu.be/-PBx4lmLyPk</t>
  </si>
  <si>
    <t>https://youtu.be/_XV459e8a10</t>
  </si>
  <si>
    <t>Baltazar Díaz Dávila</t>
  </si>
  <si>
    <t>https://youtu.be/btRuHFJfTzA</t>
  </si>
  <si>
    <t>https://youtu.be/5ae4HXvWFCI</t>
  </si>
  <si>
    <t>https://youtu.be/6Q_d3qzMMb8</t>
  </si>
  <si>
    <t>Settecorde Studio</t>
  </si>
  <si>
    <t>cello flute viola</t>
  </si>
  <si>
    <t>https://youtu.be/Xy8L2n3bVZ8</t>
  </si>
  <si>
    <t>https://youtu.be/Qi-K-XKiCXw</t>
  </si>
  <si>
    <t>https://youtu.be/Z6vzWtrXZaA</t>
  </si>
  <si>
    <t>https://youtu.be/PPuTEAoovsA</t>
  </si>
  <si>
    <t>https://youtu.be/hirqvVSGNFA</t>
  </si>
  <si>
    <t>https://youtu.be/RHJrJlDLj50</t>
  </si>
  <si>
    <t>https://youtu.be/z2_OQckj3YE</t>
  </si>
  <si>
    <t>https://youtu.be/W4nFAKuJlA0</t>
  </si>
  <si>
    <t xml:space="preserve">Raphaela Gromes
</t>
  </si>
  <si>
    <t>https://youtu.be/nQqLioa3xmM</t>
  </si>
  <si>
    <t>https://youtu.be/sxqV9CuBPq0</t>
  </si>
  <si>
    <t>https://youtu.be/iTkFp3JfJy8</t>
  </si>
  <si>
    <t>https://youtu.be/q8ADz4CD968</t>
  </si>
  <si>
    <t>cello violin</t>
  </si>
  <si>
    <t>https://youtu.be/iKmUjzMhN00</t>
  </si>
  <si>
    <t>cello flute violin</t>
  </si>
  <si>
    <t>https://youtu.be/UhoEDk37hE4</t>
  </si>
  <si>
    <t>https://youtu.be/62XVd7mYEvE</t>
  </si>
  <si>
    <t>https://youtu.be/9OtEtbPlqJU</t>
  </si>
  <si>
    <t>cello clarinet flute violin</t>
  </si>
  <si>
    <t>https://youtu.be/HRLEkkwSPeo</t>
  </si>
  <si>
    <t>cello clarinet flute viola</t>
  </si>
  <si>
    <t>https://youtu.be/X7sLlrwv3OU</t>
  </si>
  <si>
    <t>https://youtu.be/3oOlet_UN8U</t>
  </si>
  <si>
    <t>https://youtu.be/U7uVUgeFeqs</t>
  </si>
  <si>
    <t>https://youtu.be/FXOoD3j_Nbc</t>
  </si>
  <si>
    <t>https://youtu.be/XIj6jB3vbSs</t>
  </si>
  <si>
    <t>https://youtu.be/qDpRk9thNZg</t>
  </si>
  <si>
    <t>https://youtu.be/y-TIeo-NfyI</t>
  </si>
  <si>
    <t>https://youtu.be/zfuEV2iDYnw</t>
  </si>
  <si>
    <t>https://youtu.be/lH8iPGRSWD8</t>
  </si>
  <si>
    <t>https://youtu.be/Uo3ZQYdmUS8</t>
  </si>
  <si>
    <t>https://youtu.be/QhuytlzwJcs</t>
  </si>
  <si>
    <t>https://youtu.be/i1MYBi99meA</t>
  </si>
  <si>
    <t>https://youtu.be/xFk0ZBUXlKY</t>
  </si>
  <si>
    <t>https://youtu.be/Isto23miRHo</t>
  </si>
  <si>
    <t>https://youtu.be/pB03e6tUBOI</t>
  </si>
  <si>
    <t>https://youtu.be/r6VE4JW2P9Y</t>
  </si>
  <si>
    <t>https://youtu.be/uE2QS5VrWAA</t>
  </si>
  <si>
    <t>https://youtu.be/QnSHNOT6Q3I</t>
  </si>
  <si>
    <t>https://youtu.be/Z9TTZOOF-Bs</t>
  </si>
  <si>
    <t>https://youtu.be/9ote7COyzug</t>
  </si>
  <si>
    <t>https://youtu.be/r1BtjiklNPA</t>
  </si>
  <si>
    <t>https://youtu.be/BQ9bjPFNUJs</t>
  </si>
  <si>
    <t>https://youtu.be/F77Fz8Sg4dk</t>
  </si>
  <si>
    <t>https://youtu.be/rd8a7Pani9o</t>
  </si>
  <si>
    <t>https://youtu.be/6w5xxqJxazA</t>
  </si>
  <si>
    <t>https://youtu.be/YhiKqmuHdL8</t>
  </si>
  <si>
    <t>https://youtu.be/bFfk_0a7EWU</t>
  </si>
  <si>
    <t>https://youtu.be/Wq5jUI9Kz0Q</t>
  </si>
  <si>
    <t>https://youtu.be/X53r9dRyeMk</t>
  </si>
  <si>
    <t>https://youtu.be/NceEo3Zoj7s</t>
  </si>
  <si>
    <t>https://youtu.be/a1j4bHk9oU8</t>
  </si>
  <si>
    <t>https://youtu.be/F-nY4xObJ_k</t>
  </si>
  <si>
    <t>https://youtu.be/c6uImllUKIs</t>
  </si>
  <si>
    <t>https://youtu.be/YUE2PKD9lbk</t>
  </si>
  <si>
    <t>https://youtu.be/BJWQ341v0Kg</t>
  </si>
  <si>
    <t>https://youtu.be/nq_R1dq5SbY</t>
  </si>
  <si>
    <t>https://youtu.be/C_N8nQ3ilT0</t>
  </si>
  <si>
    <t>https://youtu.be/2xmFgdzVp7M</t>
  </si>
  <si>
    <t>https://youtu.be/thCxHGyR-s4</t>
  </si>
  <si>
    <t>https://youtu.be/hCc2Sl01jEc</t>
  </si>
  <si>
    <t>https://youtu.be/3UoE0jqPOxw</t>
  </si>
  <si>
    <t>https://youtu.be/-K06WCPzljY</t>
  </si>
  <si>
    <t>https://youtu.be/6ZESqXfRSC8</t>
  </si>
  <si>
    <t>https://youtu.be/IAdqQntJYjA</t>
  </si>
  <si>
    <t>https://youtu.be/KVe1p872uBY</t>
  </si>
  <si>
    <t>https://youtu.be/LIU4oWcGYQM</t>
  </si>
  <si>
    <t>https://youtu.be/TG-5yKKLq4k</t>
  </si>
  <si>
    <t>https://youtu.be/zOheyTlmJKQ</t>
  </si>
  <si>
    <t>https://youtu.be/AHsw9LRpepE</t>
  </si>
  <si>
    <t>남스클라리넷 Nam's Clarinet</t>
  </si>
  <si>
    <t>https://youtu.be/ION2-r-v-KE</t>
  </si>
  <si>
    <t>_clarinet퐁당클라</t>
  </si>
  <si>
    <t>https://youtu.be/mrdAn1fdejg</t>
  </si>
  <si>
    <t>https://youtu.be/unhfRpjzyfc</t>
  </si>
  <si>
    <t>CLASSLOG 클라리넷 연습일기</t>
  </si>
  <si>
    <t>https://youtu.be/8JmeY-ERojQ</t>
  </si>
  <si>
    <t>신수호 SooHo Shin</t>
  </si>
  <si>
    <t>https://youtu.be/NlmRBycO_1A</t>
  </si>
  <si>
    <t>DO-WON HA</t>
  </si>
  <si>
    <t>https://youtu.be/DlB5IFkMAkg</t>
  </si>
  <si>
    <t>이기현</t>
  </si>
  <si>
    <t>https://youtu.be/QeJSUQcDt9E</t>
  </si>
  <si>
    <t>https://youtu.be/8R0h7eq8j6Q</t>
  </si>
  <si>
    <t>클래식튜브</t>
  </si>
  <si>
    <t>https://youtu.be/MNhJMMbJCxQ</t>
  </si>
  <si>
    <t>https://youtu.be/KrSPo0HfdB8</t>
  </si>
  <si>
    <t>https://youtu.be/X6iSSKBrCDk</t>
  </si>
  <si>
    <t>https://youtu.be/Q5dY-NnnI4E</t>
  </si>
  <si>
    <t>https://youtu.be/qb3ktqyDuKU</t>
  </si>
  <si>
    <t>goalexey</t>
  </si>
  <si>
    <t>https://youtu.be/Owhz3zoZRBg</t>
  </si>
  <si>
    <t>https://youtu.be/thltfzNDMUA</t>
  </si>
  <si>
    <t>https://youtu.be/W3MFvCfp16w</t>
  </si>
  <si>
    <t>https://youtu.be/jQtP1dD6jQ0</t>
  </si>
  <si>
    <t>https://youtu.be/2D05Dsz0zdE</t>
  </si>
  <si>
    <t>https://youtu.be/Y0pfP_SadI8</t>
  </si>
  <si>
    <t>https://youtu.be/l3UAxj_szkU</t>
  </si>
  <si>
    <t>https://youtu.be/-vYmNqYfTn8</t>
  </si>
  <si>
    <t>https://youtu.be/Ze8pMXSEBno</t>
  </si>
  <si>
    <t>https://youtu.be/wBCedbVrxOM</t>
  </si>
  <si>
    <t>https://youtu.be/AePr5OGX3gY</t>
  </si>
  <si>
    <t>https://youtu.be/FTJ6buplNz0</t>
  </si>
  <si>
    <t>https://youtu.be/2Wjt-uQQWFw</t>
  </si>
  <si>
    <t>https://youtu.be/03GgogNedl8</t>
  </si>
  <si>
    <t>Gergely Dóra</t>
  </si>
  <si>
    <t>https://youtu.be/QHRjHrDoKOI</t>
  </si>
  <si>
    <t>https://youtu.be/kzozvOQG0E0</t>
  </si>
  <si>
    <t>https://youtu.be/26N9jgtEPEM</t>
  </si>
  <si>
    <t>https://youtu.be/AqPyxS9nTCc</t>
  </si>
  <si>
    <t>https://youtu.be/wbswyWvCO48</t>
  </si>
  <si>
    <t>https://youtu.be/qP9SlQjWtTE</t>
  </si>
  <si>
    <t>Aisling Agnew</t>
  </si>
  <si>
    <t>https://youtu.be/y15_F0ftT3Q</t>
  </si>
  <si>
    <t>Jordan Cannata</t>
  </si>
  <si>
    <t>https://youtu.be/4LwaSleY1Vc</t>
  </si>
  <si>
    <t>https://youtu.be/D2KVsHo8paE</t>
  </si>
  <si>
    <t>Jonas Leppert</t>
  </si>
  <si>
    <t>https://youtu.be/1XhfTRffVlk</t>
  </si>
  <si>
    <t>Harper Mattraw</t>
  </si>
  <si>
    <t>https://youtu.be/k3G6zt1BVEg</t>
  </si>
  <si>
    <t>Darran Muller</t>
  </si>
  <si>
    <t>https://youtu.be/AvEtPz73mRg</t>
  </si>
  <si>
    <t>Cornelius Jackson</t>
  </si>
  <si>
    <t>https://youtu.be/1vfEpKqqGYI</t>
  </si>
  <si>
    <t>Maru Pablo</t>
  </si>
  <si>
    <t>https://youtu.be/n-sBXX9pENs</t>
  </si>
  <si>
    <t>Riccardo Preda</t>
  </si>
  <si>
    <t>https://youtu.be/DaVm97yViR8</t>
  </si>
  <si>
    <t>christhorpemusic</t>
  </si>
  <si>
    <t>https://youtu.be/Sti19IutRV8</t>
  </si>
  <si>
    <t>Reuben Gingrich</t>
  </si>
  <si>
    <t>https://youtu.be/zoWipWkTfBU</t>
  </si>
  <si>
    <t>Ludmila Pavlová</t>
  </si>
  <si>
    <t>https://youtu.be/iSTcQ17fXV4</t>
  </si>
  <si>
    <t>violinperformers</t>
  </si>
  <si>
    <t>https://youtu.be/onJ-MceSf6o</t>
  </si>
  <si>
    <t>https://youtu.be/kO3jgJRhZ84</t>
  </si>
  <si>
    <t>ChamberFest Cleveland</t>
  </si>
  <si>
    <t>clarinet flute</t>
  </si>
  <si>
    <t>https://youtu.be/R_F1l7DssU0</t>
  </si>
  <si>
    <t>Minn-Shenn Huang</t>
  </si>
  <si>
    <t>https://youtu.be/qGLV370i1No</t>
  </si>
  <si>
    <t>https://youtu.be/x5250KbS8HU</t>
  </si>
  <si>
    <t>https://youtu.be/h9yxUCLmw0A</t>
  </si>
  <si>
    <t>Andrea Mogavero</t>
  </si>
  <si>
    <t>https://youtu.be/XmshO6NPPD4</t>
  </si>
  <si>
    <t>Mennan Bërveniku-Brunner</t>
  </si>
  <si>
    <t>cello clarinet piano</t>
  </si>
  <si>
    <t>https://youtu.be/DA9T-Q4Ejx4</t>
  </si>
  <si>
    <t>The Crosby</t>
  </si>
  <si>
    <t>cello clarinet</t>
  </si>
  <si>
    <t>https://youtu.be/GvsdEjlreLg</t>
  </si>
  <si>
    <t>Georgina Santor. Chelist, composer, conductor</t>
  </si>
  <si>
    <t>cello clarinet violin</t>
  </si>
  <si>
    <t>https://youtu.be/r2erfY5Dwu0</t>
  </si>
  <si>
    <t>Venancio Rius</t>
  </si>
  <si>
    <t>https://youtu.be/cGAqBZQO2_k</t>
  </si>
  <si>
    <t>Taras Demchyshyn conductor</t>
  </si>
  <si>
    <t>https://youtu.be/5RtuQUXGQbs</t>
  </si>
  <si>
    <t>eljardindebelagua</t>
  </si>
  <si>
    <t>clarinet piano viola</t>
  </si>
  <si>
    <t>https://youtu.be/0NwKhYlNAU0</t>
  </si>
  <si>
    <t>Nur Ben Shalom</t>
  </si>
  <si>
    <t>https://youtu.be/lxZWJ6Tn8Qs</t>
  </si>
  <si>
    <t>Jose Franch-Ballester</t>
  </si>
  <si>
    <t>https://youtu.be/6IMIXracUaI</t>
  </si>
  <si>
    <t>https://youtu.be/NZ-C_-ZtCOU</t>
  </si>
  <si>
    <t>cello drum piano</t>
  </si>
  <si>
    <t>https://youtu.be/IkBGhMUGtuA</t>
  </si>
  <si>
    <t>https://youtu.be/e9GtPX6c_kg</t>
  </si>
  <si>
    <t>https://youtu.be/ts0Ir2hXXaw</t>
  </si>
  <si>
    <t>https://youtu.be/SBUMkRnCU3Q</t>
  </si>
  <si>
    <t>https://youtu.be/8QJ8yCzLxZM</t>
  </si>
  <si>
    <t>https://youtu.be/6t1SDx6OhIM</t>
  </si>
  <si>
    <t>jacob szekely</t>
  </si>
  <si>
    <t>https://youtu.be/BTHLjLvNElw</t>
  </si>
  <si>
    <t>El Estepario Siberiano</t>
  </si>
  <si>
    <t>https://youtu.be/pCPRe9_kUN0</t>
  </si>
  <si>
    <t>London Symphony Orchestra</t>
  </si>
  <si>
    <t>https://youtu.be/7eYYhqD4pCc</t>
  </si>
  <si>
    <t>https://youtu.be/OAs9atVLJJ8</t>
  </si>
  <si>
    <t>비올리스트 안톤 Violist Anton</t>
  </si>
  <si>
    <t>https://youtu.be/empVfhOMx68</t>
  </si>
  <si>
    <t>Chicago Video Reporter</t>
  </si>
  <si>
    <t>https://youtu.be/ZKxpRfybe1U</t>
  </si>
  <si>
    <t>FUNDACION GARCIA FAJER</t>
  </si>
  <si>
    <t>https://youtu.be/5B3Yj2vJS3Y</t>
  </si>
  <si>
    <t>Roland Glassl</t>
  </si>
  <si>
    <t>drum viola</t>
  </si>
  <si>
    <t>https://youtu.be/LdPfkhvSA98</t>
  </si>
  <si>
    <t>Madison Lambert</t>
  </si>
  <si>
    <t>https://youtu.be/XCBIkwACPiE</t>
  </si>
  <si>
    <t>Duo Licht</t>
  </si>
  <si>
    <t>https://youtu.be/sIYgg76qx18</t>
  </si>
  <si>
    <t>https://youtu.be/eCuwwnHGpGY</t>
  </si>
  <si>
    <t>https://youtu.be/LNnf74qvnyA</t>
  </si>
  <si>
    <t>https://youtu.be/BChHVI1mtF0</t>
  </si>
  <si>
    <t>https://youtu.be/e0fiSnjNVvg</t>
  </si>
  <si>
    <t>https://youtu.be/zXYawTK8OVE</t>
  </si>
  <si>
    <t>https://youtu.be/Xe11Pp1g39I</t>
  </si>
  <si>
    <t>The New York Times</t>
  </si>
  <si>
    <t>https://youtu.be/8LzmlCFXElQ</t>
  </si>
  <si>
    <t>콜라콜라 Kola Kola</t>
  </si>
  <si>
    <t>https://youtu.be/nnOoAnLL7vY</t>
  </si>
  <si>
    <t>Hayang Park Violist</t>
  </si>
  <si>
    <t>https://youtu.be/zzgVec7-M4g</t>
  </si>
  <si>
    <t>Domas Juskys</t>
  </si>
  <si>
    <t>https://youtu.be/0PomzZJhHNU</t>
  </si>
  <si>
    <t>리처드 용재 오닐 - 주제</t>
  </si>
  <si>
    <t>https://youtu.be/J9_GwCr8_Cg</t>
  </si>
  <si>
    <t>Cristina &amp; Patricia</t>
  </si>
  <si>
    <t>https://youtu.be/F5s31r3ggHU</t>
  </si>
  <si>
    <t>Patrick Miller</t>
  </si>
  <si>
    <t>https://youtu.be/coFxZiekya0</t>
  </si>
  <si>
    <t>cello flute</t>
  </si>
  <si>
    <t>https://youtu.be/dUlQepCYXgw</t>
  </si>
  <si>
    <t>susancello</t>
  </si>
  <si>
    <t>https://youtu.be/kH0RkJV4Lvc</t>
  </si>
  <si>
    <t>Suyeon Ko</t>
  </si>
  <si>
    <t>https://youtu.be/vivv1UM1UPY</t>
  </si>
  <si>
    <t>Vincello빈첼로</t>
  </si>
  <si>
    <t>https://youtu.be/g-L13ZJfzUc</t>
  </si>
  <si>
    <t>Duo Cardellino</t>
  </si>
  <si>
    <t>https://youtu.be/X5kuvfoxBt8</t>
  </si>
  <si>
    <t>https://youtu.be/0h0YNCTJxLw</t>
  </si>
  <si>
    <t>https://youtu.be/zwU9GYBnGN0</t>
  </si>
  <si>
    <t>https://youtu.be/L3CO9wC28iw</t>
  </si>
  <si>
    <t>바카라 강승이1</t>
  </si>
  <si>
    <t>https://youtu.be/lQAxLFRsrds</t>
  </si>
  <si>
    <t>KlarissimaFlute</t>
  </si>
  <si>
    <t>https://youtu.be/lgYyWFS-Jss</t>
  </si>
  <si>
    <t>emilyplayscello</t>
  </si>
  <si>
    <t>https://youtu.be/hahEoEQHScw</t>
  </si>
  <si>
    <t>Lexine Feng</t>
  </si>
  <si>
    <t>clarinet viola</t>
  </si>
  <si>
    <t>https://youtu.be/VoJ91buE9I4</t>
  </si>
  <si>
    <t>J S</t>
  </si>
  <si>
    <t>https://youtu.be/HsKv2h6__XI</t>
  </si>
  <si>
    <t>Marcelo Maldonado</t>
  </si>
  <si>
    <t>https://youtu.be/z5GNfhA8UeE</t>
  </si>
  <si>
    <t>https://youtu.be/DpX4Nvm8vMY</t>
  </si>
  <si>
    <t>Ian Deterling</t>
  </si>
  <si>
    <t>https://youtu.be/1NwFHr4VHS0</t>
  </si>
  <si>
    <t>Юрий Ожегов</t>
  </si>
  <si>
    <t>https://youtu.be/CcYJ1IeUKU4</t>
  </si>
  <si>
    <t>Violina Petrychenko</t>
  </si>
  <si>
    <t>https://youtu.be/Gr4_ZhvOtDI</t>
  </si>
  <si>
    <t>Chris Cho</t>
  </si>
  <si>
    <t>https://youtu.be/RGRJvX-eREs</t>
  </si>
  <si>
    <t>Julian Tello Jr.</t>
  </si>
  <si>
    <t>https://youtu.be/GCEh1swSQEg</t>
  </si>
  <si>
    <t>stegnelli</t>
  </si>
  <si>
    <t>https://youtu.be/oT9Rr8nyf9s</t>
  </si>
  <si>
    <t>Cameren Anai</t>
  </si>
  <si>
    <t>https://youtu.be/T3qNb_5Gs98</t>
  </si>
  <si>
    <t>Nonprofit Organization Muse</t>
  </si>
  <si>
    <t>flute viola</t>
  </si>
  <si>
    <t>https://youtu.be/XKSSuxV65UI</t>
  </si>
  <si>
    <t>fiorella camilleri</t>
  </si>
  <si>
    <t>flute viola violin</t>
  </si>
  <si>
    <t>https://youtu.be/_9aFrft67Zw</t>
  </si>
  <si>
    <t>AbsolutelyPahud</t>
  </si>
  <si>
    <t>https://youtu.be/tHebMO7aCQc</t>
  </si>
  <si>
    <t>OldFirstConcerts</t>
  </si>
  <si>
    <t>https://youtu.be/QS6h5mnI-c4</t>
  </si>
  <si>
    <t>Yi Zhou</t>
  </si>
  <si>
    <t>https://youtu.be/TylzpocEWPo</t>
  </si>
  <si>
    <t>Jordan M Holloway - Composer</t>
  </si>
  <si>
    <t>https://youtu.be/4rWyk_sCr94</t>
  </si>
  <si>
    <t>Jessica Jiang</t>
  </si>
  <si>
    <t>https://youtu.be/D0xW-I3d4Fw</t>
  </si>
  <si>
    <t>Miguel Velázquez</t>
  </si>
  <si>
    <t>flute violin</t>
  </si>
  <si>
    <t>https://youtu.be/XbOYpwFkn7o</t>
  </si>
  <si>
    <t>Sonic Escape</t>
  </si>
  <si>
    <t>https://youtu.be/Ua1zhXvO6Dk</t>
  </si>
  <si>
    <t>https://youtu.be/NBfbCkw0Ixo</t>
  </si>
  <si>
    <t>FluteMasters</t>
  </si>
  <si>
    <t>https://youtu.be/JPOiaspzWPc</t>
  </si>
  <si>
    <t>https://youtu.be/Guwl5G6Wr4Y</t>
  </si>
  <si>
    <t>Charleston Virtuosi</t>
  </si>
  <si>
    <t>https://youtu.be/pHkEbg9b3uY</t>
  </si>
  <si>
    <t>Riviera House of Music</t>
  </si>
  <si>
    <t>https://youtu.be/NlSsay5ytC4</t>
  </si>
  <si>
    <t>https://youtu.be/XoTz1GrUKn0</t>
  </si>
  <si>
    <t>Flute Duo: Alyssa Schwartz &amp; Mirim Lee</t>
  </si>
  <si>
    <t>https://youtu.be/aYIgZfaCOgw</t>
  </si>
  <si>
    <t>Max Baillie</t>
  </si>
  <si>
    <t>https://youtu.be/XuLG3RZpbzs</t>
  </si>
  <si>
    <t>Southern Strings Music</t>
  </si>
  <si>
    <t>https://youtu.be/leaBF2iY3_0</t>
  </si>
  <si>
    <t>https://youtu.be/TKkeXBY-emA</t>
  </si>
  <si>
    <t>SpectralEnsemble</t>
  </si>
  <si>
    <t>https://youtu.be/djKJ3PBSaY0</t>
  </si>
  <si>
    <t>symphony7526</t>
  </si>
  <si>
    <t>https://youtu.be/teGj-0p1Q28</t>
  </si>
  <si>
    <t>https://youtu.be/DpqogdvI-G0</t>
  </si>
  <si>
    <t>Jiajia Li</t>
  </si>
  <si>
    <t>https://youtu.be/wlTQp0P1WFE</t>
  </si>
  <si>
    <t>https://youtu.be/96Hwv9nJjtk</t>
  </si>
  <si>
    <t>https://youtu.be/0G1CCZU0SHg</t>
  </si>
  <si>
    <t>피아노요정 숑아</t>
  </si>
  <si>
    <t>https://youtu.be/4P1J9ALtoNg</t>
  </si>
  <si>
    <t>로엘이의 음악생활 Roel’s Music Life</t>
  </si>
  <si>
    <t>https://youtu.be/fpCBvNoBt9Q</t>
  </si>
  <si>
    <t>강병곤drummer</t>
  </si>
  <si>
    <t>https://youtu.be/z1YsxJKHOFw</t>
  </si>
  <si>
    <t>정재훈</t>
  </si>
  <si>
    <t>https://youtu.be/EgToQjYC8Z0</t>
  </si>
  <si>
    <t>Dusan Drums</t>
  </si>
  <si>
    <t>https://youtu.be/S9F8K5XP2Ek</t>
  </si>
  <si>
    <t>Barry O Bummer</t>
  </si>
  <si>
    <t>https://youtu.be/vawrp_gMXJs</t>
  </si>
  <si>
    <t>Melo-M</t>
  </si>
  <si>
    <t>https://youtu.be/d74rRqalT7A</t>
  </si>
  <si>
    <t>The Khromatiks</t>
  </si>
  <si>
    <t>https://youtu.be/HS93EUJHbtM</t>
  </si>
  <si>
    <t>Victoria Linnen</t>
  </si>
  <si>
    <t>https://youtu.be/Riq5y5kCM0Q</t>
  </si>
  <si>
    <t>Karolina Protsenko Violin</t>
  </si>
  <si>
    <t>https://youtu.be/sBFLh6sqAvE</t>
  </si>
  <si>
    <t>Nino Cotone Official</t>
  </si>
  <si>
    <t>cello viola</t>
  </si>
  <si>
    <t>https://youtu.be/3DyKM2qfTrE</t>
  </si>
  <si>
    <t>yiwen1217</t>
  </si>
  <si>
    <t>https://youtu.be/iiuZTIxt-bQ</t>
  </si>
  <si>
    <t>클튜브 [Classical Musicians Life]</t>
  </si>
  <si>
    <t>https://youtu.be/XZI2q4bm-OU</t>
  </si>
  <si>
    <t>KonTikiChamberFest</t>
  </si>
  <si>
    <t>https://youtu.be/Ly7e_WOIwZk</t>
  </si>
  <si>
    <t>chatterabq</t>
  </si>
  <si>
    <t>cello drum viola</t>
  </si>
  <si>
    <t>https://youtu.be/ye29O9GYFe0</t>
  </si>
  <si>
    <t>Nathan Chan</t>
  </si>
  <si>
    <t>https://youtu.be/UTLtxiJG3uk</t>
  </si>
  <si>
    <t>https://youtu.be/OEtNEOtz9eo</t>
  </si>
  <si>
    <t>https://youtu.be/sXrjzDWejLk</t>
  </si>
  <si>
    <t>Christopher Ferrer</t>
  </si>
  <si>
    <t>https://youtu.be/qNsxXued784</t>
  </si>
  <si>
    <t>pattygdc75</t>
  </si>
  <si>
    <t>https://youtu.be/7kyuqGsQT28</t>
  </si>
  <si>
    <t>violin and Her</t>
  </si>
  <si>
    <t>https://youtu.be/h8bpv0k491A</t>
  </si>
  <si>
    <t>CZH Productions</t>
  </si>
  <si>
    <t>https://youtu.be/6KX7H2zBurA</t>
  </si>
  <si>
    <t>Doublestop Music</t>
  </si>
  <si>
    <t>https://youtu.be/2wmxck5D9Vw</t>
  </si>
  <si>
    <t>Duo-B</t>
  </si>
  <si>
    <t>https://youtu.be/TGKd7zJ2ONw</t>
  </si>
  <si>
    <t>Cicely Parnas</t>
  </si>
  <si>
    <t>https://youtu.be/hhnVbMnCNYk</t>
  </si>
  <si>
    <t>Ben Scott Violin</t>
  </si>
  <si>
    <t>https://youtu.be/PzXhkUwn-3c</t>
  </si>
  <si>
    <t>Mikhail Radunski - Cellist</t>
  </si>
  <si>
    <t>https://youtu.be/BY2_aQoQKc0</t>
  </si>
  <si>
    <t>JHMJams</t>
  </si>
  <si>
    <t>https://youtu.be/XHhcDPuqKf8</t>
  </si>
  <si>
    <t>Violin Keys</t>
  </si>
  <si>
    <t>https://youtu.be/FIFhSz6v-TQ</t>
  </si>
  <si>
    <t>Vermilion Duet</t>
  </si>
  <si>
    <t>https://youtu.be/YMWkyoF_lFo</t>
  </si>
  <si>
    <t>Musically Speaking</t>
  </si>
  <si>
    <t>https://youtu.be/KDuTSqO93nc</t>
  </si>
  <si>
    <t>MoviesbyMaxim</t>
  </si>
  <si>
    <t>https://youtu.be/0q7_ckdpoDA</t>
  </si>
  <si>
    <t>Kiril Forer</t>
  </si>
  <si>
    <t>https://youtu.be/cGw4VcQPyyc</t>
  </si>
  <si>
    <t>Ramón Femenía Martínez</t>
  </si>
  <si>
    <t>https://youtu.be/7lYOelWf0q4</t>
  </si>
  <si>
    <t>Lucy Song</t>
  </si>
  <si>
    <t>https://youtu.be/u9HK_WpdDKk</t>
  </si>
  <si>
    <t>Matt D. Hurley Music</t>
  </si>
  <si>
    <t>https://youtu.be/obVJVFdheHs</t>
  </si>
  <si>
    <t>TempleSoundsPercussion</t>
  </si>
  <si>
    <t>https://youtu.be/mkGwvVsSqzE</t>
  </si>
  <si>
    <t>Ensemble Q</t>
  </si>
  <si>
    <t>https://youtu.be/9u05u6Rwx10</t>
  </si>
  <si>
    <t>Andy Miles Official</t>
  </si>
  <si>
    <t>https://youtu.be/aXIoM2SdbeQ</t>
  </si>
  <si>
    <t>https://youtu.be/lI-BATwOo-4</t>
  </si>
  <si>
    <t>https://youtu.be/V-JLQ_i3eDA</t>
  </si>
  <si>
    <t>https://youtu.be/OxkRQVIkKn0</t>
  </si>
  <si>
    <t>https://youtu.be/hkiQ_KzYJ4A</t>
  </si>
  <si>
    <t>https://youtu.be/aCp8DHwKs-M</t>
  </si>
  <si>
    <t>svantetube</t>
  </si>
  <si>
    <t>https://youtu.be/vSgzZ2hDVzM</t>
  </si>
  <si>
    <t>Keane Southard</t>
  </si>
  <si>
    <t>https://youtu.be/vQxmv1EdaVI</t>
  </si>
  <si>
    <t>Charles Gosme</t>
  </si>
  <si>
    <t>https://youtu.be/00hHq5oPmkg</t>
  </si>
  <si>
    <t>https://youtu.be/bO6UAJiV48U</t>
  </si>
  <si>
    <t>https://youtu.be/Ccz0w05L5Ds</t>
  </si>
  <si>
    <t>https://youtu.be/qDJEVnwFFtI</t>
  </si>
  <si>
    <t>https://youtu.be/z1h0cd-NSRM</t>
  </si>
  <si>
    <t>Berliner Philharmoniker</t>
  </si>
  <si>
    <t>https://youtu.be/guQbYa37uMU</t>
  </si>
  <si>
    <t>COOP3RDRUMM3R</t>
  </si>
  <si>
    <t>https://youtu.be/wBcv9IWwvXo</t>
  </si>
  <si>
    <t>Project Beats</t>
  </si>
  <si>
    <t>https://youtu.be/Q92Rd-8gl-8</t>
  </si>
  <si>
    <t>YY Music Hub</t>
  </si>
  <si>
    <t>https://youtu.be/zYvn0OJlpSA</t>
  </si>
  <si>
    <t>AnnaMatzenMusic</t>
  </si>
  <si>
    <t>https://youtu.be/JmwvsnwjdYY</t>
  </si>
  <si>
    <t>Kai Ning Cheng</t>
  </si>
  <si>
    <t>https://youtu.be/jy9nhOkxZfo</t>
  </si>
  <si>
    <t>un parell de sabates</t>
  </si>
  <si>
    <t>https://youtu.be/coqGQldLIz4</t>
  </si>
  <si>
    <t>Ekattrio</t>
  </si>
  <si>
    <t>https://youtu.be/DOtHDUgLQ-U</t>
  </si>
  <si>
    <t>suyeon violin</t>
  </si>
  <si>
    <t>https://youtu.be/p7WEG0VWU9U</t>
  </si>
  <si>
    <t>Oregon Symphony</t>
  </si>
  <si>
    <t>https://youtu.be/nHeJPIGJmlU</t>
  </si>
  <si>
    <t>Tasmanian Symphony Orchestra</t>
  </si>
  <si>
    <t>https://youtu.be/RtLCusTWt1A</t>
  </si>
  <si>
    <t>iMusico</t>
  </si>
  <si>
    <t>drum piano violin</t>
  </si>
  <si>
    <t>https://youtu.be/8b10r3xKRrI</t>
  </si>
  <si>
    <t>Webb Family Music</t>
  </si>
  <si>
    <t>https://youtu.be/DxyhciICawM</t>
  </si>
  <si>
    <t>David Fertello</t>
  </si>
  <si>
    <t>https://youtu.be/4Uebslh_zZs</t>
  </si>
  <si>
    <t>Nikoleta drummer</t>
  </si>
  <si>
    <t>https://youtu.be/JGzw5E_wUJY</t>
  </si>
  <si>
    <t>Arco&amp;Stix</t>
  </si>
  <si>
    <t>https://youtu.be/k2Q8jn8sJqk</t>
  </si>
  <si>
    <t>Myles Wright</t>
  </si>
  <si>
    <t>drum piano viola violin</t>
  </si>
  <si>
    <t>https://youtu.be/qoeHaIBtpe8</t>
  </si>
  <si>
    <t>Lynn Kim</t>
  </si>
  <si>
    <t>https://youtu.be/xRtUFjirl1g</t>
  </si>
  <si>
    <t>vitaminB17</t>
  </si>
  <si>
    <t>전체 데이터 개수</t>
  </si>
  <si>
    <t>total</t>
  </si>
  <si>
    <t>*cello*</t>
  </si>
  <si>
    <t>*clarinet*</t>
  </si>
  <si>
    <t>*drum*</t>
  </si>
  <si>
    <t>*flute*</t>
  </si>
  <si>
    <t>*piano*</t>
  </si>
  <si>
    <t>*viola*</t>
  </si>
  <si>
    <t>*violin*</t>
  </si>
  <si>
    <t>목표 비율에서 20% , 10% 이상 차이남 (train , validation / test)</t>
  </si>
  <si>
    <t>목표 비율에서 10% , 5% 이상 차이남 (train , validation / test)</t>
  </si>
  <si>
    <t>목표 비율에서 5% , 3% 이상 차이남 (train , validation / test)</t>
  </si>
  <si>
    <t>목표 비율</t>
  </si>
  <si>
    <t>train</t>
  </si>
  <si>
    <t>평균 비율</t>
  </si>
  <si>
    <t>Flute</t>
  </si>
  <si>
    <t>Drum</t>
  </si>
  <si>
    <t>Clarinet</t>
  </si>
  <si>
    <t>Violin</t>
  </si>
  <si>
    <t>Viola</t>
  </si>
  <si>
    <t>Cello</t>
  </si>
  <si>
    <t>Piano</t>
  </si>
  <si>
    <t>11-14 데이터셋 통계</t>
  </si>
  <si>
    <t>수정후</t>
  </si>
  <si>
    <t>MAESTRA Test Result</t>
  </si>
  <si>
    <t>Test URL</t>
  </si>
  <si>
    <t>Ensemble</t>
  </si>
  <si>
    <t>Result</t>
  </si>
  <si>
    <t>https://youtu.be/dGeB3vCON2g</t>
  </si>
  <si>
    <t>https://youtu.be/ockAL_KCBBQ</t>
  </si>
  <si>
    <t>https://youtu.be/LUyurPDm8HE</t>
  </si>
  <si>
    <t>https://youtu.be/_pjVRvgbo-g</t>
  </si>
  <si>
    <t>https://youtu.be/XkcsODRDlz4</t>
  </si>
  <si>
    <t>https://youtu.be/is68rlOzEio</t>
  </si>
  <si>
    <t>drum flute piano</t>
  </si>
  <si>
    <t>https://youtu.be/sZchdMdTDkQ</t>
  </si>
  <si>
    <t>https://youtu.be/z9K-ao4_q5E</t>
  </si>
  <si>
    <t>drum flute violin</t>
  </si>
  <si>
    <t>https://youtu.be/-0XGL0ceszg</t>
  </si>
  <si>
    <t>https://youtu.be/ONCLuyBhVHU</t>
  </si>
  <si>
    <t>https://youtu.be/V918QnUiyXM</t>
  </si>
  <si>
    <t>https://youtu.be/3LJH1V_mt60</t>
  </si>
  <si>
    <t>https://youtu.be/gNm3q0gNBP4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</si>
</sst>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29">
    <font>
      <sz val="10"/>
      <color rgb="FF000000"/>
      <name val="Arial"/>
      <scheme val="minor"/>
    </font>
    <font>
      <sz val="11"/>
      <color rgb="FF000000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u/>
      <sz val="11"/>
      <color rgb="FF0563C1"/>
      <name val="Arial"/>
    </font>
    <font>
      <sz val="11"/>
      <color theme="1"/>
      <name val="Arial"/>
    </font>
    <font>
      <b/>
      <sz val="11"/>
      <color theme="1"/>
      <name val="Arial"/>
      <scheme val="minor"/>
    </font>
    <font>
      <b/>
      <sz val="11"/>
      <color rgb="FF000000"/>
      <name val="Arial"/>
      <scheme val="minor"/>
    </font>
    <font>
      <sz val="11"/>
      <color rgb="FF030303"/>
      <name val="Arial"/>
      <scheme val="minor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00"/>
      <name val="&quot;맑은 고딕&quot;"/>
      <family val="3"/>
      <charset val="129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00000"/>
      <name val="&quot;맑은 고딕&quot;"/>
      <family val="3"/>
      <charset val="129"/>
    </font>
    <font>
      <sz val="11"/>
      <color rgb="FF000000"/>
      <name val="바탕"/>
      <family val="1"/>
      <charset val="129"/>
    </font>
    <font>
      <sz val="11"/>
      <color rgb="FF000000"/>
      <name val="Roboto"/>
    </font>
    <font>
      <sz val="11"/>
      <color rgb="FF0F0F0F"/>
      <name val="Roboto"/>
    </font>
    <font>
      <sz val="11"/>
      <color rgb="FF0F0F0F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  <scheme val="minor"/>
    </font>
    <font>
      <u/>
      <sz val="11"/>
      <color rgb="FFCE9178"/>
      <name val="Monospace"/>
    </font>
    <font>
      <u/>
      <sz val="11"/>
      <color rgb="FFCE9178"/>
      <name val="Arial"/>
      <family val="2"/>
    </font>
    <font>
      <sz val="8"/>
      <name val="Arial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E1E1E"/>
        <bgColor rgb="FF1E1E1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1" xfId="0" applyFont="1" applyBorder="1"/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76" fontId="6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10" fontId="7" fillId="0" borderId="1" xfId="0" applyNumberFormat="1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0" fontId="2" fillId="0" borderId="0" xfId="0" applyFont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/>
    </xf>
    <xf numFmtId="0" fontId="1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/>
    <xf numFmtId="0" fontId="13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5" fillId="0" borderId="1" xfId="0" applyFont="1" applyBorder="1"/>
    <xf numFmtId="0" fontId="16" fillId="0" borderId="1" xfId="0" applyFont="1" applyBorder="1"/>
    <xf numFmtId="0" fontId="12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12" fillId="0" borderId="1" xfId="0" applyFont="1" applyBorder="1" applyAlignment="1">
      <alignment horizontal="right"/>
    </xf>
    <xf numFmtId="0" fontId="21" fillId="0" borderId="1" xfId="0" applyFont="1" applyBorder="1"/>
    <xf numFmtId="0" fontId="2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1" xfId="0" applyNumberFormat="1" applyFont="1" applyBorder="1"/>
    <xf numFmtId="10" fontId="3" fillId="0" borderId="0" xfId="0" applyNumberFormat="1" applyFont="1"/>
    <xf numFmtId="9" fontId="3" fillId="0" borderId="0" xfId="0" applyNumberFormat="1" applyFont="1"/>
    <xf numFmtId="0" fontId="3" fillId="0" borderId="1" xfId="0" applyFont="1" applyBorder="1" applyAlignment="1">
      <alignment horizontal="left"/>
    </xf>
    <xf numFmtId="0" fontId="23" fillId="2" borderId="0" xfId="0" applyFont="1" applyFill="1" applyAlignment="1">
      <alignment horizontal="left"/>
    </xf>
    <xf numFmtId="10" fontId="3" fillId="0" borderId="1" xfId="0" applyNumberFormat="1" applyFont="1" applyBorder="1" applyAlignment="1">
      <alignment horizontal="center"/>
    </xf>
    <xf numFmtId="0" fontId="24" fillId="0" borderId="1" xfId="0" applyFont="1" applyBorder="1"/>
    <xf numFmtId="0" fontId="6" fillId="0" borderId="1" xfId="0" applyFont="1" applyBorder="1" applyAlignment="1">
      <alignment horizontal="right"/>
    </xf>
    <xf numFmtId="0" fontId="24" fillId="0" borderId="2" xfId="0" applyFont="1" applyBorder="1"/>
    <xf numFmtId="0" fontId="5" fillId="0" borderId="1" xfId="0" applyFont="1" applyBorder="1"/>
    <xf numFmtId="0" fontId="5" fillId="0" borderId="2" xfId="0" applyFont="1" applyBorder="1"/>
    <xf numFmtId="0" fontId="25" fillId="0" borderId="0" xfId="0" applyFont="1"/>
    <xf numFmtId="0" fontId="26" fillId="3" borderId="0" xfId="0" applyFont="1" applyFill="1"/>
    <xf numFmtId="0" fontId="27" fillId="0" borderId="0" xfId="0" applyFont="1"/>
    <xf numFmtId="0" fontId="3" fillId="0" borderId="0" xfId="0" applyFont="1" applyAlignment="1">
      <alignment horizontal="left"/>
    </xf>
    <xf numFmtId="0" fontId="0" fillId="0" borderId="0" xfId="0"/>
  </cellXfs>
  <cellStyles count="1">
    <cellStyle name="표준" xfId="0" builtinId="0"/>
  </cellStyles>
  <dxfs count="2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000000"/>
                </a:solidFill>
                <a:latin typeface="+mn-lt"/>
              </a:defRPr>
            </a:pPr>
            <a:r>
              <a:rPr lang="ko-KR" altLang="en-US" sz="2400" b="1">
                <a:solidFill>
                  <a:srgbClr val="000000"/>
                </a:solidFill>
                <a:latin typeface="+mn-lt"/>
              </a:rPr>
              <a:t>전체 데이터 비율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0916666666666669E-2"/>
          <c:y val="0.14532794249775383"/>
          <c:w val="0.93816666666666704"/>
          <c:h val="0.812758310871518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D3B-4DE5-B61F-4E911E17280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D3B-4DE5-B61F-4E911E17280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FD3B-4DE5-B61F-4E911E172808}"/>
              </c:ext>
            </c:extLst>
          </c:dPt>
          <c:cat>
            <c:strRef>
              <c:f>시트1!$U$3:$U$5</c:f>
              <c:strCache>
                <c:ptCount val="3"/>
                <c:pt idx="0">
                  <c:v>train data :</c:v>
                </c:pt>
                <c:pt idx="1">
                  <c:v>validation data :</c:v>
                </c:pt>
                <c:pt idx="2">
                  <c:v>test data :</c:v>
                </c:pt>
              </c:strCache>
            </c:strRef>
          </c:cat>
          <c:val>
            <c:numRef>
              <c:f>시트1!$V$3:$V$5</c:f>
              <c:numCache>
                <c:formatCode>General</c:formatCode>
                <c:ptCount val="3"/>
                <c:pt idx="0">
                  <c:v>17266</c:v>
                </c:pt>
                <c:pt idx="1">
                  <c:v>5715</c:v>
                </c:pt>
                <c:pt idx="2">
                  <c:v>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3B-4DE5-B61F-4E911E17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600" b="1">
              <a:solidFill>
                <a:srgbClr val="000000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chemeClr val="dk1"/>
                </a:solidFill>
                <a:latin typeface="+mn-lt"/>
              </a:defRPr>
            </a:pPr>
            <a:r>
              <a:rPr lang="ko-KR" altLang="en-US" sz="2400" b="1">
                <a:solidFill>
                  <a:schemeClr val="dk1"/>
                </a:solidFill>
                <a:latin typeface="+mn-lt"/>
              </a:rPr>
              <a:t>전체 데이터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6DA-4820-A4A6-8B1DF54EDA00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6DA-4820-A4A6-8B1DF54EDA00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F6DA-4820-A4A6-8B1DF54EDA00}"/>
              </c:ext>
            </c:extLst>
          </c:dPt>
          <c:cat>
            <c:strRef>
              <c:f>시트2!$O$76:$O$78</c:f>
              <c:strCache>
                <c:ptCount val="3"/>
                <c:pt idx="0">
                  <c:v>train data :</c:v>
                </c:pt>
                <c:pt idx="1">
                  <c:v>validation data :</c:v>
                </c:pt>
                <c:pt idx="2">
                  <c:v>test data :</c:v>
                </c:pt>
              </c:strCache>
            </c:strRef>
          </c:cat>
          <c:val>
            <c:numRef>
              <c:f>시트2!$P$76:$P$78</c:f>
              <c:numCache>
                <c:formatCode>General</c:formatCode>
                <c:ptCount val="3"/>
                <c:pt idx="0">
                  <c:v>17266</c:v>
                </c:pt>
                <c:pt idx="1">
                  <c:v>5715</c:v>
                </c:pt>
                <c:pt idx="2">
                  <c:v>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DA-4820-A4A6-8B1DF54E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600" b="1">
              <a:solidFill>
                <a:schemeClr val="dk1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chemeClr val="dk1"/>
                </a:solidFill>
                <a:latin typeface="+mn-lt"/>
              </a:defRPr>
            </a:pPr>
            <a:r>
              <a:rPr lang="ko-KR" altLang="en-US" sz="2400" b="1">
                <a:solidFill>
                  <a:schemeClr val="dk1"/>
                </a:solidFill>
                <a:latin typeface="+mn-lt"/>
              </a:rPr>
              <a:t>전체 데이터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810A-4693-93D8-5D28A542803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810A-4693-93D8-5D28A542803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810A-4693-93D8-5D28A5428032}"/>
              </c:ext>
            </c:extLst>
          </c:dPt>
          <c:cat>
            <c:strRef>
              <c:f>시트2!$X$76:$X$78</c:f>
              <c:strCache>
                <c:ptCount val="3"/>
                <c:pt idx="0">
                  <c:v>train data :</c:v>
                </c:pt>
                <c:pt idx="1">
                  <c:v>validation data :</c:v>
                </c:pt>
                <c:pt idx="2">
                  <c:v>test data :</c:v>
                </c:pt>
              </c:strCache>
            </c:strRef>
          </c:cat>
          <c:val>
            <c:numRef>
              <c:f>시트2!$Y$76:$Y$78</c:f>
              <c:numCache>
                <c:formatCode>General</c:formatCode>
                <c:ptCount val="3"/>
                <c:pt idx="0">
                  <c:v>17594</c:v>
                </c:pt>
                <c:pt idx="1">
                  <c:v>5510</c:v>
                </c:pt>
                <c:pt idx="2">
                  <c:v>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0A-4693-93D8-5D28A542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600" b="1">
              <a:solidFill>
                <a:schemeClr val="dk1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5</xdr:row>
      <xdr:rowOff>171450</xdr:rowOff>
    </xdr:from>
    <xdr:ext cx="5667375" cy="3533775"/>
    <xdr:graphicFrame macro="">
      <xdr:nvGraphicFramePr>
        <xdr:cNvPr id="2" name="Chart 1" title="차트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79</xdr:row>
      <xdr:rowOff>0</xdr:rowOff>
    </xdr:from>
    <xdr:ext cx="4638675" cy="2867025"/>
    <xdr:graphicFrame macro="">
      <xdr:nvGraphicFramePr>
        <xdr:cNvPr id="2" name="Chart 2" title="차트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22</xdr:col>
      <xdr:colOff>285750</xdr:colOff>
      <xdr:row>79</xdr:row>
      <xdr:rowOff>0</xdr:rowOff>
    </xdr:from>
    <xdr:ext cx="4638675" cy="2867025"/>
    <xdr:graphicFrame macro="">
      <xdr:nvGraphicFramePr>
        <xdr:cNvPr id="3" name="Chart 3" title="차트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0</xdr:rowOff>
    </xdr:from>
    <xdr:ext cx="7705725" cy="5172075"/>
    <xdr:pic>
      <xdr:nvPicPr>
        <xdr:cNvPr id="2" name="image15.pn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</xdr:row>
      <xdr:rowOff>0</xdr:rowOff>
    </xdr:from>
    <xdr:ext cx="8210550" cy="6219825"/>
    <xdr:pic>
      <xdr:nvPicPr>
        <xdr:cNvPr id="3" name="image18.png" title="이미지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62</xdr:row>
      <xdr:rowOff>0</xdr:rowOff>
    </xdr:from>
    <xdr:ext cx="8029575" cy="5753100"/>
    <xdr:pic>
      <xdr:nvPicPr>
        <xdr:cNvPr id="4" name="image4.png" title="이미지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92</xdr:row>
      <xdr:rowOff>0</xdr:rowOff>
    </xdr:from>
    <xdr:ext cx="6800850" cy="5591175"/>
    <xdr:pic>
      <xdr:nvPicPr>
        <xdr:cNvPr id="5" name="image23.pn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121</xdr:row>
      <xdr:rowOff>0</xdr:rowOff>
    </xdr:from>
    <xdr:ext cx="6305550" cy="3657600"/>
    <xdr:pic>
      <xdr:nvPicPr>
        <xdr:cNvPr id="6" name="image3.png" title="이미지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157</xdr:row>
      <xdr:rowOff>0</xdr:rowOff>
    </xdr:from>
    <xdr:ext cx="7972425" cy="3038475"/>
    <xdr:pic>
      <xdr:nvPicPr>
        <xdr:cNvPr id="7" name="image10.png" title="이미지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173</xdr:row>
      <xdr:rowOff>0</xdr:rowOff>
    </xdr:from>
    <xdr:ext cx="7419975" cy="3371850"/>
    <xdr:pic>
      <xdr:nvPicPr>
        <xdr:cNvPr id="8" name="image17.png" title="이미지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191</xdr:row>
      <xdr:rowOff>0</xdr:rowOff>
    </xdr:from>
    <xdr:ext cx="7458075" cy="3781425"/>
    <xdr:pic>
      <xdr:nvPicPr>
        <xdr:cNvPr id="9" name="image21.png" title="이미지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211</xdr:row>
      <xdr:rowOff>0</xdr:rowOff>
    </xdr:from>
    <xdr:ext cx="6877050" cy="1885950"/>
    <xdr:pic>
      <xdr:nvPicPr>
        <xdr:cNvPr id="10" name="image13.png" title="이미지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222</xdr:row>
      <xdr:rowOff>0</xdr:rowOff>
    </xdr:from>
    <xdr:ext cx="6677025" cy="1752600"/>
    <xdr:pic>
      <xdr:nvPicPr>
        <xdr:cNvPr id="11" name="image16.png" title="이미지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232</xdr:row>
      <xdr:rowOff>0</xdr:rowOff>
    </xdr:from>
    <xdr:ext cx="7981950" cy="2343150"/>
    <xdr:pic>
      <xdr:nvPicPr>
        <xdr:cNvPr id="12" name="image25.png" title="이미지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245</xdr:row>
      <xdr:rowOff>0</xdr:rowOff>
    </xdr:from>
    <xdr:ext cx="8029575" cy="3076575"/>
    <xdr:pic>
      <xdr:nvPicPr>
        <xdr:cNvPr id="13" name="image22.png" title="이미지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6638925" cy="5153025"/>
    <xdr:pic>
      <xdr:nvPicPr>
        <xdr:cNvPr id="14" name="image5.png" title="이미지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30</xdr:row>
      <xdr:rowOff>0</xdr:rowOff>
    </xdr:from>
    <xdr:ext cx="5876925" cy="6210300"/>
    <xdr:pic>
      <xdr:nvPicPr>
        <xdr:cNvPr id="15" name="image12.png" title="이미지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62</xdr:row>
      <xdr:rowOff>0</xdr:rowOff>
    </xdr:from>
    <xdr:ext cx="5962650" cy="5734050"/>
    <xdr:pic>
      <xdr:nvPicPr>
        <xdr:cNvPr id="16" name="image24.png" title="이미지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92</xdr:row>
      <xdr:rowOff>0</xdr:rowOff>
    </xdr:from>
    <xdr:ext cx="6572250" cy="5562600"/>
    <xdr:pic>
      <xdr:nvPicPr>
        <xdr:cNvPr id="17" name="image6.png" title="이미지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121</xdr:row>
      <xdr:rowOff>0</xdr:rowOff>
    </xdr:from>
    <xdr:ext cx="6477000" cy="3629025"/>
    <xdr:pic>
      <xdr:nvPicPr>
        <xdr:cNvPr id="18" name="image7.png" title="이미지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140</xdr:row>
      <xdr:rowOff>0</xdr:rowOff>
    </xdr:from>
    <xdr:ext cx="6477000" cy="3181350"/>
    <xdr:pic>
      <xdr:nvPicPr>
        <xdr:cNvPr id="19" name="image14.png" title="이미지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140</xdr:row>
      <xdr:rowOff>0</xdr:rowOff>
    </xdr:from>
    <xdr:ext cx="7200900" cy="3200400"/>
    <xdr:pic>
      <xdr:nvPicPr>
        <xdr:cNvPr id="20" name="image1.png" title="이미지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157</xdr:row>
      <xdr:rowOff>0</xdr:rowOff>
    </xdr:from>
    <xdr:ext cx="6391275" cy="3057525"/>
    <xdr:pic>
      <xdr:nvPicPr>
        <xdr:cNvPr id="21" name="image2.png" title="이미지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173</xdr:row>
      <xdr:rowOff>0</xdr:rowOff>
    </xdr:from>
    <xdr:ext cx="6343650" cy="3324225"/>
    <xdr:pic>
      <xdr:nvPicPr>
        <xdr:cNvPr id="22" name="image11.png" title="이미지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191</xdr:row>
      <xdr:rowOff>0</xdr:rowOff>
    </xdr:from>
    <xdr:ext cx="6962775" cy="3810000"/>
    <xdr:pic>
      <xdr:nvPicPr>
        <xdr:cNvPr id="23" name="image19.png" title="이미지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211</xdr:row>
      <xdr:rowOff>0</xdr:rowOff>
    </xdr:from>
    <xdr:ext cx="5191125" cy="1847850"/>
    <xdr:pic>
      <xdr:nvPicPr>
        <xdr:cNvPr id="24" name="image20.png" title="이미지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222</xdr:row>
      <xdr:rowOff>0</xdr:rowOff>
    </xdr:from>
    <xdr:ext cx="5191125" cy="1733550"/>
    <xdr:pic>
      <xdr:nvPicPr>
        <xdr:cNvPr id="25" name="image9.png" title="이미지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232</xdr:row>
      <xdr:rowOff>0</xdr:rowOff>
    </xdr:from>
    <xdr:ext cx="5610225" cy="2295525"/>
    <xdr:pic>
      <xdr:nvPicPr>
        <xdr:cNvPr id="26" name="image8.png" title="이미지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245</xdr:row>
      <xdr:rowOff>0</xdr:rowOff>
    </xdr:from>
    <xdr:ext cx="6400800" cy="3028950"/>
    <xdr:pic>
      <xdr:nvPicPr>
        <xdr:cNvPr id="27" name="image26.png" title="이미지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Yr_kTp6OyJk" TargetMode="External"/><Relationship Id="rId21" Type="http://schemas.openxmlformats.org/officeDocument/2006/relationships/hyperlink" Target="https://youtu.be/D9LrEXF3USs" TargetMode="External"/><Relationship Id="rId324" Type="http://schemas.openxmlformats.org/officeDocument/2006/relationships/hyperlink" Target="https://youtu.be/C_N8nQ3ilT0" TargetMode="External"/><Relationship Id="rId531" Type="http://schemas.openxmlformats.org/officeDocument/2006/relationships/hyperlink" Target="https://youtu.be/BY2_aQoQKc0" TargetMode="External"/><Relationship Id="rId170" Type="http://schemas.openxmlformats.org/officeDocument/2006/relationships/hyperlink" Target="https://youtu.be/Y4DBD8CFC18" TargetMode="External"/><Relationship Id="rId268" Type="http://schemas.openxmlformats.org/officeDocument/2006/relationships/hyperlink" Target="https://youtu.be/btRuHFJfTzA" TargetMode="External"/><Relationship Id="rId475" Type="http://schemas.openxmlformats.org/officeDocument/2006/relationships/hyperlink" Target="https://youtu.be/_9aFrft67Zw" TargetMode="External"/><Relationship Id="rId32" Type="http://schemas.openxmlformats.org/officeDocument/2006/relationships/hyperlink" Target="https://youtu.be/Ptk_1Dc2iPY" TargetMode="External"/><Relationship Id="rId128" Type="http://schemas.openxmlformats.org/officeDocument/2006/relationships/hyperlink" Target="https://youtu.be/85ZptB9kgaM" TargetMode="External"/><Relationship Id="rId335" Type="http://schemas.openxmlformats.org/officeDocument/2006/relationships/hyperlink" Target="https://youtu.be/zOheyTlmJKQ" TargetMode="External"/><Relationship Id="rId542" Type="http://schemas.openxmlformats.org/officeDocument/2006/relationships/hyperlink" Target="https://youtu.be/obVJVFdheHs" TargetMode="External"/><Relationship Id="rId181" Type="http://schemas.openxmlformats.org/officeDocument/2006/relationships/hyperlink" Target="https://youtu.be/4pzYpz7v4iw" TargetMode="External"/><Relationship Id="rId402" Type="http://schemas.openxmlformats.org/officeDocument/2006/relationships/hyperlink" Target="https://youtu.be/GvsdEjlreLg" TargetMode="External"/><Relationship Id="rId279" Type="http://schemas.openxmlformats.org/officeDocument/2006/relationships/hyperlink" Target="https://youtu.be/nQqLioa3xmM" TargetMode="External"/><Relationship Id="rId486" Type="http://schemas.openxmlformats.org/officeDocument/2006/relationships/hyperlink" Target="https://youtu.be/Guwl5G6Wr4Y" TargetMode="External"/><Relationship Id="rId43" Type="http://schemas.openxmlformats.org/officeDocument/2006/relationships/hyperlink" Target="https://youtu.be/6aO_Zl85u60" TargetMode="External"/><Relationship Id="rId139" Type="http://schemas.openxmlformats.org/officeDocument/2006/relationships/hyperlink" Target="https://youtu.be/pnK6R5ej6Hg" TargetMode="External"/><Relationship Id="rId346" Type="http://schemas.openxmlformats.org/officeDocument/2006/relationships/hyperlink" Target="https://youtu.be/DlB5IFkMAkg" TargetMode="External"/><Relationship Id="rId553" Type="http://schemas.openxmlformats.org/officeDocument/2006/relationships/hyperlink" Target="https://youtu.be/vQxmv1EdaVI" TargetMode="External"/><Relationship Id="rId192" Type="http://schemas.openxmlformats.org/officeDocument/2006/relationships/hyperlink" Target="https://youtu.be/DfhRsXVwT_Q" TargetMode="External"/><Relationship Id="rId206" Type="http://schemas.openxmlformats.org/officeDocument/2006/relationships/hyperlink" Target="https://youtu.be/EofuITqaWng" TargetMode="External"/><Relationship Id="rId413" Type="http://schemas.openxmlformats.org/officeDocument/2006/relationships/hyperlink" Target="https://youtu.be/ts0Ir2hXXaw" TargetMode="External"/><Relationship Id="rId497" Type="http://schemas.openxmlformats.org/officeDocument/2006/relationships/hyperlink" Target="https://youtu.be/wlTQp0P1WFE" TargetMode="External"/><Relationship Id="rId357" Type="http://schemas.openxmlformats.org/officeDocument/2006/relationships/hyperlink" Target="https://youtu.be/thltfzNDMUA" TargetMode="External"/><Relationship Id="rId54" Type="http://schemas.openxmlformats.org/officeDocument/2006/relationships/hyperlink" Target="https://youtu.be/ssYmlpLc4go" TargetMode="External"/><Relationship Id="rId217" Type="http://schemas.openxmlformats.org/officeDocument/2006/relationships/hyperlink" Target="https://youtu.be/awTl9FeHT6Y" TargetMode="External"/><Relationship Id="rId564" Type="http://schemas.openxmlformats.org/officeDocument/2006/relationships/hyperlink" Target="https://youtu.be/JmwvsnwjdYY" TargetMode="External"/><Relationship Id="rId424" Type="http://schemas.openxmlformats.org/officeDocument/2006/relationships/hyperlink" Target="https://youtu.be/ZKxpRfybe1U" TargetMode="External"/><Relationship Id="rId270" Type="http://schemas.openxmlformats.org/officeDocument/2006/relationships/hyperlink" Target="https://youtu.be/6Q_d3qzMMb8" TargetMode="External"/><Relationship Id="rId65" Type="http://schemas.openxmlformats.org/officeDocument/2006/relationships/hyperlink" Target="https://youtu.be/70MpM-5R_4E" TargetMode="External"/><Relationship Id="rId130" Type="http://schemas.openxmlformats.org/officeDocument/2006/relationships/hyperlink" Target="https://youtu.be/uz3oaj5kEwM" TargetMode="External"/><Relationship Id="rId368" Type="http://schemas.openxmlformats.org/officeDocument/2006/relationships/hyperlink" Target="https://youtu.be/Ze8pMXSEBno" TargetMode="External"/><Relationship Id="rId575" Type="http://schemas.openxmlformats.org/officeDocument/2006/relationships/hyperlink" Target="https://youtu.be/k2Q8jn8sJqk" TargetMode="External"/><Relationship Id="rId228" Type="http://schemas.openxmlformats.org/officeDocument/2006/relationships/hyperlink" Target="https://youtu.be/dJwUNDMF1jQ" TargetMode="External"/><Relationship Id="rId435" Type="http://schemas.openxmlformats.org/officeDocument/2006/relationships/hyperlink" Target="https://youtu.be/zXYawTK8OVE" TargetMode="External"/><Relationship Id="rId281" Type="http://schemas.openxmlformats.org/officeDocument/2006/relationships/hyperlink" Target="https://youtu.be/iTkFp3JfJy8" TargetMode="External"/><Relationship Id="rId502" Type="http://schemas.openxmlformats.org/officeDocument/2006/relationships/hyperlink" Target="https://youtu.be/0G1CCZU0SHg" TargetMode="External"/><Relationship Id="rId34" Type="http://schemas.openxmlformats.org/officeDocument/2006/relationships/hyperlink" Target="https://youtu.be/r6glBvXN6H0" TargetMode="External"/><Relationship Id="rId76" Type="http://schemas.openxmlformats.org/officeDocument/2006/relationships/hyperlink" Target="https://youtu.be/xfPo8rpAWGg" TargetMode="External"/><Relationship Id="rId141" Type="http://schemas.openxmlformats.org/officeDocument/2006/relationships/hyperlink" Target="https://youtu.be/2SbKo9k9pC0" TargetMode="External"/><Relationship Id="rId379" Type="http://schemas.openxmlformats.org/officeDocument/2006/relationships/hyperlink" Target="https://youtu.be/qP9SlQjWtTE" TargetMode="External"/><Relationship Id="rId544" Type="http://schemas.openxmlformats.org/officeDocument/2006/relationships/hyperlink" Target="https://youtu.be/mkGwvVsSqzE" TargetMode="External"/><Relationship Id="rId7" Type="http://schemas.openxmlformats.org/officeDocument/2006/relationships/hyperlink" Target="https://youtu.be/eWE_zuP2Cb8" TargetMode="External"/><Relationship Id="rId183" Type="http://schemas.openxmlformats.org/officeDocument/2006/relationships/hyperlink" Target="https://youtu.be/8g6sA3uP32E" TargetMode="External"/><Relationship Id="rId239" Type="http://schemas.openxmlformats.org/officeDocument/2006/relationships/hyperlink" Target="https://youtu.be/UnnEKQ3QEiY" TargetMode="External"/><Relationship Id="rId390" Type="http://schemas.openxmlformats.org/officeDocument/2006/relationships/hyperlink" Target="https://youtu.be/zoWipWkTfBU" TargetMode="External"/><Relationship Id="rId404" Type="http://schemas.openxmlformats.org/officeDocument/2006/relationships/hyperlink" Target="https://youtu.be/cGAqBZQO2_k" TargetMode="External"/><Relationship Id="rId446" Type="http://schemas.openxmlformats.org/officeDocument/2006/relationships/hyperlink" Target="https://youtu.be/dUlQepCYXgw" TargetMode="External"/><Relationship Id="rId250" Type="http://schemas.openxmlformats.org/officeDocument/2006/relationships/hyperlink" Target="https://youtu.be/tXV_Olorly0" TargetMode="External"/><Relationship Id="rId292" Type="http://schemas.openxmlformats.org/officeDocument/2006/relationships/hyperlink" Target="https://youtu.be/XIj6jB3vbSs" TargetMode="External"/><Relationship Id="rId306" Type="http://schemas.openxmlformats.org/officeDocument/2006/relationships/hyperlink" Target="https://youtu.be/Z9TTZOOF-Bs" TargetMode="External"/><Relationship Id="rId488" Type="http://schemas.openxmlformats.org/officeDocument/2006/relationships/hyperlink" Target="https://youtu.be/NlSsay5ytC4" TargetMode="External"/><Relationship Id="rId45" Type="http://schemas.openxmlformats.org/officeDocument/2006/relationships/hyperlink" Target="https://youtu.be/nyCjUPoAFX4" TargetMode="External"/><Relationship Id="rId87" Type="http://schemas.openxmlformats.org/officeDocument/2006/relationships/hyperlink" Target="https://youtu.be/RNjroFNi7mA" TargetMode="External"/><Relationship Id="rId110" Type="http://schemas.openxmlformats.org/officeDocument/2006/relationships/hyperlink" Target="https://youtu.be/ulvdFIF6xc8" TargetMode="External"/><Relationship Id="rId348" Type="http://schemas.openxmlformats.org/officeDocument/2006/relationships/hyperlink" Target="https://youtu.be/8R0h7eq8j6Q" TargetMode="External"/><Relationship Id="rId513" Type="http://schemas.openxmlformats.org/officeDocument/2006/relationships/hyperlink" Target="https://youtu.be/3DyKM2qfTrE" TargetMode="External"/><Relationship Id="rId555" Type="http://schemas.openxmlformats.org/officeDocument/2006/relationships/hyperlink" Target="https://youtu.be/bO6UAJiV48U" TargetMode="External"/><Relationship Id="rId152" Type="http://schemas.openxmlformats.org/officeDocument/2006/relationships/hyperlink" Target="https://youtu.be/OWL6jFmyPTg" TargetMode="External"/><Relationship Id="rId194" Type="http://schemas.openxmlformats.org/officeDocument/2006/relationships/hyperlink" Target="https://youtu.be/sWVjyWk1cYg" TargetMode="External"/><Relationship Id="rId208" Type="http://schemas.openxmlformats.org/officeDocument/2006/relationships/hyperlink" Target="https://youtu.be/dEFU8yMUdQg" TargetMode="External"/><Relationship Id="rId415" Type="http://schemas.openxmlformats.org/officeDocument/2006/relationships/hyperlink" Target="https://youtu.be/SBUMkRnCU3Q" TargetMode="External"/><Relationship Id="rId457" Type="http://schemas.openxmlformats.org/officeDocument/2006/relationships/hyperlink" Target="https://youtu.be/VoJ91buE9I4" TargetMode="External"/><Relationship Id="rId261" Type="http://schemas.openxmlformats.org/officeDocument/2006/relationships/hyperlink" Target="https://youtu.be/1ykBFWbes0E" TargetMode="External"/><Relationship Id="rId499" Type="http://schemas.openxmlformats.org/officeDocument/2006/relationships/hyperlink" Target="https://youtu.be/enF6TJgFZDk" TargetMode="External"/><Relationship Id="rId14" Type="http://schemas.openxmlformats.org/officeDocument/2006/relationships/hyperlink" Target="https://youtu.be/1prweT95Mo0" TargetMode="External"/><Relationship Id="rId56" Type="http://schemas.openxmlformats.org/officeDocument/2006/relationships/hyperlink" Target="https://youtu.be/WIAHt8qT4iU" TargetMode="External"/><Relationship Id="rId317" Type="http://schemas.openxmlformats.org/officeDocument/2006/relationships/hyperlink" Target="https://youtu.be/NceEo3Zoj7s" TargetMode="External"/><Relationship Id="rId359" Type="http://schemas.openxmlformats.org/officeDocument/2006/relationships/hyperlink" Target="https://youtu.be/thltfzNDMUA" TargetMode="External"/><Relationship Id="rId524" Type="http://schemas.openxmlformats.org/officeDocument/2006/relationships/hyperlink" Target="https://youtu.be/7kyuqGsQT28" TargetMode="External"/><Relationship Id="rId566" Type="http://schemas.openxmlformats.org/officeDocument/2006/relationships/hyperlink" Target="https://youtu.be/coqGQldLIz4" TargetMode="External"/><Relationship Id="rId98" Type="http://schemas.openxmlformats.org/officeDocument/2006/relationships/hyperlink" Target="https://youtu.be/JkQimrkHMKY" TargetMode="External"/><Relationship Id="rId121" Type="http://schemas.openxmlformats.org/officeDocument/2006/relationships/hyperlink" Target="https://youtu.be/J66qZgMfnD4" TargetMode="External"/><Relationship Id="rId163" Type="http://schemas.openxmlformats.org/officeDocument/2006/relationships/hyperlink" Target="https://youtu.be/qss4IRPee0o" TargetMode="External"/><Relationship Id="rId219" Type="http://schemas.openxmlformats.org/officeDocument/2006/relationships/hyperlink" Target="https://youtu.be/WswqVJTDiG4" TargetMode="External"/><Relationship Id="rId370" Type="http://schemas.openxmlformats.org/officeDocument/2006/relationships/hyperlink" Target="https://youtu.be/AePr5OGX3gY" TargetMode="External"/><Relationship Id="rId426" Type="http://schemas.openxmlformats.org/officeDocument/2006/relationships/hyperlink" Target="https://youtu.be/ZKxpRfybe1U" TargetMode="External"/><Relationship Id="rId230" Type="http://schemas.openxmlformats.org/officeDocument/2006/relationships/hyperlink" Target="https://youtu.be/4j1q5pZFH8M" TargetMode="External"/><Relationship Id="rId468" Type="http://schemas.openxmlformats.org/officeDocument/2006/relationships/hyperlink" Target="https://youtu.be/CcYJ1IeUKU4" TargetMode="External"/><Relationship Id="rId25" Type="http://schemas.openxmlformats.org/officeDocument/2006/relationships/hyperlink" Target="https://youtu.be/oyzoGp4eCB4" TargetMode="External"/><Relationship Id="rId67" Type="http://schemas.openxmlformats.org/officeDocument/2006/relationships/hyperlink" Target="https://youtu.be/CBEXHdeKjrM" TargetMode="External"/><Relationship Id="rId272" Type="http://schemas.openxmlformats.org/officeDocument/2006/relationships/hyperlink" Target="https://youtu.be/Qi-K-XKiCXw" TargetMode="External"/><Relationship Id="rId328" Type="http://schemas.openxmlformats.org/officeDocument/2006/relationships/hyperlink" Target="https://youtu.be/3UoE0jqPOxw" TargetMode="External"/><Relationship Id="rId535" Type="http://schemas.openxmlformats.org/officeDocument/2006/relationships/hyperlink" Target="https://youtu.be/YMWkyoF_lFo" TargetMode="External"/><Relationship Id="rId577" Type="http://schemas.openxmlformats.org/officeDocument/2006/relationships/hyperlink" Target="https://youtu.be/xRtUFjirl1g" TargetMode="External"/><Relationship Id="rId132" Type="http://schemas.openxmlformats.org/officeDocument/2006/relationships/hyperlink" Target="https://youtu.be/iWk3ufqx3SU" TargetMode="External"/><Relationship Id="rId174" Type="http://schemas.openxmlformats.org/officeDocument/2006/relationships/hyperlink" Target="https://youtu.be/sk708vRc0oo" TargetMode="External"/><Relationship Id="rId381" Type="http://schemas.openxmlformats.org/officeDocument/2006/relationships/hyperlink" Target="https://youtu.be/4LwaSleY1Vc" TargetMode="External"/><Relationship Id="rId241" Type="http://schemas.openxmlformats.org/officeDocument/2006/relationships/hyperlink" Target="https://youtu.be/9deb84hlaXY" TargetMode="External"/><Relationship Id="rId437" Type="http://schemas.openxmlformats.org/officeDocument/2006/relationships/hyperlink" Target="https://youtu.be/8LzmlCFXElQ" TargetMode="External"/><Relationship Id="rId479" Type="http://schemas.openxmlformats.org/officeDocument/2006/relationships/hyperlink" Target="https://youtu.be/4rWyk_sCr94" TargetMode="External"/><Relationship Id="rId36" Type="http://schemas.openxmlformats.org/officeDocument/2006/relationships/hyperlink" Target="https://youtu.be/iEBX_ouEw1I" TargetMode="External"/><Relationship Id="rId283" Type="http://schemas.openxmlformats.org/officeDocument/2006/relationships/hyperlink" Target="https://youtu.be/iKmUjzMhN00" TargetMode="External"/><Relationship Id="rId339" Type="http://schemas.openxmlformats.org/officeDocument/2006/relationships/hyperlink" Target="https://youtu.be/ION2-r-v-KE" TargetMode="External"/><Relationship Id="rId490" Type="http://schemas.openxmlformats.org/officeDocument/2006/relationships/hyperlink" Target="https://youtu.be/aYIgZfaCOgw" TargetMode="External"/><Relationship Id="rId504" Type="http://schemas.openxmlformats.org/officeDocument/2006/relationships/hyperlink" Target="https://youtu.be/fpCBvNoBt9Q" TargetMode="External"/><Relationship Id="rId546" Type="http://schemas.openxmlformats.org/officeDocument/2006/relationships/hyperlink" Target="https://youtu.be/aXIoM2SdbeQ" TargetMode="External"/><Relationship Id="rId78" Type="http://schemas.openxmlformats.org/officeDocument/2006/relationships/hyperlink" Target="https://youtu.be/tYMW8Zpakz0" TargetMode="External"/><Relationship Id="rId101" Type="http://schemas.openxmlformats.org/officeDocument/2006/relationships/hyperlink" Target="https://youtu.be/qICXmsElcvk" TargetMode="External"/><Relationship Id="rId143" Type="http://schemas.openxmlformats.org/officeDocument/2006/relationships/hyperlink" Target="https://youtu.be/cGnZHIY_hoQ" TargetMode="External"/><Relationship Id="rId185" Type="http://schemas.openxmlformats.org/officeDocument/2006/relationships/hyperlink" Target="https://youtu.be/wZ7aagCcYX4" TargetMode="External"/><Relationship Id="rId350" Type="http://schemas.openxmlformats.org/officeDocument/2006/relationships/hyperlink" Target="https://youtu.be/KrSPo0HfdB8" TargetMode="External"/><Relationship Id="rId406" Type="http://schemas.openxmlformats.org/officeDocument/2006/relationships/hyperlink" Target="https://youtu.be/0NwKhYlNAU0" TargetMode="External"/><Relationship Id="rId9" Type="http://schemas.openxmlformats.org/officeDocument/2006/relationships/hyperlink" Target="https://youtu.be/6fz5z8K-j6k" TargetMode="External"/><Relationship Id="rId210" Type="http://schemas.openxmlformats.org/officeDocument/2006/relationships/hyperlink" Target="https://youtu.be/aK-85XqZceQ" TargetMode="External"/><Relationship Id="rId392" Type="http://schemas.openxmlformats.org/officeDocument/2006/relationships/hyperlink" Target="https://youtu.be/onJ-MceSf6o" TargetMode="External"/><Relationship Id="rId448" Type="http://schemas.openxmlformats.org/officeDocument/2006/relationships/hyperlink" Target="https://youtu.be/vivv1UM1UPY" TargetMode="External"/><Relationship Id="rId252" Type="http://schemas.openxmlformats.org/officeDocument/2006/relationships/hyperlink" Target="https://youtu.be/Xp7z_5hdmUg" TargetMode="External"/><Relationship Id="rId294" Type="http://schemas.openxmlformats.org/officeDocument/2006/relationships/hyperlink" Target="https://youtu.be/y-TIeo-NfyI" TargetMode="External"/><Relationship Id="rId308" Type="http://schemas.openxmlformats.org/officeDocument/2006/relationships/hyperlink" Target="https://youtu.be/r1BtjiklNPA" TargetMode="External"/><Relationship Id="rId515" Type="http://schemas.openxmlformats.org/officeDocument/2006/relationships/hyperlink" Target="https://youtu.be/iiuZTIxt-bQ" TargetMode="External"/><Relationship Id="rId47" Type="http://schemas.openxmlformats.org/officeDocument/2006/relationships/hyperlink" Target="https://youtu.be/SjYecEQFL0U" TargetMode="External"/><Relationship Id="rId89" Type="http://schemas.openxmlformats.org/officeDocument/2006/relationships/hyperlink" Target="https://youtu.be/b8u1tX-wWbE" TargetMode="External"/><Relationship Id="rId112" Type="http://schemas.openxmlformats.org/officeDocument/2006/relationships/hyperlink" Target="https://youtu.be/Xek-fzGAd2Y" TargetMode="External"/><Relationship Id="rId154" Type="http://schemas.openxmlformats.org/officeDocument/2006/relationships/hyperlink" Target="https://youtu.be/Q-Zt-1HcbHc" TargetMode="External"/><Relationship Id="rId361" Type="http://schemas.openxmlformats.org/officeDocument/2006/relationships/hyperlink" Target="https://youtu.be/thltfzNDMUA" TargetMode="External"/><Relationship Id="rId557" Type="http://schemas.openxmlformats.org/officeDocument/2006/relationships/hyperlink" Target="https://youtu.be/qDJEVnwFFtI" TargetMode="External"/><Relationship Id="rId196" Type="http://schemas.openxmlformats.org/officeDocument/2006/relationships/hyperlink" Target="https://youtu.be/6YfiTANjiPY" TargetMode="External"/><Relationship Id="rId417" Type="http://schemas.openxmlformats.org/officeDocument/2006/relationships/hyperlink" Target="https://youtu.be/6t1SDx6OhIM" TargetMode="External"/><Relationship Id="rId459" Type="http://schemas.openxmlformats.org/officeDocument/2006/relationships/hyperlink" Target="https://youtu.be/z5GNfhA8UeE" TargetMode="External"/><Relationship Id="rId16" Type="http://schemas.openxmlformats.org/officeDocument/2006/relationships/hyperlink" Target="https://youtu.be/wVo4oRfIHTI" TargetMode="External"/><Relationship Id="rId221" Type="http://schemas.openxmlformats.org/officeDocument/2006/relationships/hyperlink" Target="https://youtu.be/4MBEW4qL6KQ" TargetMode="External"/><Relationship Id="rId263" Type="http://schemas.openxmlformats.org/officeDocument/2006/relationships/hyperlink" Target="https://youtu.be/1iRnl4mH-fk" TargetMode="External"/><Relationship Id="rId319" Type="http://schemas.openxmlformats.org/officeDocument/2006/relationships/hyperlink" Target="https://youtu.be/F-nY4xObJ_k" TargetMode="External"/><Relationship Id="rId470" Type="http://schemas.openxmlformats.org/officeDocument/2006/relationships/hyperlink" Target="https://youtu.be/RGRJvX-eREs" TargetMode="External"/><Relationship Id="rId526" Type="http://schemas.openxmlformats.org/officeDocument/2006/relationships/hyperlink" Target="https://youtu.be/6KX7H2zBurA" TargetMode="External"/><Relationship Id="rId58" Type="http://schemas.openxmlformats.org/officeDocument/2006/relationships/hyperlink" Target="https://youtu.be/4IJSPFDhK_I" TargetMode="External"/><Relationship Id="rId123" Type="http://schemas.openxmlformats.org/officeDocument/2006/relationships/hyperlink" Target="https://youtu.be/aQoUfeRawX8" TargetMode="External"/><Relationship Id="rId330" Type="http://schemas.openxmlformats.org/officeDocument/2006/relationships/hyperlink" Target="https://youtu.be/6ZESqXfRSC8" TargetMode="External"/><Relationship Id="rId568" Type="http://schemas.openxmlformats.org/officeDocument/2006/relationships/hyperlink" Target="https://youtu.be/p7WEG0VWU9U" TargetMode="External"/><Relationship Id="rId165" Type="http://schemas.openxmlformats.org/officeDocument/2006/relationships/hyperlink" Target="https://youtu.be/b1hwxVD3vjw" TargetMode="External"/><Relationship Id="rId372" Type="http://schemas.openxmlformats.org/officeDocument/2006/relationships/hyperlink" Target="https://youtu.be/2Wjt-uQQWFw" TargetMode="External"/><Relationship Id="rId428" Type="http://schemas.openxmlformats.org/officeDocument/2006/relationships/hyperlink" Target="https://youtu.be/LdPfkhvSA98" TargetMode="External"/><Relationship Id="rId232" Type="http://schemas.openxmlformats.org/officeDocument/2006/relationships/hyperlink" Target="https://youtu.be/wEugRr71v7w" TargetMode="External"/><Relationship Id="rId274" Type="http://schemas.openxmlformats.org/officeDocument/2006/relationships/hyperlink" Target="https://youtu.be/PPuTEAoovsA" TargetMode="External"/><Relationship Id="rId481" Type="http://schemas.openxmlformats.org/officeDocument/2006/relationships/hyperlink" Target="https://youtu.be/XbOYpwFkn7o" TargetMode="External"/><Relationship Id="rId27" Type="http://schemas.openxmlformats.org/officeDocument/2006/relationships/hyperlink" Target="https://youtu.be/WZjFMj7OHTw" TargetMode="External"/><Relationship Id="rId69" Type="http://schemas.openxmlformats.org/officeDocument/2006/relationships/hyperlink" Target="https://youtu.be/rHFcx82rEcY" TargetMode="External"/><Relationship Id="rId134" Type="http://schemas.openxmlformats.org/officeDocument/2006/relationships/hyperlink" Target="https://youtu.be/kmV2hj-I7Xo" TargetMode="External"/><Relationship Id="rId537" Type="http://schemas.openxmlformats.org/officeDocument/2006/relationships/hyperlink" Target="https://youtu.be/0q7_ckdpoDA" TargetMode="External"/><Relationship Id="rId80" Type="http://schemas.openxmlformats.org/officeDocument/2006/relationships/hyperlink" Target="https://youtu.be/1QQFtxAC4jk" TargetMode="External"/><Relationship Id="rId176" Type="http://schemas.openxmlformats.org/officeDocument/2006/relationships/hyperlink" Target="https://youtu.be/bdPb0mvtCaA" TargetMode="External"/><Relationship Id="rId341" Type="http://schemas.openxmlformats.org/officeDocument/2006/relationships/hyperlink" Target="https://youtu.be/mrdAn1fdejg" TargetMode="External"/><Relationship Id="rId383" Type="http://schemas.openxmlformats.org/officeDocument/2006/relationships/hyperlink" Target="https://youtu.be/1XhfTRffVlk" TargetMode="External"/><Relationship Id="rId439" Type="http://schemas.openxmlformats.org/officeDocument/2006/relationships/hyperlink" Target="https://youtu.be/8LzmlCFXElQ" TargetMode="External"/><Relationship Id="rId201" Type="http://schemas.openxmlformats.org/officeDocument/2006/relationships/hyperlink" Target="https://youtu.be/VRgRLm-AjAA" TargetMode="External"/><Relationship Id="rId243" Type="http://schemas.openxmlformats.org/officeDocument/2006/relationships/hyperlink" Target="https://youtu.be/NlL3SHKRZ4k" TargetMode="External"/><Relationship Id="rId285" Type="http://schemas.openxmlformats.org/officeDocument/2006/relationships/hyperlink" Target="https://youtu.be/62XVd7mYEvE" TargetMode="External"/><Relationship Id="rId450" Type="http://schemas.openxmlformats.org/officeDocument/2006/relationships/hyperlink" Target="https://youtu.be/X5kuvfoxBt8" TargetMode="External"/><Relationship Id="rId506" Type="http://schemas.openxmlformats.org/officeDocument/2006/relationships/hyperlink" Target="https://youtu.be/EgToQjYC8Z0" TargetMode="External"/><Relationship Id="rId38" Type="http://schemas.openxmlformats.org/officeDocument/2006/relationships/hyperlink" Target="https://youtu.be/0jXXWBt5URw" TargetMode="External"/><Relationship Id="rId103" Type="http://schemas.openxmlformats.org/officeDocument/2006/relationships/hyperlink" Target="https://youtu.be/8Qv5Gc69JA0" TargetMode="External"/><Relationship Id="rId310" Type="http://schemas.openxmlformats.org/officeDocument/2006/relationships/hyperlink" Target="https://youtu.be/F77Fz8Sg4dk" TargetMode="External"/><Relationship Id="rId492" Type="http://schemas.openxmlformats.org/officeDocument/2006/relationships/hyperlink" Target="https://youtu.be/leaBF2iY3_0" TargetMode="External"/><Relationship Id="rId548" Type="http://schemas.openxmlformats.org/officeDocument/2006/relationships/hyperlink" Target="https://youtu.be/V-JLQ_i3eDA" TargetMode="External"/><Relationship Id="rId91" Type="http://schemas.openxmlformats.org/officeDocument/2006/relationships/hyperlink" Target="https://youtu.be/iZ9mDC-h1VI" TargetMode="External"/><Relationship Id="rId145" Type="http://schemas.openxmlformats.org/officeDocument/2006/relationships/hyperlink" Target="https://youtu.be/uCV_mqCTNtU" TargetMode="External"/><Relationship Id="rId187" Type="http://schemas.openxmlformats.org/officeDocument/2006/relationships/hyperlink" Target="https://youtu.be/UYIYsq8KcqM" TargetMode="External"/><Relationship Id="rId352" Type="http://schemas.openxmlformats.org/officeDocument/2006/relationships/hyperlink" Target="https://youtu.be/X6iSSKBrCDk" TargetMode="External"/><Relationship Id="rId394" Type="http://schemas.openxmlformats.org/officeDocument/2006/relationships/hyperlink" Target="https://youtu.be/kO3jgJRhZ84" TargetMode="External"/><Relationship Id="rId408" Type="http://schemas.openxmlformats.org/officeDocument/2006/relationships/hyperlink" Target="https://youtu.be/6IMIXracUaI" TargetMode="External"/><Relationship Id="rId212" Type="http://schemas.openxmlformats.org/officeDocument/2006/relationships/hyperlink" Target="https://youtu.be/R0kOc4O31zA" TargetMode="External"/><Relationship Id="rId254" Type="http://schemas.openxmlformats.org/officeDocument/2006/relationships/hyperlink" Target="https://youtu.be/gkSh9XVcB5c" TargetMode="External"/><Relationship Id="rId49" Type="http://schemas.openxmlformats.org/officeDocument/2006/relationships/hyperlink" Target="https://youtu.be/KsxY3WL1cP8" TargetMode="External"/><Relationship Id="rId114" Type="http://schemas.openxmlformats.org/officeDocument/2006/relationships/hyperlink" Target="https://youtu.be/yCwZAMkGPhY" TargetMode="External"/><Relationship Id="rId296" Type="http://schemas.openxmlformats.org/officeDocument/2006/relationships/hyperlink" Target="https://youtu.be/lH8iPGRSWD8" TargetMode="External"/><Relationship Id="rId461" Type="http://schemas.openxmlformats.org/officeDocument/2006/relationships/hyperlink" Target="https://youtu.be/1NwFHr4VHS0" TargetMode="External"/><Relationship Id="rId517" Type="http://schemas.openxmlformats.org/officeDocument/2006/relationships/hyperlink" Target="https://youtu.be/Ly7e_WOIwZk" TargetMode="External"/><Relationship Id="rId559" Type="http://schemas.openxmlformats.org/officeDocument/2006/relationships/hyperlink" Target="https://youtu.be/Odh_m7huLO4" TargetMode="External"/><Relationship Id="rId60" Type="http://schemas.openxmlformats.org/officeDocument/2006/relationships/hyperlink" Target="https://youtu.be/2B9kZ2jguwk" TargetMode="External"/><Relationship Id="rId156" Type="http://schemas.openxmlformats.org/officeDocument/2006/relationships/hyperlink" Target="https://youtu.be/XWQKliyOiT0" TargetMode="External"/><Relationship Id="rId198" Type="http://schemas.openxmlformats.org/officeDocument/2006/relationships/hyperlink" Target="https://youtu.be/xn3-o0ylB9c" TargetMode="External"/><Relationship Id="rId321" Type="http://schemas.openxmlformats.org/officeDocument/2006/relationships/hyperlink" Target="https://youtu.be/YUE2PKD9lbk" TargetMode="External"/><Relationship Id="rId363" Type="http://schemas.openxmlformats.org/officeDocument/2006/relationships/hyperlink" Target="https://youtu.be/jQtP1dD6jQ0" TargetMode="External"/><Relationship Id="rId419" Type="http://schemas.openxmlformats.org/officeDocument/2006/relationships/hyperlink" Target="https://youtu.be/pCPRe9_kUN0" TargetMode="External"/><Relationship Id="rId570" Type="http://schemas.openxmlformats.org/officeDocument/2006/relationships/hyperlink" Target="https://youtu.be/RtLCusTWt1A" TargetMode="External"/><Relationship Id="rId223" Type="http://schemas.openxmlformats.org/officeDocument/2006/relationships/hyperlink" Target="https://youtu.be/BwBFzpDOhyI" TargetMode="External"/><Relationship Id="rId430" Type="http://schemas.openxmlformats.org/officeDocument/2006/relationships/hyperlink" Target="https://youtu.be/sIYgg76qx18" TargetMode="External"/><Relationship Id="rId18" Type="http://schemas.openxmlformats.org/officeDocument/2006/relationships/hyperlink" Target="https://youtu.be/DemA2Q6V5oI" TargetMode="External"/><Relationship Id="rId265" Type="http://schemas.openxmlformats.org/officeDocument/2006/relationships/hyperlink" Target="https://youtu.be/Cq_2Fpa7hss" TargetMode="External"/><Relationship Id="rId472" Type="http://schemas.openxmlformats.org/officeDocument/2006/relationships/hyperlink" Target="https://youtu.be/oT9Rr8nyf9s" TargetMode="External"/><Relationship Id="rId528" Type="http://schemas.openxmlformats.org/officeDocument/2006/relationships/hyperlink" Target="https://youtu.be/TGKd7zJ2ONw" TargetMode="External"/><Relationship Id="rId125" Type="http://schemas.openxmlformats.org/officeDocument/2006/relationships/hyperlink" Target="https://youtu.be/198aT2O0t_E" TargetMode="External"/><Relationship Id="rId167" Type="http://schemas.openxmlformats.org/officeDocument/2006/relationships/hyperlink" Target="https://youtu.be/bvL7gALcijk" TargetMode="External"/><Relationship Id="rId332" Type="http://schemas.openxmlformats.org/officeDocument/2006/relationships/hyperlink" Target="https://youtu.be/KVe1p872uBY" TargetMode="External"/><Relationship Id="rId374" Type="http://schemas.openxmlformats.org/officeDocument/2006/relationships/hyperlink" Target="https://youtu.be/QHRjHrDoKOI" TargetMode="External"/><Relationship Id="rId71" Type="http://schemas.openxmlformats.org/officeDocument/2006/relationships/hyperlink" Target="https://youtu.be/ualAkNSAi3E" TargetMode="External"/><Relationship Id="rId234" Type="http://schemas.openxmlformats.org/officeDocument/2006/relationships/hyperlink" Target="https://youtu.be/L-zG5Bg0eDM" TargetMode="External"/><Relationship Id="rId2" Type="http://schemas.openxmlformats.org/officeDocument/2006/relationships/hyperlink" Target="https://youtu.be/gE7AQTGVnqE" TargetMode="External"/><Relationship Id="rId29" Type="http://schemas.openxmlformats.org/officeDocument/2006/relationships/hyperlink" Target="https://youtu.be/EgzB7sbLcgs" TargetMode="External"/><Relationship Id="rId276" Type="http://schemas.openxmlformats.org/officeDocument/2006/relationships/hyperlink" Target="https://youtu.be/RHJrJlDLj50" TargetMode="External"/><Relationship Id="rId441" Type="http://schemas.openxmlformats.org/officeDocument/2006/relationships/hyperlink" Target="https://youtu.be/zzgVec7-M4g" TargetMode="External"/><Relationship Id="rId483" Type="http://schemas.openxmlformats.org/officeDocument/2006/relationships/hyperlink" Target="https://youtu.be/NBfbCkw0Ixo" TargetMode="External"/><Relationship Id="rId539" Type="http://schemas.openxmlformats.org/officeDocument/2006/relationships/hyperlink" Target="https://youtu.be/cGw4VcQPyyc" TargetMode="External"/><Relationship Id="rId40" Type="http://schemas.openxmlformats.org/officeDocument/2006/relationships/hyperlink" Target="https://youtu.be/_KFsJvgPfHg" TargetMode="External"/><Relationship Id="rId136" Type="http://schemas.openxmlformats.org/officeDocument/2006/relationships/hyperlink" Target="https://youtu.be/7vIwU-zKyoQ" TargetMode="External"/><Relationship Id="rId178" Type="http://schemas.openxmlformats.org/officeDocument/2006/relationships/hyperlink" Target="https://youtu.be/NeDlcAZD-1c" TargetMode="External"/><Relationship Id="rId301" Type="http://schemas.openxmlformats.org/officeDocument/2006/relationships/hyperlink" Target="https://youtu.be/Isto23miRHo" TargetMode="External"/><Relationship Id="rId343" Type="http://schemas.openxmlformats.org/officeDocument/2006/relationships/hyperlink" Target="https://youtu.be/unhfRpjzyfc" TargetMode="External"/><Relationship Id="rId550" Type="http://schemas.openxmlformats.org/officeDocument/2006/relationships/hyperlink" Target="https://youtu.be/hkiQ_KzYJ4A" TargetMode="External"/><Relationship Id="rId82" Type="http://schemas.openxmlformats.org/officeDocument/2006/relationships/hyperlink" Target="https://youtu.be/Eb3UbxdLvfk" TargetMode="External"/><Relationship Id="rId203" Type="http://schemas.openxmlformats.org/officeDocument/2006/relationships/hyperlink" Target="https://youtu.be/eHeU_v5DciE" TargetMode="External"/><Relationship Id="rId385" Type="http://schemas.openxmlformats.org/officeDocument/2006/relationships/hyperlink" Target="https://youtu.be/AvEtPz73mRg" TargetMode="External"/><Relationship Id="rId245" Type="http://schemas.openxmlformats.org/officeDocument/2006/relationships/hyperlink" Target="https://youtu.be/KCNArVKtr8U" TargetMode="External"/><Relationship Id="rId287" Type="http://schemas.openxmlformats.org/officeDocument/2006/relationships/hyperlink" Target="https://youtu.be/HRLEkkwSPeo" TargetMode="External"/><Relationship Id="rId410" Type="http://schemas.openxmlformats.org/officeDocument/2006/relationships/hyperlink" Target="https://youtu.be/IkBGhMUGtuA" TargetMode="External"/><Relationship Id="rId452" Type="http://schemas.openxmlformats.org/officeDocument/2006/relationships/hyperlink" Target="https://youtu.be/zwU9GYBnGN0" TargetMode="External"/><Relationship Id="rId494" Type="http://schemas.openxmlformats.org/officeDocument/2006/relationships/hyperlink" Target="https://youtu.be/djKJ3PBSaY0" TargetMode="External"/><Relationship Id="rId508" Type="http://schemas.openxmlformats.org/officeDocument/2006/relationships/hyperlink" Target="https://youtu.be/vawrp_gMXJs" TargetMode="External"/><Relationship Id="rId105" Type="http://schemas.openxmlformats.org/officeDocument/2006/relationships/hyperlink" Target="https://youtu.be/45XeZOfuc9c" TargetMode="External"/><Relationship Id="rId147" Type="http://schemas.openxmlformats.org/officeDocument/2006/relationships/hyperlink" Target="https://youtu.be/NvwkFBzUMMM" TargetMode="External"/><Relationship Id="rId312" Type="http://schemas.openxmlformats.org/officeDocument/2006/relationships/hyperlink" Target="https://youtu.be/6w5xxqJxazA" TargetMode="External"/><Relationship Id="rId354" Type="http://schemas.openxmlformats.org/officeDocument/2006/relationships/hyperlink" Target="https://youtu.be/Q5dY-NnnI4E" TargetMode="External"/><Relationship Id="rId51" Type="http://schemas.openxmlformats.org/officeDocument/2006/relationships/hyperlink" Target="https://youtu.be/jX_NNN0hou8" TargetMode="External"/><Relationship Id="rId93" Type="http://schemas.openxmlformats.org/officeDocument/2006/relationships/hyperlink" Target="https://youtu.be/-qbmp2ZiILQ" TargetMode="External"/><Relationship Id="rId189" Type="http://schemas.openxmlformats.org/officeDocument/2006/relationships/hyperlink" Target="https://youtu.be/-vAXZDWAp8g" TargetMode="External"/><Relationship Id="rId396" Type="http://schemas.openxmlformats.org/officeDocument/2006/relationships/hyperlink" Target="https://youtu.be/R_F1l7DssU0" TargetMode="External"/><Relationship Id="rId561" Type="http://schemas.openxmlformats.org/officeDocument/2006/relationships/hyperlink" Target="https://youtu.be/wBcv9IWwvXo" TargetMode="External"/><Relationship Id="rId214" Type="http://schemas.openxmlformats.org/officeDocument/2006/relationships/hyperlink" Target="https://youtu.be/nL68HlKKiIE" TargetMode="External"/><Relationship Id="rId256" Type="http://schemas.openxmlformats.org/officeDocument/2006/relationships/hyperlink" Target="https://youtu.be/e-5ZoOv9X5I" TargetMode="External"/><Relationship Id="rId298" Type="http://schemas.openxmlformats.org/officeDocument/2006/relationships/hyperlink" Target="https://youtu.be/QhuytlzwJcs" TargetMode="External"/><Relationship Id="rId421" Type="http://schemas.openxmlformats.org/officeDocument/2006/relationships/hyperlink" Target="https://youtu.be/OAs9atVLJJ8" TargetMode="External"/><Relationship Id="rId463" Type="http://schemas.openxmlformats.org/officeDocument/2006/relationships/hyperlink" Target="https://youtu.be/1NwFHr4VHS0" TargetMode="External"/><Relationship Id="rId519" Type="http://schemas.openxmlformats.org/officeDocument/2006/relationships/hyperlink" Target="https://youtu.be/UTLtxiJG3uk" TargetMode="External"/><Relationship Id="rId116" Type="http://schemas.openxmlformats.org/officeDocument/2006/relationships/hyperlink" Target="https://youtu.be/lWdkEY2fqv8" TargetMode="External"/><Relationship Id="rId158" Type="http://schemas.openxmlformats.org/officeDocument/2006/relationships/hyperlink" Target="https://youtu.be/ARBIrS1mIkg" TargetMode="External"/><Relationship Id="rId323" Type="http://schemas.openxmlformats.org/officeDocument/2006/relationships/hyperlink" Target="https://youtu.be/nq_R1dq5SbY" TargetMode="External"/><Relationship Id="rId530" Type="http://schemas.openxmlformats.org/officeDocument/2006/relationships/hyperlink" Target="https://youtu.be/PzXhkUwn-3c" TargetMode="External"/><Relationship Id="rId20" Type="http://schemas.openxmlformats.org/officeDocument/2006/relationships/hyperlink" Target="https://youtu.be/qpbX7SbXOtU" TargetMode="External"/><Relationship Id="rId62" Type="http://schemas.openxmlformats.org/officeDocument/2006/relationships/hyperlink" Target="https://youtu.be/XOGx-FA2oGE" TargetMode="External"/><Relationship Id="rId365" Type="http://schemas.openxmlformats.org/officeDocument/2006/relationships/hyperlink" Target="https://youtu.be/Y0pfP_SadI8" TargetMode="External"/><Relationship Id="rId572" Type="http://schemas.openxmlformats.org/officeDocument/2006/relationships/hyperlink" Target="https://youtu.be/DxyhciICawM" TargetMode="External"/><Relationship Id="rId225" Type="http://schemas.openxmlformats.org/officeDocument/2006/relationships/hyperlink" Target="https://youtu.be/GhqCTpA7TG8" TargetMode="External"/><Relationship Id="rId267" Type="http://schemas.openxmlformats.org/officeDocument/2006/relationships/hyperlink" Target="https://youtu.be/_XV459e8a10" TargetMode="External"/><Relationship Id="rId432" Type="http://schemas.openxmlformats.org/officeDocument/2006/relationships/hyperlink" Target="https://youtu.be/LNnf74qvnyA" TargetMode="External"/><Relationship Id="rId474" Type="http://schemas.openxmlformats.org/officeDocument/2006/relationships/hyperlink" Target="https://youtu.be/XKSSuxV65UI" TargetMode="External"/><Relationship Id="rId127" Type="http://schemas.openxmlformats.org/officeDocument/2006/relationships/hyperlink" Target="https://youtu.be/KpHumEyRU9s" TargetMode="External"/><Relationship Id="rId31" Type="http://schemas.openxmlformats.org/officeDocument/2006/relationships/hyperlink" Target="https://youtu.be/2qN61UJGBkI" TargetMode="External"/><Relationship Id="rId73" Type="http://schemas.openxmlformats.org/officeDocument/2006/relationships/hyperlink" Target="https://youtu.be/0NSV0TA_GF0" TargetMode="External"/><Relationship Id="rId169" Type="http://schemas.openxmlformats.org/officeDocument/2006/relationships/hyperlink" Target="https://youtu.be/WgjiGDO7_EA" TargetMode="External"/><Relationship Id="rId334" Type="http://schemas.openxmlformats.org/officeDocument/2006/relationships/hyperlink" Target="https://youtu.be/TG-5yKKLq4k" TargetMode="External"/><Relationship Id="rId376" Type="http://schemas.openxmlformats.org/officeDocument/2006/relationships/hyperlink" Target="https://youtu.be/26N9jgtEPEM" TargetMode="External"/><Relationship Id="rId541" Type="http://schemas.openxmlformats.org/officeDocument/2006/relationships/hyperlink" Target="https://youtu.be/u9HK_WpdDKk" TargetMode="External"/><Relationship Id="rId4" Type="http://schemas.openxmlformats.org/officeDocument/2006/relationships/hyperlink" Target="https://youtu.be/8P9hAN-teOU" TargetMode="External"/><Relationship Id="rId180" Type="http://schemas.openxmlformats.org/officeDocument/2006/relationships/hyperlink" Target="https://youtu.be/yUOAfsfSsds" TargetMode="External"/><Relationship Id="rId236" Type="http://schemas.openxmlformats.org/officeDocument/2006/relationships/hyperlink" Target="https://youtu.be/rK9ywbiMUP8" TargetMode="External"/><Relationship Id="rId278" Type="http://schemas.openxmlformats.org/officeDocument/2006/relationships/hyperlink" Target="https://youtu.be/W4nFAKuJlA0" TargetMode="External"/><Relationship Id="rId401" Type="http://schemas.openxmlformats.org/officeDocument/2006/relationships/hyperlink" Target="https://youtu.be/DA9T-Q4Ejx4" TargetMode="External"/><Relationship Id="rId443" Type="http://schemas.openxmlformats.org/officeDocument/2006/relationships/hyperlink" Target="https://youtu.be/J9_GwCr8_Cg" TargetMode="External"/><Relationship Id="rId303" Type="http://schemas.openxmlformats.org/officeDocument/2006/relationships/hyperlink" Target="https://youtu.be/r6VE4JW2P9Y" TargetMode="External"/><Relationship Id="rId485" Type="http://schemas.openxmlformats.org/officeDocument/2006/relationships/hyperlink" Target="https://youtu.be/JPOiaspzWPc" TargetMode="External"/><Relationship Id="rId42" Type="http://schemas.openxmlformats.org/officeDocument/2006/relationships/hyperlink" Target="https://youtu.be/ogiHv8SQ6ZU" TargetMode="External"/><Relationship Id="rId84" Type="http://schemas.openxmlformats.org/officeDocument/2006/relationships/hyperlink" Target="https://youtu.be/vBl1X6B7JQc" TargetMode="External"/><Relationship Id="rId138" Type="http://schemas.openxmlformats.org/officeDocument/2006/relationships/hyperlink" Target="https://youtu.be/_NvZRo-3wvU" TargetMode="External"/><Relationship Id="rId345" Type="http://schemas.openxmlformats.org/officeDocument/2006/relationships/hyperlink" Target="https://youtu.be/NlmRBycO_1A" TargetMode="External"/><Relationship Id="rId387" Type="http://schemas.openxmlformats.org/officeDocument/2006/relationships/hyperlink" Target="https://youtu.be/n-sBXX9pENs" TargetMode="External"/><Relationship Id="rId510" Type="http://schemas.openxmlformats.org/officeDocument/2006/relationships/hyperlink" Target="https://youtu.be/HS93EUJHbtM" TargetMode="External"/><Relationship Id="rId552" Type="http://schemas.openxmlformats.org/officeDocument/2006/relationships/hyperlink" Target="https://youtu.be/vSgzZ2hDVzM" TargetMode="External"/><Relationship Id="rId191" Type="http://schemas.openxmlformats.org/officeDocument/2006/relationships/hyperlink" Target="https://youtu.be/QvR1PTIWUp8" TargetMode="External"/><Relationship Id="rId205" Type="http://schemas.openxmlformats.org/officeDocument/2006/relationships/hyperlink" Target="https://youtu.be/iRr-z2MiV24" TargetMode="External"/><Relationship Id="rId247" Type="http://schemas.openxmlformats.org/officeDocument/2006/relationships/hyperlink" Target="https://youtu.be/26n5p_kZZlc" TargetMode="External"/><Relationship Id="rId412" Type="http://schemas.openxmlformats.org/officeDocument/2006/relationships/hyperlink" Target="https://youtu.be/e9GtPX6c_kg" TargetMode="External"/><Relationship Id="rId107" Type="http://schemas.openxmlformats.org/officeDocument/2006/relationships/hyperlink" Target="https://youtu.be/wCYLnS7uYtU" TargetMode="External"/><Relationship Id="rId289" Type="http://schemas.openxmlformats.org/officeDocument/2006/relationships/hyperlink" Target="https://youtu.be/3oOlet_UN8U" TargetMode="External"/><Relationship Id="rId454" Type="http://schemas.openxmlformats.org/officeDocument/2006/relationships/hyperlink" Target="https://youtu.be/lQAxLFRsrds" TargetMode="External"/><Relationship Id="rId496" Type="http://schemas.openxmlformats.org/officeDocument/2006/relationships/hyperlink" Target="https://youtu.be/DpqogdvI-G0" TargetMode="External"/><Relationship Id="rId11" Type="http://schemas.openxmlformats.org/officeDocument/2006/relationships/hyperlink" Target="https://youtu.be/WH8wGlQvnhU" TargetMode="External"/><Relationship Id="rId53" Type="http://schemas.openxmlformats.org/officeDocument/2006/relationships/hyperlink" Target="https://youtu.be/wYLQb_XCRRU" TargetMode="External"/><Relationship Id="rId149" Type="http://schemas.openxmlformats.org/officeDocument/2006/relationships/hyperlink" Target="https://youtu.be/OGJ9skYNa4s" TargetMode="External"/><Relationship Id="rId314" Type="http://schemas.openxmlformats.org/officeDocument/2006/relationships/hyperlink" Target="https://youtu.be/bFfk_0a7EWU" TargetMode="External"/><Relationship Id="rId356" Type="http://schemas.openxmlformats.org/officeDocument/2006/relationships/hyperlink" Target="https://youtu.be/Owhz3zoZRBg" TargetMode="External"/><Relationship Id="rId398" Type="http://schemas.openxmlformats.org/officeDocument/2006/relationships/hyperlink" Target="https://youtu.be/x5250KbS8HU" TargetMode="External"/><Relationship Id="rId521" Type="http://schemas.openxmlformats.org/officeDocument/2006/relationships/hyperlink" Target="https://youtu.be/bvL7gALcijk" TargetMode="External"/><Relationship Id="rId563" Type="http://schemas.openxmlformats.org/officeDocument/2006/relationships/hyperlink" Target="https://youtu.be/zYvn0OJlpSA" TargetMode="External"/><Relationship Id="rId95" Type="http://schemas.openxmlformats.org/officeDocument/2006/relationships/hyperlink" Target="https://youtu.be/cZLYrWCSGso" TargetMode="External"/><Relationship Id="rId160" Type="http://schemas.openxmlformats.org/officeDocument/2006/relationships/hyperlink" Target="https://youtu.be/Iw_TanqbXts" TargetMode="External"/><Relationship Id="rId216" Type="http://schemas.openxmlformats.org/officeDocument/2006/relationships/hyperlink" Target="https://youtu.be/Jh2kZ63__r0" TargetMode="External"/><Relationship Id="rId423" Type="http://schemas.openxmlformats.org/officeDocument/2006/relationships/hyperlink" Target="https://youtu.be/ZKxpRfybe1U" TargetMode="External"/><Relationship Id="rId258" Type="http://schemas.openxmlformats.org/officeDocument/2006/relationships/hyperlink" Target="https://youtu.be/c4ffHtl1V88" TargetMode="External"/><Relationship Id="rId465" Type="http://schemas.openxmlformats.org/officeDocument/2006/relationships/hyperlink" Target="https://youtu.be/CcYJ1IeUKU4" TargetMode="External"/><Relationship Id="rId22" Type="http://schemas.openxmlformats.org/officeDocument/2006/relationships/hyperlink" Target="https://youtu.be/poCw2CCrfzA" TargetMode="External"/><Relationship Id="rId64" Type="http://schemas.openxmlformats.org/officeDocument/2006/relationships/hyperlink" Target="https://youtu.be/KOpkpOeoWRY" TargetMode="External"/><Relationship Id="rId118" Type="http://schemas.openxmlformats.org/officeDocument/2006/relationships/hyperlink" Target="https://youtu.be/Ro402coDo78" TargetMode="External"/><Relationship Id="rId325" Type="http://schemas.openxmlformats.org/officeDocument/2006/relationships/hyperlink" Target="https://youtu.be/2xmFgdzVp7M" TargetMode="External"/><Relationship Id="rId367" Type="http://schemas.openxmlformats.org/officeDocument/2006/relationships/hyperlink" Target="https://youtu.be/-vYmNqYfTn8" TargetMode="External"/><Relationship Id="rId532" Type="http://schemas.openxmlformats.org/officeDocument/2006/relationships/hyperlink" Target="https://youtu.be/XHhcDPuqKf8" TargetMode="External"/><Relationship Id="rId574" Type="http://schemas.openxmlformats.org/officeDocument/2006/relationships/hyperlink" Target="https://youtu.be/JGzw5E_wUJY" TargetMode="External"/><Relationship Id="rId171" Type="http://schemas.openxmlformats.org/officeDocument/2006/relationships/hyperlink" Target="https://youtu.be/vc5CljzsfIo" TargetMode="External"/><Relationship Id="rId227" Type="http://schemas.openxmlformats.org/officeDocument/2006/relationships/hyperlink" Target="https://youtu.be/cwwB5qoQa4s" TargetMode="External"/><Relationship Id="rId269" Type="http://schemas.openxmlformats.org/officeDocument/2006/relationships/hyperlink" Target="https://youtu.be/5ae4HXvWFCI" TargetMode="External"/><Relationship Id="rId434" Type="http://schemas.openxmlformats.org/officeDocument/2006/relationships/hyperlink" Target="https://youtu.be/e0fiSnjNVvg" TargetMode="External"/><Relationship Id="rId476" Type="http://schemas.openxmlformats.org/officeDocument/2006/relationships/hyperlink" Target="https://youtu.be/tHebMO7aCQc" TargetMode="External"/><Relationship Id="rId33" Type="http://schemas.openxmlformats.org/officeDocument/2006/relationships/hyperlink" Target="https://youtu.be/03GpPfOsFkQ" TargetMode="External"/><Relationship Id="rId129" Type="http://schemas.openxmlformats.org/officeDocument/2006/relationships/hyperlink" Target="https://youtu.be/2fqzbwsy4nA" TargetMode="External"/><Relationship Id="rId280" Type="http://schemas.openxmlformats.org/officeDocument/2006/relationships/hyperlink" Target="https://youtu.be/sxqV9CuBPq0" TargetMode="External"/><Relationship Id="rId336" Type="http://schemas.openxmlformats.org/officeDocument/2006/relationships/hyperlink" Target="https://youtu.be/AHsw9LRpepE" TargetMode="External"/><Relationship Id="rId501" Type="http://schemas.openxmlformats.org/officeDocument/2006/relationships/hyperlink" Target="https://youtu.be/96Hwv9nJjtk" TargetMode="External"/><Relationship Id="rId543" Type="http://schemas.openxmlformats.org/officeDocument/2006/relationships/hyperlink" Target="https://youtu.be/mkGwvVsSqzE" TargetMode="External"/><Relationship Id="rId75" Type="http://schemas.openxmlformats.org/officeDocument/2006/relationships/hyperlink" Target="https://youtu.be/lSq2ZCodb-g" TargetMode="External"/><Relationship Id="rId140" Type="http://schemas.openxmlformats.org/officeDocument/2006/relationships/hyperlink" Target="https://youtu.be/gYT1JUq0k04" TargetMode="External"/><Relationship Id="rId182" Type="http://schemas.openxmlformats.org/officeDocument/2006/relationships/hyperlink" Target="https://youtu.be/P9Hkt8ISLNU" TargetMode="External"/><Relationship Id="rId378" Type="http://schemas.openxmlformats.org/officeDocument/2006/relationships/hyperlink" Target="https://youtu.be/wbswyWvCO48" TargetMode="External"/><Relationship Id="rId403" Type="http://schemas.openxmlformats.org/officeDocument/2006/relationships/hyperlink" Target="https://youtu.be/r2erfY5Dwu0" TargetMode="External"/><Relationship Id="rId6" Type="http://schemas.openxmlformats.org/officeDocument/2006/relationships/hyperlink" Target="https://youtu.be/4oPM8zTeois" TargetMode="External"/><Relationship Id="rId238" Type="http://schemas.openxmlformats.org/officeDocument/2006/relationships/hyperlink" Target="https://youtu.be/XbaNQZAdLRo" TargetMode="External"/><Relationship Id="rId445" Type="http://schemas.openxmlformats.org/officeDocument/2006/relationships/hyperlink" Target="https://youtu.be/coFxZiekya0" TargetMode="External"/><Relationship Id="rId487" Type="http://schemas.openxmlformats.org/officeDocument/2006/relationships/hyperlink" Target="https://youtu.be/pHkEbg9b3uY" TargetMode="External"/><Relationship Id="rId291" Type="http://schemas.openxmlformats.org/officeDocument/2006/relationships/hyperlink" Target="https://youtu.be/FXOoD3j_Nbc" TargetMode="External"/><Relationship Id="rId305" Type="http://schemas.openxmlformats.org/officeDocument/2006/relationships/hyperlink" Target="https://youtu.be/QnSHNOT6Q3I" TargetMode="External"/><Relationship Id="rId347" Type="http://schemas.openxmlformats.org/officeDocument/2006/relationships/hyperlink" Target="https://youtu.be/QeJSUQcDt9E" TargetMode="External"/><Relationship Id="rId512" Type="http://schemas.openxmlformats.org/officeDocument/2006/relationships/hyperlink" Target="https://youtu.be/sBFLh6sqAvE" TargetMode="External"/><Relationship Id="rId44" Type="http://schemas.openxmlformats.org/officeDocument/2006/relationships/hyperlink" Target="https://youtu.be/QPJUTtxCyKU" TargetMode="External"/><Relationship Id="rId86" Type="http://schemas.openxmlformats.org/officeDocument/2006/relationships/hyperlink" Target="https://youtu.be/be1jJCH32OU" TargetMode="External"/><Relationship Id="rId151" Type="http://schemas.openxmlformats.org/officeDocument/2006/relationships/hyperlink" Target="https://youtu.be/ua_E9yxForM" TargetMode="External"/><Relationship Id="rId389" Type="http://schemas.openxmlformats.org/officeDocument/2006/relationships/hyperlink" Target="https://youtu.be/Sti19IutRV8" TargetMode="External"/><Relationship Id="rId554" Type="http://schemas.openxmlformats.org/officeDocument/2006/relationships/hyperlink" Target="https://youtu.be/00hHq5oPmkg" TargetMode="External"/><Relationship Id="rId193" Type="http://schemas.openxmlformats.org/officeDocument/2006/relationships/hyperlink" Target="https://youtu.be/7FZnNmVhgnI" TargetMode="External"/><Relationship Id="rId207" Type="http://schemas.openxmlformats.org/officeDocument/2006/relationships/hyperlink" Target="https://youtu.be/ZKjnYhFZ_QA" TargetMode="External"/><Relationship Id="rId249" Type="http://schemas.openxmlformats.org/officeDocument/2006/relationships/hyperlink" Target="https://youtu.be/hefcAZFUi0Y" TargetMode="External"/><Relationship Id="rId414" Type="http://schemas.openxmlformats.org/officeDocument/2006/relationships/hyperlink" Target="https://youtu.be/SBUMkRnCU3Q" TargetMode="External"/><Relationship Id="rId456" Type="http://schemas.openxmlformats.org/officeDocument/2006/relationships/hyperlink" Target="https://youtu.be/hahEoEQHScw" TargetMode="External"/><Relationship Id="rId498" Type="http://schemas.openxmlformats.org/officeDocument/2006/relationships/hyperlink" Target="https://youtu.be/enF6TJgFZDk" TargetMode="External"/><Relationship Id="rId13" Type="http://schemas.openxmlformats.org/officeDocument/2006/relationships/hyperlink" Target="https://youtu.be/elwjtSxy75Y" TargetMode="External"/><Relationship Id="rId109" Type="http://schemas.openxmlformats.org/officeDocument/2006/relationships/hyperlink" Target="https://youtu.be/AW0dHdsAKBw" TargetMode="External"/><Relationship Id="rId260" Type="http://schemas.openxmlformats.org/officeDocument/2006/relationships/hyperlink" Target="https://youtu.be/JTSV4DhrcZw" TargetMode="External"/><Relationship Id="rId316" Type="http://schemas.openxmlformats.org/officeDocument/2006/relationships/hyperlink" Target="https://youtu.be/X53r9dRyeMk" TargetMode="External"/><Relationship Id="rId523" Type="http://schemas.openxmlformats.org/officeDocument/2006/relationships/hyperlink" Target="https://youtu.be/qNsxXued784" TargetMode="External"/><Relationship Id="rId55" Type="http://schemas.openxmlformats.org/officeDocument/2006/relationships/hyperlink" Target="https://youtu.be/PZoaEmxrsZQ" TargetMode="External"/><Relationship Id="rId97" Type="http://schemas.openxmlformats.org/officeDocument/2006/relationships/hyperlink" Target="https://youtu.be/EUgvj0j40T4" TargetMode="External"/><Relationship Id="rId120" Type="http://schemas.openxmlformats.org/officeDocument/2006/relationships/hyperlink" Target="https://youtu.be/tHwvGb0z4Fw" TargetMode="External"/><Relationship Id="rId358" Type="http://schemas.openxmlformats.org/officeDocument/2006/relationships/hyperlink" Target="https://youtu.be/thltfzNDMUA" TargetMode="External"/><Relationship Id="rId565" Type="http://schemas.openxmlformats.org/officeDocument/2006/relationships/hyperlink" Target="https://youtu.be/jy9nhOkxZfo" TargetMode="External"/><Relationship Id="rId162" Type="http://schemas.openxmlformats.org/officeDocument/2006/relationships/hyperlink" Target="https://youtu.be/gSY-wD4l5DM" TargetMode="External"/><Relationship Id="rId218" Type="http://schemas.openxmlformats.org/officeDocument/2006/relationships/hyperlink" Target="https://youtu.be/fHQVqin6G_w" TargetMode="External"/><Relationship Id="rId425" Type="http://schemas.openxmlformats.org/officeDocument/2006/relationships/hyperlink" Target="https://youtu.be/ZKxpRfybe1U" TargetMode="External"/><Relationship Id="rId467" Type="http://schemas.openxmlformats.org/officeDocument/2006/relationships/hyperlink" Target="https://youtu.be/CcYJ1IeUKU4" TargetMode="External"/><Relationship Id="rId271" Type="http://schemas.openxmlformats.org/officeDocument/2006/relationships/hyperlink" Target="https://youtu.be/Xy8L2n3bVZ8" TargetMode="External"/><Relationship Id="rId24" Type="http://schemas.openxmlformats.org/officeDocument/2006/relationships/hyperlink" Target="https://youtu.be/-9O64MJQVmU" TargetMode="External"/><Relationship Id="rId66" Type="http://schemas.openxmlformats.org/officeDocument/2006/relationships/hyperlink" Target="https://youtu.be/SzPjq27wU3A" TargetMode="External"/><Relationship Id="rId131" Type="http://schemas.openxmlformats.org/officeDocument/2006/relationships/hyperlink" Target="https://youtu.be/KdmrxZTWSds" TargetMode="External"/><Relationship Id="rId327" Type="http://schemas.openxmlformats.org/officeDocument/2006/relationships/hyperlink" Target="https://youtu.be/hCc2Sl01jEc" TargetMode="External"/><Relationship Id="rId369" Type="http://schemas.openxmlformats.org/officeDocument/2006/relationships/hyperlink" Target="https://youtu.be/wBCedbVrxOM" TargetMode="External"/><Relationship Id="rId534" Type="http://schemas.openxmlformats.org/officeDocument/2006/relationships/hyperlink" Target="https://youtu.be/FIFhSz6v-TQ" TargetMode="External"/><Relationship Id="rId576" Type="http://schemas.openxmlformats.org/officeDocument/2006/relationships/hyperlink" Target="https://youtu.be/qoeHaIBtpe8" TargetMode="External"/><Relationship Id="rId173" Type="http://schemas.openxmlformats.org/officeDocument/2006/relationships/hyperlink" Target="https://youtu.be/aOafFMc_LGs" TargetMode="External"/><Relationship Id="rId229" Type="http://schemas.openxmlformats.org/officeDocument/2006/relationships/hyperlink" Target="https://youtu.be/Jp-obt4QNuk" TargetMode="External"/><Relationship Id="rId380" Type="http://schemas.openxmlformats.org/officeDocument/2006/relationships/hyperlink" Target="https://youtu.be/y15_F0ftT3Q" TargetMode="External"/><Relationship Id="rId436" Type="http://schemas.openxmlformats.org/officeDocument/2006/relationships/hyperlink" Target="https://youtu.be/Xe11Pp1g39I" TargetMode="External"/><Relationship Id="rId240" Type="http://schemas.openxmlformats.org/officeDocument/2006/relationships/hyperlink" Target="https://youtu.be/miYjPKFJVsw" TargetMode="External"/><Relationship Id="rId478" Type="http://schemas.openxmlformats.org/officeDocument/2006/relationships/hyperlink" Target="https://youtu.be/TylzpocEWPo" TargetMode="External"/><Relationship Id="rId35" Type="http://schemas.openxmlformats.org/officeDocument/2006/relationships/hyperlink" Target="https://youtu.be/Jq9-p6Qf_XQ" TargetMode="External"/><Relationship Id="rId77" Type="http://schemas.openxmlformats.org/officeDocument/2006/relationships/hyperlink" Target="https://youtu.be/Q9qejXRMkDE" TargetMode="External"/><Relationship Id="rId100" Type="http://schemas.openxmlformats.org/officeDocument/2006/relationships/hyperlink" Target="https://youtu.be/epLrcDuC0EI" TargetMode="External"/><Relationship Id="rId282" Type="http://schemas.openxmlformats.org/officeDocument/2006/relationships/hyperlink" Target="https://youtu.be/q8ADz4CD968" TargetMode="External"/><Relationship Id="rId338" Type="http://schemas.openxmlformats.org/officeDocument/2006/relationships/hyperlink" Target="https://youtu.be/AHsw9LRpepE" TargetMode="External"/><Relationship Id="rId503" Type="http://schemas.openxmlformats.org/officeDocument/2006/relationships/hyperlink" Target="https://youtu.be/4P1J9ALtoNg" TargetMode="External"/><Relationship Id="rId545" Type="http://schemas.openxmlformats.org/officeDocument/2006/relationships/hyperlink" Target="https://youtu.be/9u05u6Rwx10" TargetMode="External"/><Relationship Id="rId8" Type="http://schemas.openxmlformats.org/officeDocument/2006/relationships/hyperlink" Target="https://youtu.be/DIcBw3sda2c" TargetMode="External"/><Relationship Id="rId142" Type="http://schemas.openxmlformats.org/officeDocument/2006/relationships/hyperlink" Target="https://youtu.be/MRKy3kX8XUM" TargetMode="External"/><Relationship Id="rId184" Type="http://schemas.openxmlformats.org/officeDocument/2006/relationships/hyperlink" Target="https://youtu.be/yHPz6U6Mb7w" TargetMode="External"/><Relationship Id="rId391" Type="http://schemas.openxmlformats.org/officeDocument/2006/relationships/hyperlink" Target="https://youtu.be/iSTcQ17fXV4" TargetMode="External"/><Relationship Id="rId405" Type="http://schemas.openxmlformats.org/officeDocument/2006/relationships/hyperlink" Target="https://youtu.be/5RtuQUXGQbs" TargetMode="External"/><Relationship Id="rId447" Type="http://schemas.openxmlformats.org/officeDocument/2006/relationships/hyperlink" Target="https://youtu.be/kH0RkJV4Lvc" TargetMode="External"/><Relationship Id="rId251" Type="http://schemas.openxmlformats.org/officeDocument/2006/relationships/hyperlink" Target="https://youtu.be/OzJ8ixAFIk8" TargetMode="External"/><Relationship Id="rId489" Type="http://schemas.openxmlformats.org/officeDocument/2006/relationships/hyperlink" Target="https://youtu.be/XoTz1GrUKn0" TargetMode="External"/><Relationship Id="rId46" Type="http://schemas.openxmlformats.org/officeDocument/2006/relationships/hyperlink" Target="https://youtu.be/T7k2pmKUXxI" TargetMode="External"/><Relationship Id="rId293" Type="http://schemas.openxmlformats.org/officeDocument/2006/relationships/hyperlink" Target="https://youtu.be/qDpRk9thNZg" TargetMode="External"/><Relationship Id="rId307" Type="http://schemas.openxmlformats.org/officeDocument/2006/relationships/hyperlink" Target="https://youtu.be/9ote7COyzug" TargetMode="External"/><Relationship Id="rId349" Type="http://schemas.openxmlformats.org/officeDocument/2006/relationships/hyperlink" Target="https://youtu.be/MNhJMMbJCxQ" TargetMode="External"/><Relationship Id="rId514" Type="http://schemas.openxmlformats.org/officeDocument/2006/relationships/hyperlink" Target="https://youtu.be/3DyKM2qfTrE" TargetMode="External"/><Relationship Id="rId556" Type="http://schemas.openxmlformats.org/officeDocument/2006/relationships/hyperlink" Target="https://youtu.be/Ccz0w05L5Ds" TargetMode="External"/><Relationship Id="rId88" Type="http://schemas.openxmlformats.org/officeDocument/2006/relationships/hyperlink" Target="https://youtu.be/kafePIAD--k" TargetMode="External"/><Relationship Id="rId111" Type="http://schemas.openxmlformats.org/officeDocument/2006/relationships/hyperlink" Target="https://youtu.be/rBEnds86kdU" TargetMode="External"/><Relationship Id="rId153" Type="http://schemas.openxmlformats.org/officeDocument/2006/relationships/hyperlink" Target="https://youtu.be/5f0go0BmDto" TargetMode="External"/><Relationship Id="rId195" Type="http://schemas.openxmlformats.org/officeDocument/2006/relationships/hyperlink" Target="https://youtu.be/HwUpcyXPl60" TargetMode="External"/><Relationship Id="rId209" Type="http://schemas.openxmlformats.org/officeDocument/2006/relationships/hyperlink" Target="https://youtu.be/wXM_JEh3Q3I" TargetMode="External"/><Relationship Id="rId360" Type="http://schemas.openxmlformats.org/officeDocument/2006/relationships/hyperlink" Target="https://youtu.be/thltfzNDMUA" TargetMode="External"/><Relationship Id="rId416" Type="http://schemas.openxmlformats.org/officeDocument/2006/relationships/hyperlink" Target="https://youtu.be/8QJ8yCzLxZM" TargetMode="External"/><Relationship Id="rId220" Type="http://schemas.openxmlformats.org/officeDocument/2006/relationships/hyperlink" Target="https://youtu.be/kPBfaHLyxLc" TargetMode="External"/><Relationship Id="rId458" Type="http://schemas.openxmlformats.org/officeDocument/2006/relationships/hyperlink" Target="https://youtu.be/HsKv2h6__XI" TargetMode="External"/><Relationship Id="rId15" Type="http://schemas.openxmlformats.org/officeDocument/2006/relationships/hyperlink" Target="https://youtu.be/rrBOkHfvNSY" TargetMode="External"/><Relationship Id="rId57" Type="http://schemas.openxmlformats.org/officeDocument/2006/relationships/hyperlink" Target="https://youtu.be/C1h6cnddQ74" TargetMode="External"/><Relationship Id="rId262" Type="http://schemas.openxmlformats.org/officeDocument/2006/relationships/hyperlink" Target="https://youtu.be/yQtEGfk9bd0" TargetMode="External"/><Relationship Id="rId318" Type="http://schemas.openxmlformats.org/officeDocument/2006/relationships/hyperlink" Target="https://youtu.be/a1j4bHk9oU8" TargetMode="External"/><Relationship Id="rId525" Type="http://schemas.openxmlformats.org/officeDocument/2006/relationships/hyperlink" Target="https://youtu.be/h8bpv0k491A" TargetMode="External"/><Relationship Id="rId567" Type="http://schemas.openxmlformats.org/officeDocument/2006/relationships/hyperlink" Target="https://youtu.be/DOtHDUgLQ-U" TargetMode="External"/><Relationship Id="rId99" Type="http://schemas.openxmlformats.org/officeDocument/2006/relationships/hyperlink" Target="https://youtu.be/90B3AKfXpBM" TargetMode="External"/><Relationship Id="rId122" Type="http://schemas.openxmlformats.org/officeDocument/2006/relationships/hyperlink" Target="https://youtu.be/4SDBJp_B5qQ" TargetMode="External"/><Relationship Id="rId164" Type="http://schemas.openxmlformats.org/officeDocument/2006/relationships/hyperlink" Target="https://youtu.be/dQO15T5kOEU" TargetMode="External"/><Relationship Id="rId371" Type="http://schemas.openxmlformats.org/officeDocument/2006/relationships/hyperlink" Target="https://youtu.be/FTJ6buplNz0" TargetMode="External"/><Relationship Id="rId427" Type="http://schemas.openxmlformats.org/officeDocument/2006/relationships/hyperlink" Target="https://youtu.be/5B3Yj2vJS3Y" TargetMode="External"/><Relationship Id="rId469" Type="http://schemas.openxmlformats.org/officeDocument/2006/relationships/hyperlink" Target="https://youtu.be/Gr4_ZhvOtDI" TargetMode="External"/><Relationship Id="rId26" Type="http://schemas.openxmlformats.org/officeDocument/2006/relationships/hyperlink" Target="https://youtu.be/jlN-0KkvU80" TargetMode="External"/><Relationship Id="rId231" Type="http://schemas.openxmlformats.org/officeDocument/2006/relationships/hyperlink" Target="https://youtu.be/ysbfdPYy8Q0" TargetMode="External"/><Relationship Id="rId273" Type="http://schemas.openxmlformats.org/officeDocument/2006/relationships/hyperlink" Target="https://youtu.be/Z6vzWtrXZaA" TargetMode="External"/><Relationship Id="rId329" Type="http://schemas.openxmlformats.org/officeDocument/2006/relationships/hyperlink" Target="https://youtu.be/-K06WCPzljY" TargetMode="External"/><Relationship Id="rId480" Type="http://schemas.openxmlformats.org/officeDocument/2006/relationships/hyperlink" Target="https://youtu.be/D0xW-I3d4Fw" TargetMode="External"/><Relationship Id="rId536" Type="http://schemas.openxmlformats.org/officeDocument/2006/relationships/hyperlink" Target="https://youtu.be/KDuTSqO93nc" TargetMode="External"/><Relationship Id="rId68" Type="http://schemas.openxmlformats.org/officeDocument/2006/relationships/hyperlink" Target="https://youtu.be/09x-F6Xuh3g" TargetMode="External"/><Relationship Id="rId133" Type="http://schemas.openxmlformats.org/officeDocument/2006/relationships/hyperlink" Target="https://youtu.be/NnhoiDbRB_o" TargetMode="External"/><Relationship Id="rId175" Type="http://schemas.openxmlformats.org/officeDocument/2006/relationships/hyperlink" Target="https://youtu.be/NVb1rz15Xpg" TargetMode="External"/><Relationship Id="rId340" Type="http://schemas.openxmlformats.org/officeDocument/2006/relationships/hyperlink" Target="https://youtu.be/ION2-r-v-KE" TargetMode="External"/><Relationship Id="rId578" Type="http://schemas.openxmlformats.org/officeDocument/2006/relationships/drawing" Target="../drawings/drawing1.xml"/><Relationship Id="rId200" Type="http://schemas.openxmlformats.org/officeDocument/2006/relationships/hyperlink" Target="https://youtu.be/8ydtMZsshDQ" TargetMode="External"/><Relationship Id="rId382" Type="http://schemas.openxmlformats.org/officeDocument/2006/relationships/hyperlink" Target="https://youtu.be/D2KVsHo8paE" TargetMode="External"/><Relationship Id="rId438" Type="http://schemas.openxmlformats.org/officeDocument/2006/relationships/hyperlink" Target="https://youtu.be/8LzmlCFXElQ" TargetMode="External"/><Relationship Id="rId242" Type="http://schemas.openxmlformats.org/officeDocument/2006/relationships/hyperlink" Target="https://youtu.be/XfF6t1i1Q0U" TargetMode="External"/><Relationship Id="rId284" Type="http://schemas.openxmlformats.org/officeDocument/2006/relationships/hyperlink" Target="https://youtu.be/UhoEDk37hE4" TargetMode="External"/><Relationship Id="rId491" Type="http://schemas.openxmlformats.org/officeDocument/2006/relationships/hyperlink" Target="https://youtu.be/XuLG3RZpbzs" TargetMode="External"/><Relationship Id="rId505" Type="http://schemas.openxmlformats.org/officeDocument/2006/relationships/hyperlink" Target="https://youtu.be/z1YsxJKHOFw" TargetMode="External"/><Relationship Id="rId37" Type="http://schemas.openxmlformats.org/officeDocument/2006/relationships/hyperlink" Target="https://youtu.be/Gcrj3snFjJA" TargetMode="External"/><Relationship Id="rId79" Type="http://schemas.openxmlformats.org/officeDocument/2006/relationships/hyperlink" Target="https://youtu.be/Dr-HQ5B8EzU" TargetMode="External"/><Relationship Id="rId102" Type="http://schemas.openxmlformats.org/officeDocument/2006/relationships/hyperlink" Target="https://youtu.be/qpklO-1nNc0" TargetMode="External"/><Relationship Id="rId144" Type="http://schemas.openxmlformats.org/officeDocument/2006/relationships/hyperlink" Target="https://youtu.be/tFtZ9tQiFxM" TargetMode="External"/><Relationship Id="rId547" Type="http://schemas.openxmlformats.org/officeDocument/2006/relationships/hyperlink" Target="https://youtu.be/lI-BATwOo-4" TargetMode="External"/><Relationship Id="rId90" Type="http://schemas.openxmlformats.org/officeDocument/2006/relationships/hyperlink" Target="https://youtu.be/Rg8LfBRRR0o" TargetMode="External"/><Relationship Id="rId186" Type="http://schemas.openxmlformats.org/officeDocument/2006/relationships/hyperlink" Target="https://youtu.be/BSiejdF7NBY" TargetMode="External"/><Relationship Id="rId351" Type="http://schemas.openxmlformats.org/officeDocument/2006/relationships/hyperlink" Target="https://youtu.be/KrSPo0HfdB8" TargetMode="External"/><Relationship Id="rId393" Type="http://schemas.openxmlformats.org/officeDocument/2006/relationships/hyperlink" Target="https://youtu.be/kO3jgJRhZ84" TargetMode="External"/><Relationship Id="rId407" Type="http://schemas.openxmlformats.org/officeDocument/2006/relationships/hyperlink" Target="https://youtu.be/lxZWJ6Tn8Qs" TargetMode="External"/><Relationship Id="rId449" Type="http://schemas.openxmlformats.org/officeDocument/2006/relationships/hyperlink" Target="https://youtu.be/g-L13ZJfzUc" TargetMode="External"/><Relationship Id="rId211" Type="http://schemas.openxmlformats.org/officeDocument/2006/relationships/hyperlink" Target="https://youtu.be/FaTDhh7ZULc" TargetMode="External"/><Relationship Id="rId253" Type="http://schemas.openxmlformats.org/officeDocument/2006/relationships/hyperlink" Target="https://youtu.be/u8h0SL8dakI" TargetMode="External"/><Relationship Id="rId295" Type="http://schemas.openxmlformats.org/officeDocument/2006/relationships/hyperlink" Target="https://youtu.be/zfuEV2iDYnw" TargetMode="External"/><Relationship Id="rId309" Type="http://schemas.openxmlformats.org/officeDocument/2006/relationships/hyperlink" Target="https://youtu.be/BQ9bjPFNUJs" TargetMode="External"/><Relationship Id="rId460" Type="http://schemas.openxmlformats.org/officeDocument/2006/relationships/hyperlink" Target="https://youtu.be/DpX4Nvm8vMY" TargetMode="External"/><Relationship Id="rId516" Type="http://schemas.openxmlformats.org/officeDocument/2006/relationships/hyperlink" Target="https://youtu.be/XZI2q4bm-OU" TargetMode="External"/><Relationship Id="rId48" Type="http://schemas.openxmlformats.org/officeDocument/2006/relationships/hyperlink" Target="https://youtu.be/PZ307sM0t-0" TargetMode="External"/><Relationship Id="rId113" Type="http://schemas.openxmlformats.org/officeDocument/2006/relationships/hyperlink" Target="https://youtu.be/lx3MoixZu1w" TargetMode="External"/><Relationship Id="rId320" Type="http://schemas.openxmlformats.org/officeDocument/2006/relationships/hyperlink" Target="https://youtu.be/c6uImllUKIs" TargetMode="External"/><Relationship Id="rId558" Type="http://schemas.openxmlformats.org/officeDocument/2006/relationships/hyperlink" Target="https://youtu.be/z1h0cd-NSRM" TargetMode="External"/><Relationship Id="rId155" Type="http://schemas.openxmlformats.org/officeDocument/2006/relationships/hyperlink" Target="https://youtu.be/_bz2jD9IQ5s" TargetMode="External"/><Relationship Id="rId197" Type="http://schemas.openxmlformats.org/officeDocument/2006/relationships/hyperlink" Target="https://youtu.be/q_vhT_rs-h0" TargetMode="External"/><Relationship Id="rId362" Type="http://schemas.openxmlformats.org/officeDocument/2006/relationships/hyperlink" Target="https://youtu.be/W3MFvCfp16w" TargetMode="External"/><Relationship Id="rId418" Type="http://schemas.openxmlformats.org/officeDocument/2006/relationships/hyperlink" Target="https://youtu.be/BTHLjLvNElw" TargetMode="External"/><Relationship Id="rId222" Type="http://schemas.openxmlformats.org/officeDocument/2006/relationships/hyperlink" Target="https://youtu.be/aIWyTqXoYs8" TargetMode="External"/><Relationship Id="rId264" Type="http://schemas.openxmlformats.org/officeDocument/2006/relationships/hyperlink" Target="https://youtu.be/6sNnQd_l_5k" TargetMode="External"/><Relationship Id="rId471" Type="http://schemas.openxmlformats.org/officeDocument/2006/relationships/hyperlink" Target="https://youtu.be/GCEh1swSQEg" TargetMode="External"/><Relationship Id="rId17" Type="http://schemas.openxmlformats.org/officeDocument/2006/relationships/hyperlink" Target="https://youtu.be/fA9osfZu0jc" TargetMode="External"/><Relationship Id="rId59" Type="http://schemas.openxmlformats.org/officeDocument/2006/relationships/hyperlink" Target="https://youtu.be/Ico2EmLXjj4" TargetMode="External"/><Relationship Id="rId124" Type="http://schemas.openxmlformats.org/officeDocument/2006/relationships/hyperlink" Target="https://youtu.be/t5IC9a4gUWU" TargetMode="External"/><Relationship Id="rId527" Type="http://schemas.openxmlformats.org/officeDocument/2006/relationships/hyperlink" Target="https://youtu.be/2wmxck5D9Vw" TargetMode="External"/><Relationship Id="rId569" Type="http://schemas.openxmlformats.org/officeDocument/2006/relationships/hyperlink" Target="https://youtu.be/nHeJPIGJmlU" TargetMode="External"/><Relationship Id="rId70" Type="http://schemas.openxmlformats.org/officeDocument/2006/relationships/hyperlink" Target="https://youtu.be/1vbO_foZgLQ" TargetMode="External"/><Relationship Id="rId166" Type="http://schemas.openxmlformats.org/officeDocument/2006/relationships/hyperlink" Target="https://youtu.be/enF6TJgFZDk" TargetMode="External"/><Relationship Id="rId331" Type="http://schemas.openxmlformats.org/officeDocument/2006/relationships/hyperlink" Target="https://youtu.be/IAdqQntJYjA" TargetMode="External"/><Relationship Id="rId373" Type="http://schemas.openxmlformats.org/officeDocument/2006/relationships/hyperlink" Target="https://youtu.be/03GgogNedl8" TargetMode="External"/><Relationship Id="rId429" Type="http://schemas.openxmlformats.org/officeDocument/2006/relationships/hyperlink" Target="https://youtu.be/XCBIkwACPiE" TargetMode="External"/><Relationship Id="rId1" Type="http://schemas.openxmlformats.org/officeDocument/2006/relationships/hyperlink" Target="https://youtu.be/rA_2B7Yj4QE" TargetMode="External"/><Relationship Id="rId233" Type="http://schemas.openxmlformats.org/officeDocument/2006/relationships/hyperlink" Target="https://youtu.be/fkCWvK71-Bo" TargetMode="External"/><Relationship Id="rId440" Type="http://schemas.openxmlformats.org/officeDocument/2006/relationships/hyperlink" Target="https://youtu.be/nnOoAnLL7vY" TargetMode="External"/><Relationship Id="rId28" Type="http://schemas.openxmlformats.org/officeDocument/2006/relationships/hyperlink" Target="https://youtu.be/gosY-UrpHcA" TargetMode="External"/><Relationship Id="rId275" Type="http://schemas.openxmlformats.org/officeDocument/2006/relationships/hyperlink" Target="https://youtu.be/hirqvVSGNFA" TargetMode="External"/><Relationship Id="rId300" Type="http://schemas.openxmlformats.org/officeDocument/2006/relationships/hyperlink" Target="https://youtu.be/xFk0ZBUXlKY" TargetMode="External"/><Relationship Id="rId482" Type="http://schemas.openxmlformats.org/officeDocument/2006/relationships/hyperlink" Target="https://youtu.be/Ua1zhXvO6Dk" TargetMode="External"/><Relationship Id="rId538" Type="http://schemas.openxmlformats.org/officeDocument/2006/relationships/hyperlink" Target="https://youtu.be/0q7_ckdpoDA" TargetMode="External"/><Relationship Id="rId81" Type="http://schemas.openxmlformats.org/officeDocument/2006/relationships/hyperlink" Target="https://youtu.be/sR4cND_-tMU" TargetMode="External"/><Relationship Id="rId135" Type="http://schemas.openxmlformats.org/officeDocument/2006/relationships/hyperlink" Target="https://youtu.be/DzYzM9j74bs" TargetMode="External"/><Relationship Id="rId177" Type="http://schemas.openxmlformats.org/officeDocument/2006/relationships/hyperlink" Target="https://youtu.be/Ln_R2tJVM8Y" TargetMode="External"/><Relationship Id="rId342" Type="http://schemas.openxmlformats.org/officeDocument/2006/relationships/hyperlink" Target="https://youtu.be/mrdAn1fdejg" TargetMode="External"/><Relationship Id="rId384" Type="http://schemas.openxmlformats.org/officeDocument/2006/relationships/hyperlink" Target="https://youtu.be/k3G6zt1BVEg" TargetMode="External"/><Relationship Id="rId202" Type="http://schemas.openxmlformats.org/officeDocument/2006/relationships/hyperlink" Target="https://youtu.be/HMKOM3L-WMc" TargetMode="External"/><Relationship Id="rId244" Type="http://schemas.openxmlformats.org/officeDocument/2006/relationships/hyperlink" Target="https://youtu.be/XtPE2ubsnS0" TargetMode="External"/><Relationship Id="rId39" Type="http://schemas.openxmlformats.org/officeDocument/2006/relationships/hyperlink" Target="https://youtu.be/_POfj3eTi0g" TargetMode="External"/><Relationship Id="rId286" Type="http://schemas.openxmlformats.org/officeDocument/2006/relationships/hyperlink" Target="https://youtu.be/9OtEtbPlqJU" TargetMode="External"/><Relationship Id="rId451" Type="http://schemas.openxmlformats.org/officeDocument/2006/relationships/hyperlink" Target="https://youtu.be/0h0YNCTJxLw" TargetMode="External"/><Relationship Id="rId493" Type="http://schemas.openxmlformats.org/officeDocument/2006/relationships/hyperlink" Target="https://youtu.be/TKkeXBY-emA" TargetMode="External"/><Relationship Id="rId507" Type="http://schemas.openxmlformats.org/officeDocument/2006/relationships/hyperlink" Target="https://youtu.be/S9F8K5XP2Ek" TargetMode="External"/><Relationship Id="rId549" Type="http://schemas.openxmlformats.org/officeDocument/2006/relationships/hyperlink" Target="https://youtu.be/OxkRQVIkKn0" TargetMode="External"/><Relationship Id="rId50" Type="http://schemas.openxmlformats.org/officeDocument/2006/relationships/hyperlink" Target="https://youtu.be/f3u5-MkFY5E" TargetMode="External"/><Relationship Id="rId104" Type="http://schemas.openxmlformats.org/officeDocument/2006/relationships/hyperlink" Target="https://youtu.be/Xg-MBWMDe6Q" TargetMode="External"/><Relationship Id="rId146" Type="http://schemas.openxmlformats.org/officeDocument/2006/relationships/hyperlink" Target="https://youtu.be/zEHXTrJb3HQ" TargetMode="External"/><Relationship Id="rId188" Type="http://schemas.openxmlformats.org/officeDocument/2006/relationships/hyperlink" Target="https://youtu.be/yDnaatHTmUI" TargetMode="External"/><Relationship Id="rId311" Type="http://schemas.openxmlformats.org/officeDocument/2006/relationships/hyperlink" Target="https://youtu.be/rd8a7Pani9o" TargetMode="External"/><Relationship Id="rId353" Type="http://schemas.openxmlformats.org/officeDocument/2006/relationships/hyperlink" Target="https://youtu.be/Q5dY-NnnI4E" TargetMode="External"/><Relationship Id="rId395" Type="http://schemas.openxmlformats.org/officeDocument/2006/relationships/hyperlink" Target="https://youtu.be/kO3jgJRhZ84" TargetMode="External"/><Relationship Id="rId409" Type="http://schemas.openxmlformats.org/officeDocument/2006/relationships/hyperlink" Target="https://youtu.be/NZ-C_-ZtCOU" TargetMode="External"/><Relationship Id="rId560" Type="http://schemas.openxmlformats.org/officeDocument/2006/relationships/hyperlink" Target="https://youtu.be/guQbYa37uMU" TargetMode="External"/><Relationship Id="rId92" Type="http://schemas.openxmlformats.org/officeDocument/2006/relationships/hyperlink" Target="https://youtu.be/RpRJhhHI0E8" TargetMode="External"/><Relationship Id="rId213" Type="http://schemas.openxmlformats.org/officeDocument/2006/relationships/hyperlink" Target="https://youtu.be/nPZr-3dBb6w" TargetMode="External"/><Relationship Id="rId420" Type="http://schemas.openxmlformats.org/officeDocument/2006/relationships/hyperlink" Target="https://youtu.be/7eYYhqD4pCc" TargetMode="External"/><Relationship Id="rId255" Type="http://schemas.openxmlformats.org/officeDocument/2006/relationships/hyperlink" Target="https://youtu.be/yPMWiM2ARQE" TargetMode="External"/><Relationship Id="rId297" Type="http://schemas.openxmlformats.org/officeDocument/2006/relationships/hyperlink" Target="https://youtu.be/Uo3ZQYdmUS8" TargetMode="External"/><Relationship Id="rId462" Type="http://schemas.openxmlformats.org/officeDocument/2006/relationships/hyperlink" Target="https://youtu.be/1NwFHr4VHS0" TargetMode="External"/><Relationship Id="rId518" Type="http://schemas.openxmlformats.org/officeDocument/2006/relationships/hyperlink" Target="https://youtu.be/ye29O9GYFe0" TargetMode="External"/><Relationship Id="rId115" Type="http://schemas.openxmlformats.org/officeDocument/2006/relationships/hyperlink" Target="https://youtu.be/LSlxTVyA1Cc" TargetMode="External"/><Relationship Id="rId157" Type="http://schemas.openxmlformats.org/officeDocument/2006/relationships/hyperlink" Target="https://youtu.be/CnDGL2zS1ME" TargetMode="External"/><Relationship Id="rId322" Type="http://schemas.openxmlformats.org/officeDocument/2006/relationships/hyperlink" Target="https://youtu.be/BJWQ341v0Kg" TargetMode="External"/><Relationship Id="rId364" Type="http://schemas.openxmlformats.org/officeDocument/2006/relationships/hyperlink" Target="https://youtu.be/2D05Dsz0zdE" TargetMode="External"/><Relationship Id="rId61" Type="http://schemas.openxmlformats.org/officeDocument/2006/relationships/hyperlink" Target="https://youtu.be/ZcuOIk-kWJw" TargetMode="External"/><Relationship Id="rId199" Type="http://schemas.openxmlformats.org/officeDocument/2006/relationships/hyperlink" Target="https://youtu.be/bTOVgAL67t4" TargetMode="External"/><Relationship Id="rId571" Type="http://schemas.openxmlformats.org/officeDocument/2006/relationships/hyperlink" Target="https://youtu.be/8b10r3xKRrI" TargetMode="External"/><Relationship Id="rId19" Type="http://schemas.openxmlformats.org/officeDocument/2006/relationships/hyperlink" Target="https://youtu.be/Odh_m7huLO4" TargetMode="External"/><Relationship Id="rId224" Type="http://schemas.openxmlformats.org/officeDocument/2006/relationships/hyperlink" Target="https://youtu.be/1Z_kbBxO77Y" TargetMode="External"/><Relationship Id="rId266" Type="http://schemas.openxmlformats.org/officeDocument/2006/relationships/hyperlink" Target="https://youtu.be/-PBx4lmLyPk" TargetMode="External"/><Relationship Id="rId431" Type="http://schemas.openxmlformats.org/officeDocument/2006/relationships/hyperlink" Target="https://youtu.be/eCuwwnHGpGY" TargetMode="External"/><Relationship Id="rId473" Type="http://schemas.openxmlformats.org/officeDocument/2006/relationships/hyperlink" Target="https://youtu.be/T3qNb_5Gs98" TargetMode="External"/><Relationship Id="rId529" Type="http://schemas.openxmlformats.org/officeDocument/2006/relationships/hyperlink" Target="https://youtu.be/hhnVbMnCNYk" TargetMode="External"/><Relationship Id="rId30" Type="http://schemas.openxmlformats.org/officeDocument/2006/relationships/hyperlink" Target="https://youtu.be/Jpx-2LKjrn4" TargetMode="External"/><Relationship Id="rId126" Type="http://schemas.openxmlformats.org/officeDocument/2006/relationships/hyperlink" Target="https://youtu.be/6mp_cMNIYVs" TargetMode="External"/><Relationship Id="rId168" Type="http://schemas.openxmlformats.org/officeDocument/2006/relationships/hyperlink" Target="https://youtu.be/E3TywVPLzgk" TargetMode="External"/><Relationship Id="rId333" Type="http://schemas.openxmlformats.org/officeDocument/2006/relationships/hyperlink" Target="https://youtu.be/LIU4oWcGYQM" TargetMode="External"/><Relationship Id="rId540" Type="http://schemas.openxmlformats.org/officeDocument/2006/relationships/hyperlink" Target="https://youtu.be/7lYOelWf0q4" TargetMode="External"/><Relationship Id="rId72" Type="http://schemas.openxmlformats.org/officeDocument/2006/relationships/hyperlink" Target="https://youtu.be/y5_wRimkUWg" TargetMode="External"/><Relationship Id="rId375" Type="http://schemas.openxmlformats.org/officeDocument/2006/relationships/hyperlink" Target="https://youtu.be/kzozvOQG0E0" TargetMode="External"/><Relationship Id="rId3" Type="http://schemas.openxmlformats.org/officeDocument/2006/relationships/hyperlink" Target="https://youtu.be/2ZQK5NmVG1g" TargetMode="External"/><Relationship Id="rId235" Type="http://schemas.openxmlformats.org/officeDocument/2006/relationships/hyperlink" Target="https://youtu.be/8zIjoxkGOFo" TargetMode="External"/><Relationship Id="rId277" Type="http://schemas.openxmlformats.org/officeDocument/2006/relationships/hyperlink" Target="https://youtu.be/z2_OQckj3YE" TargetMode="External"/><Relationship Id="rId400" Type="http://schemas.openxmlformats.org/officeDocument/2006/relationships/hyperlink" Target="https://youtu.be/XmshO6NPPD4" TargetMode="External"/><Relationship Id="rId442" Type="http://schemas.openxmlformats.org/officeDocument/2006/relationships/hyperlink" Target="https://youtu.be/0PomzZJhHNU" TargetMode="External"/><Relationship Id="rId484" Type="http://schemas.openxmlformats.org/officeDocument/2006/relationships/hyperlink" Target="https://youtu.be/NBfbCkw0Ixo" TargetMode="External"/><Relationship Id="rId137" Type="http://schemas.openxmlformats.org/officeDocument/2006/relationships/hyperlink" Target="https://youtu.be/mGQLXRTl3Z0" TargetMode="External"/><Relationship Id="rId302" Type="http://schemas.openxmlformats.org/officeDocument/2006/relationships/hyperlink" Target="https://youtu.be/pB03e6tUBOI" TargetMode="External"/><Relationship Id="rId344" Type="http://schemas.openxmlformats.org/officeDocument/2006/relationships/hyperlink" Target="https://youtu.be/8JmeY-ERojQ" TargetMode="External"/><Relationship Id="rId41" Type="http://schemas.openxmlformats.org/officeDocument/2006/relationships/hyperlink" Target="https://youtu.be/TRK5JeNBHm0" TargetMode="External"/><Relationship Id="rId83" Type="http://schemas.openxmlformats.org/officeDocument/2006/relationships/hyperlink" Target="https://youtu.be/A5tfQi92UI0" TargetMode="External"/><Relationship Id="rId179" Type="http://schemas.openxmlformats.org/officeDocument/2006/relationships/hyperlink" Target="https://youtu.be/10EqE-fif-8" TargetMode="External"/><Relationship Id="rId386" Type="http://schemas.openxmlformats.org/officeDocument/2006/relationships/hyperlink" Target="https://youtu.be/1vfEpKqqGYI" TargetMode="External"/><Relationship Id="rId551" Type="http://schemas.openxmlformats.org/officeDocument/2006/relationships/hyperlink" Target="https://youtu.be/aCp8DHwKs-M" TargetMode="External"/><Relationship Id="rId190" Type="http://schemas.openxmlformats.org/officeDocument/2006/relationships/hyperlink" Target="https://youtu.be/qsrc125-xFk" TargetMode="External"/><Relationship Id="rId204" Type="http://schemas.openxmlformats.org/officeDocument/2006/relationships/hyperlink" Target="https://youtu.be/lhuIPSewTwc" TargetMode="External"/><Relationship Id="rId246" Type="http://schemas.openxmlformats.org/officeDocument/2006/relationships/hyperlink" Target="https://youtu.be/G_UlRj5aMws" TargetMode="External"/><Relationship Id="rId288" Type="http://schemas.openxmlformats.org/officeDocument/2006/relationships/hyperlink" Target="https://youtu.be/X7sLlrwv3OU" TargetMode="External"/><Relationship Id="rId411" Type="http://schemas.openxmlformats.org/officeDocument/2006/relationships/hyperlink" Target="https://youtu.be/IkBGhMUGtuA" TargetMode="External"/><Relationship Id="rId453" Type="http://schemas.openxmlformats.org/officeDocument/2006/relationships/hyperlink" Target="https://youtu.be/L3CO9wC28iw" TargetMode="External"/><Relationship Id="rId509" Type="http://schemas.openxmlformats.org/officeDocument/2006/relationships/hyperlink" Target="https://youtu.be/d74rRqalT7A" TargetMode="External"/><Relationship Id="rId106" Type="http://schemas.openxmlformats.org/officeDocument/2006/relationships/hyperlink" Target="https://youtu.be/ygfBOiHZJNA" TargetMode="External"/><Relationship Id="rId313" Type="http://schemas.openxmlformats.org/officeDocument/2006/relationships/hyperlink" Target="https://youtu.be/YhiKqmuHdL8" TargetMode="External"/><Relationship Id="rId495" Type="http://schemas.openxmlformats.org/officeDocument/2006/relationships/hyperlink" Target="https://youtu.be/teGj-0p1Q28" TargetMode="External"/><Relationship Id="rId10" Type="http://schemas.openxmlformats.org/officeDocument/2006/relationships/hyperlink" Target="https://youtu.be/yyEEoBJ_9hE" TargetMode="External"/><Relationship Id="rId52" Type="http://schemas.openxmlformats.org/officeDocument/2006/relationships/hyperlink" Target="https://youtu.be/Kt4fmQcdqDM" TargetMode="External"/><Relationship Id="rId94" Type="http://schemas.openxmlformats.org/officeDocument/2006/relationships/hyperlink" Target="https://youtu.be/-7QFRnYka7w" TargetMode="External"/><Relationship Id="rId148" Type="http://schemas.openxmlformats.org/officeDocument/2006/relationships/hyperlink" Target="https://youtu.be/ih-XHTaixNE" TargetMode="External"/><Relationship Id="rId355" Type="http://schemas.openxmlformats.org/officeDocument/2006/relationships/hyperlink" Target="https://youtu.be/qb3ktqyDuKU" TargetMode="External"/><Relationship Id="rId397" Type="http://schemas.openxmlformats.org/officeDocument/2006/relationships/hyperlink" Target="https://youtu.be/qGLV370i1No" TargetMode="External"/><Relationship Id="rId520" Type="http://schemas.openxmlformats.org/officeDocument/2006/relationships/hyperlink" Target="https://youtu.be/OEtNEOtz9eo" TargetMode="External"/><Relationship Id="rId562" Type="http://schemas.openxmlformats.org/officeDocument/2006/relationships/hyperlink" Target="https://youtu.be/Q92Rd-8gl-8" TargetMode="External"/><Relationship Id="rId215" Type="http://schemas.openxmlformats.org/officeDocument/2006/relationships/hyperlink" Target="https://youtu.be/CgHhwlqVdlQ" TargetMode="External"/><Relationship Id="rId257" Type="http://schemas.openxmlformats.org/officeDocument/2006/relationships/hyperlink" Target="https://youtu.be/MqF7x6TxVlI" TargetMode="External"/><Relationship Id="rId422" Type="http://schemas.openxmlformats.org/officeDocument/2006/relationships/hyperlink" Target="https://youtu.be/empVfhOMx68" TargetMode="External"/><Relationship Id="rId464" Type="http://schemas.openxmlformats.org/officeDocument/2006/relationships/hyperlink" Target="https://youtu.be/CcYJ1IeUKU4" TargetMode="External"/><Relationship Id="rId299" Type="http://schemas.openxmlformats.org/officeDocument/2006/relationships/hyperlink" Target="https://youtu.be/i1MYBi99meA" TargetMode="External"/><Relationship Id="rId63" Type="http://schemas.openxmlformats.org/officeDocument/2006/relationships/hyperlink" Target="https://youtu.be/Hep_fNJao7g" TargetMode="External"/><Relationship Id="rId159" Type="http://schemas.openxmlformats.org/officeDocument/2006/relationships/hyperlink" Target="https://youtu.be/7cHvWOFmp0s" TargetMode="External"/><Relationship Id="rId366" Type="http://schemas.openxmlformats.org/officeDocument/2006/relationships/hyperlink" Target="https://youtu.be/l3UAxj_szkU" TargetMode="External"/><Relationship Id="rId573" Type="http://schemas.openxmlformats.org/officeDocument/2006/relationships/hyperlink" Target="https://youtu.be/4Uebslh_zZs" TargetMode="External"/><Relationship Id="rId226" Type="http://schemas.openxmlformats.org/officeDocument/2006/relationships/hyperlink" Target="https://youtu.be/bn1EQC-kbR0" TargetMode="External"/><Relationship Id="rId433" Type="http://schemas.openxmlformats.org/officeDocument/2006/relationships/hyperlink" Target="https://youtu.be/BChHVI1mtF0" TargetMode="External"/><Relationship Id="rId74" Type="http://schemas.openxmlformats.org/officeDocument/2006/relationships/hyperlink" Target="https://youtu.be/DRFNryt_q7c" TargetMode="External"/><Relationship Id="rId377" Type="http://schemas.openxmlformats.org/officeDocument/2006/relationships/hyperlink" Target="https://youtu.be/AqPyxS9nTCc" TargetMode="External"/><Relationship Id="rId500" Type="http://schemas.openxmlformats.org/officeDocument/2006/relationships/hyperlink" Target="https://youtu.be/96Hwv9nJjtk" TargetMode="External"/><Relationship Id="rId5" Type="http://schemas.openxmlformats.org/officeDocument/2006/relationships/hyperlink" Target="https://youtu.be/9fAZIQ-vpdw" TargetMode="External"/><Relationship Id="rId237" Type="http://schemas.openxmlformats.org/officeDocument/2006/relationships/hyperlink" Target="https://youtu.be/j7RA3zlaa4w" TargetMode="External"/><Relationship Id="rId444" Type="http://schemas.openxmlformats.org/officeDocument/2006/relationships/hyperlink" Target="https://youtu.be/F5s31r3ggHU" TargetMode="External"/><Relationship Id="rId290" Type="http://schemas.openxmlformats.org/officeDocument/2006/relationships/hyperlink" Target="https://youtu.be/U7uVUgeFeqs" TargetMode="External"/><Relationship Id="rId304" Type="http://schemas.openxmlformats.org/officeDocument/2006/relationships/hyperlink" Target="https://youtu.be/uE2QS5VrWAA" TargetMode="External"/><Relationship Id="rId388" Type="http://schemas.openxmlformats.org/officeDocument/2006/relationships/hyperlink" Target="https://youtu.be/DaVm97yViR8" TargetMode="External"/><Relationship Id="rId511" Type="http://schemas.openxmlformats.org/officeDocument/2006/relationships/hyperlink" Target="https://youtu.be/Riq5y5kCM0Q" TargetMode="External"/><Relationship Id="rId85" Type="http://schemas.openxmlformats.org/officeDocument/2006/relationships/hyperlink" Target="https://youtu.be/XWQKliyOiT0" TargetMode="External"/><Relationship Id="rId150" Type="http://schemas.openxmlformats.org/officeDocument/2006/relationships/hyperlink" Target="https://youtu.be/Qon7AaH3UOI" TargetMode="External"/><Relationship Id="rId248" Type="http://schemas.openxmlformats.org/officeDocument/2006/relationships/hyperlink" Target="https://youtu.be/qJE84bdHEyA" TargetMode="External"/><Relationship Id="rId455" Type="http://schemas.openxmlformats.org/officeDocument/2006/relationships/hyperlink" Target="https://youtu.be/lgYyWFS-Jss" TargetMode="External"/><Relationship Id="rId12" Type="http://schemas.openxmlformats.org/officeDocument/2006/relationships/hyperlink" Target="https://youtu.be/UAm0aWvzFI8" TargetMode="External"/><Relationship Id="rId108" Type="http://schemas.openxmlformats.org/officeDocument/2006/relationships/hyperlink" Target="https://youtu.be/wwEm8EMhfyU" TargetMode="External"/><Relationship Id="rId315" Type="http://schemas.openxmlformats.org/officeDocument/2006/relationships/hyperlink" Target="https://youtu.be/Wq5jUI9Kz0Q" TargetMode="External"/><Relationship Id="rId522" Type="http://schemas.openxmlformats.org/officeDocument/2006/relationships/hyperlink" Target="https://youtu.be/sXrjzDWejLk" TargetMode="External"/><Relationship Id="rId96" Type="http://schemas.openxmlformats.org/officeDocument/2006/relationships/hyperlink" Target="https://youtu.be/pdo-G_XWxEo" TargetMode="External"/><Relationship Id="rId161" Type="http://schemas.openxmlformats.org/officeDocument/2006/relationships/hyperlink" Target="https://youtu.be/TE8v2fww9eM" TargetMode="External"/><Relationship Id="rId399" Type="http://schemas.openxmlformats.org/officeDocument/2006/relationships/hyperlink" Target="https://youtu.be/h9yxUCLmw0A" TargetMode="External"/><Relationship Id="rId259" Type="http://schemas.openxmlformats.org/officeDocument/2006/relationships/hyperlink" Target="https://youtu.be/NO3qcGwoM1w" TargetMode="External"/><Relationship Id="rId466" Type="http://schemas.openxmlformats.org/officeDocument/2006/relationships/hyperlink" Target="https://youtu.be/CcYJ1IeUKU4" TargetMode="External"/><Relationship Id="rId23" Type="http://schemas.openxmlformats.org/officeDocument/2006/relationships/hyperlink" Target="https://youtu.be/_gKXfDnsiJg" TargetMode="External"/><Relationship Id="rId119" Type="http://schemas.openxmlformats.org/officeDocument/2006/relationships/hyperlink" Target="https://youtu.be/_LEdu8RkNDE" TargetMode="External"/><Relationship Id="rId326" Type="http://schemas.openxmlformats.org/officeDocument/2006/relationships/hyperlink" Target="https://youtu.be/thCxHGyR-s4" TargetMode="External"/><Relationship Id="rId533" Type="http://schemas.openxmlformats.org/officeDocument/2006/relationships/hyperlink" Target="https://youtu.be/FIFhSz6v-TQ" TargetMode="External"/><Relationship Id="rId172" Type="http://schemas.openxmlformats.org/officeDocument/2006/relationships/hyperlink" Target="https://youtu.be/pphnAEHl6Zo" TargetMode="External"/><Relationship Id="rId477" Type="http://schemas.openxmlformats.org/officeDocument/2006/relationships/hyperlink" Target="https://youtu.be/QS6h5mnI-c4" TargetMode="External"/><Relationship Id="rId337" Type="http://schemas.openxmlformats.org/officeDocument/2006/relationships/hyperlink" Target="https://youtu.be/AHsw9LRpep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Yr_kTp6OyJk" TargetMode="External"/><Relationship Id="rId21" Type="http://schemas.openxmlformats.org/officeDocument/2006/relationships/hyperlink" Target="https://youtu.be/D9LrEXF3USs" TargetMode="External"/><Relationship Id="rId324" Type="http://schemas.openxmlformats.org/officeDocument/2006/relationships/hyperlink" Target="https://youtu.be/C_N8nQ3ilT0" TargetMode="External"/><Relationship Id="rId531" Type="http://schemas.openxmlformats.org/officeDocument/2006/relationships/hyperlink" Target="https://youtu.be/BY2_aQoQKc0" TargetMode="External"/><Relationship Id="rId170" Type="http://schemas.openxmlformats.org/officeDocument/2006/relationships/hyperlink" Target="https://youtu.be/Y4DBD8CFC18" TargetMode="External"/><Relationship Id="rId268" Type="http://schemas.openxmlformats.org/officeDocument/2006/relationships/hyperlink" Target="https://youtu.be/btRuHFJfTzA" TargetMode="External"/><Relationship Id="rId475" Type="http://schemas.openxmlformats.org/officeDocument/2006/relationships/hyperlink" Target="https://youtu.be/_9aFrft67Zw" TargetMode="External"/><Relationship Id="rId32" Type="http://schemas.openxmlformats.org/officeDocument/2006/relationships/hyperlink" Target="https://youtu.be/Ptk_1Dc2iPY" TargetMode="External"/><Relationship Id="rId128" Type="http://schemas.openxmlformats.org/officeDocument/2006/relationships/hyperlink" Target="https://youtu.be/85ZptB9kgaM" TargetMode="External"/><Relationship Id="rId335" Type="http://schemas.openxmlformats.org/officeDocument/2006/relationships/hyperlink" Target="https://youtu.be/zOheyTlmJKQ" TargetMode="External"/><Relationship Id="rId542" Type="http://schemas.openxmlformats.org/officeDocument/2006/relationships/hyperlink" Target="https://youtu.be/obVJVFdheHs" TargetMode="External"/><Relationship Id="rId181" Type="http://schemas.openxmlformats.org/officeDocument/2006/relationships/hyperlink" Target="https://youtu.be/4pzYpz7v4iw" TargetMode="External"/><Relationship Id="rId402" Type="http://schemas.openxmlformats.org/officeDocument/2006/relationships/hyperlink" Target="https://youtu.be/GvsdEjlreLg" TargetMode="External"/><Relationship Id="rId279" Type="http://schemas.openxmlformats.org/officeDocument/2006/relationships/hyperlink" Target="https://youtu.be/nQqLioa3xmM" TargetMode="External"/><Relationship Id="rId486" Type="http://schemas.openxmlformats.org/officeDocument/2006/relationships/hyperlink" Target="https://youtu.be/Guwl5G6Wr4Y" TargetMode="External"/><Relationship Id="rId43" Type="http://schemas.openxmlformats.org/officeDocument/2006/relationships/hyperlink" Target="https://youtu.be/6aO_Zl85u60" TargetMode="External"/><Relationship Id="rId139" Type="http://schemas.openxmlformats.org/officeDocument/2006/relationships/hyperlink" Target="https://youtu.be/pnK6R5ej6Hg" TargetMode="External"/><Relationship Id="rId346" Type="http://schemas.openxmlformats.org/officeDocument/2006/relationships/hyperlink" Target="https://youtu.be/DlB5IFkMAkg" TargetMode="External"/><Relationship Id="rId553" Type="http://schemas.openxmlformats.org/officeDocument/2006/relationships/hyperlink" Target="https://youtu.be/vQxmv1EdaVI" TargetMode="External"/><Relationship Id="rId192" Type="http://schemas.openxmlformats.org/officeDocument/2006/relationships/hyperlink" Target="https://youtu.be/DfhRsXVwT_Q" TargetMode="External"/><Relationship Id="rId206" Type="http://schemas.openxmlformats.org/officeDocument/2006/relationships/hyperlink" Target="https://youtu.be/EofuITqaWng" TargetMode="External"/><Relationship Id="rId413" Type="http://schemas.openxmlformats.org/officeDocument/2006/relationships/hyperlink" Target="https://youtu.be/ts0Ir2hXXaw" TargetMode="External"/><Relationship Id="rId497" Type="http://schemas.openxmlformats.org/officeDocument/2006/relationships/hyperlink" Target="https://youtu.be/wlTQp0P1WFE" TargetMode="External"/><Relationship Id="rId357" Type="http://schemas.openxmlformats.org/officeDocument/2006/relationships/hyperlink" Target="https://youtu.be/thltfzNDMUA" TargetMode="External"/><Relationship Id="rId54" Type="http://schemas.openxmlformats.org/officeDocument/2006/relationships/hyperlink" Target="https://youtu.be/ssYmlpLc4go" TargetMode="External"/><Relationship Id="rId217" Type="http://schemas.openxmlformats.org/officeDocument/2006/relationships/hyperlink" Target="https://youtu.be/awTl9FeHT6Y" TargetMode="External"/><Relationship Id="rId564" Type="http://schemas.openxmlformats.org/officeDocument/2006/relationships/hyperlink" Target="https://youtu.be/JmwvsnwjdYY" TargetMode="External"/><Relationship Id="rId424" Type="http://schemas.openxmlformats.org/officeDocument/2006/relationships/hyperlink" Target="https://youtu.be/ZKxpRfybe1U" TargetMode="External"/><Relationship Id="rId270" Type="http://schemas.openxmlformats.org/officeDocument/2006/relationships/hyperlink" Target="https://youtu.be/6Q_d3qzMMb8" TargetMode="External"/><Relationship Id="rId65" Type="http://schemas.openxmlformats.org/officeDocument/2006/relationships/hyperlink" Target="https://youtu.be/70MpM-5R_4E" TargetMode="External"/><Relationship Id="rId130" Type="http://schemas.openxmlformats.org/officeDocument/2006/relationships/hyperlink" Target="https://youtu.be/uz3oaj5kEwM" TargetMode="External"/><Relationship Id="rId368" Type="http://schemas.openxmlformats.org/officeDocument/2006/relationships/hyperlink" Target="https://youtu.be/Ze8pMXSEBno" TargetMode="External"/><Relationship Id="rId575" Type="http://schemas.openxmlformats.org/officeDocument/2006/relationships/hyperlink" Target="https://youtu.be/k2Q8jn8sJqk" TargetMode="External"/><Relationship Id="rId228" Type="http://schemas.openxmlformats.org/officeDocument/2006/relationships/hyperlink" Target="https://youtu.be/dJwUNDMF1jQ" TargetMode="External"/><Relationship Id="rId435" Type="http://schemas.openxmlformats.org/officeDocument/2006/relationships/hyperlink" Target="https://youtu.be/zXYawTK8OVE" TargetMode="External"/><Relationship Id="rId281" Type="http://schemas.openxmlformats.org/officeDocument/2006/relationships/hyperlink" Target="https://youtu.be/iTkFp3JfJy8" TargetMode="External"/><Relationship Id="rId502" Type="http://schemas.openxmlformats.org/officeDocument/2006/relationships/hyperlink" Target="https://youtu.be/0G1CCZU0SHg" TargetMode="External"/><Relationship Id="rId34" Type="http://schemas.openxmlformats.org/officeDocument/2006/relationships/hyperlink" Target="https://youtu.be/r6glBvXN6H0" TargetMode="External"/><Relationship Id="rId76" Type="http://schemas.openxmlformats.org/officeDocument/2006/relationships/hyperlink" Target="https://youtu.be/xfPo8rpAWGg" TargetMode="External"/><Relationship Id="rId141" Type="http://schemas.openxmlformats.org/officeDocument/2006/relationships/hyperlink" Target="https://youtu.be/2SbKo9k9pC0" TargetMode="External"/><Relationship Id="rId379" Type="http://schemas.openxmlformats.org/officeDocument/2006/relationships/hyperlink" Target="https://youtu.be/qP9SlQjWtTE" TargetMode="External"/><Relationship Id="rId544" Type="http://schemas.openxmlformats.org/officeDocument/2006/relationships/hyperlink" Target="https://youtu.be/mkGwvVsSqzE" TargetMode="External"/><Relationship Id="rId7" Type="http://schemas.openxmlformats.org/officeDocument/2006/relationships/hyperlink" Target="https://youtu.be/eWE_zuP2Cb8" TargetMode="External"/><Relationship Id="rId183" Type="http://schemas.openxmlformats.org/officeDocument/2006/relationships/hyperlink" Target="https://youtu.be/8g6sA3uP32E" TargetMode="External"/><Relationship Id="rId239" Type="http://schemas.openxmlformats.org/officeDocument/2006/relationships/hyperlink" Target="https://youtu.be/UnnEKQ3QEiY" TargetMode="External"/><Relationship Id="rId390" Type="http://schemas.openxmlformats.org/officeDocument/2006/relationships/hyperlink" Target="https://youtu.be/zoWipWkTfBU" TargetMode="External"/><Relationship Id="rId404" Type="http://schemas.openxmlformats.org/officeDocument/2006/relationships/hyperlink" Target="https://youtu.be/cGAqBZQO2_k" TargetMode="External"/><Relationship Id="rId446" Type="http://schemas.openxmlformats.org/officeDocument/2006/relationships/hyperlink" Target="https://youtu.be/dUlQepCYXgw" TargetMode="External"/><Relationship Id="rId250" Type="http://schemas.openxmlformats.org/officeDocument/2006/relationships/hyperlink" Target="https://youtu.be/tXV_Olorly0" TargetMode="External"/><Relationship Id="rId292" Type="http://schemas.openxmlformats.org/officeDocument/2006/relationships/hyperlink" Target="https://youtu.be/XIj6jB3vbSs" TargetMode="External"/><Relationship Id="rId306" Type="http://schemas.openxmlformats.org/officeDocument/2006/relationships/hyperlink" Target="https://youtu.be/Z9TTZOOF-Bs" TargetMode="External"/><Relationship Id="rId488" Type="http://schemas.openxmlformats.org/officeDocument/2006/relationships/hyperlink" Target="https://youtu.be/NlSsay5ytC4" TargetMode="External"/><Relationship Id="rId45" Type="http://schemas.openxmlformats.org/officeDocument/2006/relationships/hyperlink" Target="https://youtu.be/nyCjUPoAFX4" TargetMode="External"/><Relationship Id="rId87" Type="http://schemas.openxmlformats.org/officeDocument/2006/relationships/hyperlink" Target="https://youtu.be/RNjroFNi7mA" TargetMode="External"/><Relationship Id="rId110" Type="http://schemas.openxmlformats.org/officeDocument/2006/relationships/hyperlink" Target="https://youtu.be/ulvdFIF6xc8" TargetMode="External"/><Relationship Id="rId348" Type="http://schemas.openxmlformats.org/officeDocument/2006/relationships/hyperlink" Target="https://youtu.be/8R0h7eq8j6Q" TargetMode="External"/><Relationship Id="rId513" Type="http://schemas.openxmlformats.org/officeDocument/2006/relationships/hyperlink" Target="https://youtu.be/3DyKM2qfTrE" TargetMode="External"/><Relationship Id="rId555" Type="http://schemas.openxmlformats.org/officeDocument/2006/relationships/hyperlink" Target="https://youtu.be/bO6UAJiV48U" TargetMode="External"/><Relationship Id="rId152" Type="http://schemas.openxmlformats.org/officeDocument/2006/relationships/hyperlink" Target="https://youtu.be/OWL6jFmyPTg" TargetMode="External"/><Relationship Id="rId194" Type="http://schemas.openxmlformats.org/officeDocument/2006/relationships/hyperlink" Target="https://youtu.be/sWVjyWk1cYg" TargetMode="External"/><Relationship Id="rId208" Type="http://schemas.openxmlformats.org/officeDocument/2006/relationships/hyperlink" Target="https://youtu.be/dEFU8yMUdQg" TargetMode="External"/><Relationship Id="rId415" Type="http://schemas.openxmlformats.org/officeDocument/2006/relationships/hyperlink" Target="https://youtu.be/SBUMkRnCU3Q" TargetMode="External"/><Relationship Id="rId457" Type="http://schemas.openxmlformats.org/officeDocument/2006/relationships/hyperlink" Target="https://youtu.be/VoJ91buE9I4" TargetMode="External"/><Relationship Id="rId261" Type="http://schemas.openxmlformats.org/officeDocument/2006/relationships/hyperlink" Target="https://youtu.be/1ykBFWbes0E" TargetMode="External"/><Relationship Id="rId499" Type="http://schemas.openxmlformats.org/officeDocument/2006/relationships/hyperlink" Target="https://youtu.be/enF6TJgFZDk" TargetMode="External"/><Relationship Id="rId14" Type="http://schemas.openxmlformats.org/officeDocument/2006/relationships/hyperlink" Target="https://youtu.be/1prweT95Mo0" TargetMode="External"/><Relationship Id="rId56" Type="http://schemas.openxmlformats.org/officeDocument/2006/relationships/hyperlink" Target="https://youtu.be/WIAHt8qT4iU" TargetMode="External"/><Relationship Id="rId317" Type="http://schemas.openxmlformats.org/officeDocument/2006/relationships/hyperlink" Target="https://youtu.be/NceEo3Zoj7s" TargetMode="External"/><Relationship Id="rId359" Type="http://schemas.openxmlformats.org/officeDocument/2006/relationships/hyperlink" Target="https://youtu.be/thltfzNDMUA" TargetMode="External"/><Relationship Id="rId524" Type="http://schemas.openxmlformats.org/officeDocument/2006/relationships/hyperlink" Target="https://youtu.be/7kyuqGsQT28" TargetMode="External"/><Relationship Id="rId566" Type="http://schemas.openxmlformats.org/officeDocument/2006/relationships/hyperlink" Target="https://youtu.be/coqGQldLIz4" TargetMode="External"/><Relationship Id="rId98" Type="http://schemas.openxmlformats.org/officeDocument/2006/relationships/hyperlink" Target="https://youtu.be/JkQimrkHMKY" TargetMode="External"/><Relationship Id="rId121" Type="http://schemas.openxmlformats.org/officeDocument/2006/relationships/hyperlink" Target="https://youtu.be/J66qZgMfnD4" TargetMode="External"/><Relationship Id="rId163" Type="http://schemas.openxmlformats.org/officeDocument/2006/relationships/hyperlink" Target="https://youtu.be/qss4IRPee0o" TargetMode="External"/><Relationship Id="rId219" Type="http://schemas.openxmlformats.org/officeDocument/2006/relationships/hyperlink" Target="https://youtu.be/WswqVJTDiG4" TargetMode="External"/><Relationship Id="rId370" Type="http://schemas.openxmlformats.org/officeDocument/2006/relationships/hyperlink" Target="https://youtu.be/AePr5OGX3gY" TargetMode="External"/><Relationship Id="rId426" Type="http://schemas.openxmlformats.org/officeDocument/2006/relationships/hyperlink" Target="https://youtu.be/ZKxpRfybe1U" TargetMode="External"/><Relationship Id="rId230" Type="http://schemas.openxmlformats.org/officeDocument/2006/relationships/hyperlink" Target="https://youtu.be/4j1q5pZFH8M" TargetMode="External"/><Relationship Id="rId468" Type="http://schemas.openxmlformats.org/officeDocument/2006/relationships/hyperlink" Target="https://youtu.be/CcYJ1IeUKU4" TargetMode="External"/><Relationship Id="rId25" Type="http://schemas.openxmlformats.org/officeDocument/2006/relationships/hyperlink" Target="https://youtu.be/oyzoGp4eCB4" TargetMode="External"/><Relationship Id="rId67" Type="http://schemas.openxmlformats.org/officeDocument/2006/relationships/hyperlink" Target="https://youtu.be/CBEXHdeKjrM" TargetMode="External"/><Relationship Id="rId272" Type="http://schemas.openxmlformats.org/officeDocument/2006/relationships/hyperlink" Target="https://youtu.be/Qi-K-XKiCXw" TargetMode="External"/><Relationship Id="rId328" Type="http://schemas.openxmlformats.org/officeDocument/2006/relationships/hyperlink" Target="https://youtu.be/3UoE0jqPOxw" TargetMode="External"/><Relationship Id="rId535" Type="http://schemas.openxmlformats.org/officeDocument/2006/relationships/hyperlink" Target="https://youtu.be/YMWkyoF_lFo" TargetMode="External"/><Relationship Id="rId577" Type="http://schemas.openxmlformats.org/officeDocument/2006/relationships/hyperlink" Target="https://youtu.be/xRtUFjirl1g" TargetMode="External"/><Relationship Id="rId132" Type="http://schemas.openxmlformats.org/officeDocument/2006/relationships/hyperlink" Target="https://youtu.be/iWk3ufqx3SU" TargetMode="External"/><Relationship Id="rId174" Type="http://schemas.openxmlformats.org/officeDocument/2006/relationships/hyperlink" Target="https://youtu.be/sk708vRc0oo" TargetMode="External"/><Relationship Id="rId381" Type="http://schemas.openxmlformats.org/officeDocument/2006/relationships/hyperlink" Target="https://youtu.be/4LwaSleY1Vc" TargetMode="External"/><Relationship Id="rId241" Type="http://schemas.openxmlformats.org/officeDocument/2006/relationships/hyperlink" Target="https://youtu.be/9deb84hlaXY" TargetMode="External"/><Relationship Id="rId437" Type="http://schemas.openxmlformats.org/officeDocument/2006/relationships/hyperlink" Target="https://youtu.be/8LzmlCFXElQ" TargetMode="External"/><Relationship Id="rId479" Type="http://schemas.openxmlformats.org/officeDocument/2006/relationships/hyperlink" Target="https://youtu.be/4rWyk_sCr94" TargetMode="External"/><Relationship Id="rId36" Type="http://schemas.openxmlformats.org/officeDocument/2006/relationships/hyperlink" Target="https://youtu.be/iEBX_ouEw1I" TargetMode="External"/><Relationship Id="rId283" Type="http://schemas.openxmlformats.org/officeDocument/2006/relationships/hyperlink" Target="https://youtu.be/iKmUjzMhN00" TargetMode="External"/><Relationship Id="rId339" Type="http://schemas.openxmlformats.org/officeDocument/2006/relationships/hyperlink" Target="https://youtu.be/ION2-r-v-KE" TargetMode="External"/><Relationship Id="rId490" Type="http://schemas.openxmlformats.org/officeDocument/2006/relationships/hyperlink" Target="https://youtu.be/aYIgZfaCOgw" TargetMode="External"/><Relationship Id="rId504" Type="http://schemas.openxmlformats.org/officeDocument/2006/relationships/hyperlink" Target="https://youtu.be/fpCBvNoBt9Q" TargetMode="External"/><Relationship Id="rId546" Type="http://schemas.openxmlformats.org/officeDocument/2006/relationships/hyperlink" Target="https://youtu.be/aXIoM2SdbeQ" TargetMode="External"/><Relationship Id="rId78" Type="http://schemas.openxmlformats.org/officeDocument/2006/relationships/hyperlink" Target="https://youtu.be/tYMW8Zpakz0" TargetMode="External"/><Relationship Id="rId101" Type="http://schemas.openxmlformats.org/officeDocument/2006/relationships/hyperlink" Target="https://youtu.be/qICXmsElcvk" TargetMode="External"/><Relationship Id="rId143" Type="http://schemas.openxmlformats.org/officeDocument/2006/relationships/hyperlink" Target="https://youtu.be/cGnZHIY_hoQ" TargetMode="External"/><Relationship Id="rId185" Type="http://schemas.openxmlformats.org/officeDocument/2006/relationships/hyperlink" Target="https://youtu.be/wZ7aagCcYX4" TargetMode="External"/><Relationship Id="rId350" Type="http://schemas.openxmlformats.org/officeDocument/2006/relationships/hyperlink" Target="https://youtu.be/KrSPo0HfdB8" TargetMode="External"/><Relationship Id="rId406" Type="http://schemas.openxmlformats.org/officeDocument/2006/relationships/hyperlink" Target="https://youtu.be/0NwKhYlNAU0" TargetMode="External"/><Relationship Id="rId9" Type="http://schemas.openxmlformats.org/officeDocument/2006/relationships/hyperlink" Target="https://youtu.be/6fz5z8K-j6k" TargetMode="External"/><Relationship Id="rId210" Type="http://schemas.openxmlformats.org/officeDocument/2006/relationships/hyperlink" Target="https://youtu.be/aK-85XqZceQ" TargetMode="External"/><Relationship Id="rId392" Type="http://schemas.openxmlformats.org/officeDocument/2006/relationships/hyperlink" Target="https://youtu.be/onJ-MceSf6o" TargetMode="External"/><Relationship Id="rId448" Type="http://schemas.openxmlformats.org/officeDocument/2006/relationships/hyperlink" Target="https://youtu.be/vivv1UM1UPY" TargetMode="External"/><Relationship Id="rId252" Type="http://schemas.openxmlformats.org/officeDocument/2006/relationships/hyperlink" Target="https://youtu.be/Xp7z_5hdmUg" TargetMode="External"/><Relationship Id="rId294" Type="http://schemas.openxmlformats.org/officeDocument/2006/relationships/hyperlink" Target="https://youtu.be/y-TIeo-NfyI" TargetMode="External"/><Relationship Id="rId308" Type="http://schemas.openxmlformats.org/officeDocument/2006/relationships/hyperlink" Target="https://youtu.be/r1BtjiklNPA" TargetMode="External"/><Relationship Id="rId515" Type="http://schemas.openxmlformats.org/officeDocument/2006/relationships/hyperlink" Target="https://youtu.be/iiuZTIxt-bQ" TargetMode="External"/><Relationship Id="rId47" Type="http://schemas.openxmlformats.org/officeDocument/2006/relationships/hyperlink" Target="https://youtu.be/SjYecEQFL0U" TargetMode="External"/><Relationship Id="rId89" Type="http://schemas.openxmlformats.org/officeDocument/2006/relationships/hyperlink" Target="https://youtu.be/b8u1tX-wWbE" TargetMode="External"/><Relationship Id="rId112" Type="http://schemas.openxmlformats.org/officeDocument/2006/relationships/hyperlink" Target="https://youtu.be/Xek-fzGAd2Y" TargetMode="External"/><Relationship Id="rId154" Type="http://schemas.openxmlformats.org/officeDocument/2006/relationships/hyperlink" Target="https://youtu.be/Q-Zt-1HcbHc" TargetMode="External"/><Relationship Id="rId361" Type="http://schemas.openxmlformats.org/officeDocument/2006/relationships/hyperlink" Target="https://youtu.be/thltfzNDMUA" TargetMode="External"/><Relationship Id="rId557" Type="http://schemas.openxmlformats.org/officeDocument/2006/relationships/hyperlink" Target="https://youtu.be/qDJEVnwFFtI" TargetMode="External"/><Relationship Id="rId196" Type="http://schemas.openxmlformats.org/officeDocument/2006/relationships/hyperlink" Target="https://youtu.be/6YfiTANjiPY" TargetMode="External"/><Relationship Id="rId417" Type="http://schemas.openxmlformats.org/officeDocument/2006/relationships/hyperlink" Target="https://youtu.be/6t1SDx6OhIM" TargetMode="External"/><Relationship Id="rId459" Type="http://schemas.openxmlformats.org/officeDocument/2006/relationships/hyperlink" Target="https://youtu.be/z5GNfhA8UeE" TargetMode="External"/><Relationship Id="rId16" Type="http://schemas.openxmlformats.org/officeDocument/2006/relationships/hyperlink" Target="https://youtu.be/wVo4oRfIHTI" TargetMode="External"/><Relationship Id="rId221" Type="http://schemas.openxmlformats.org/officeDocument/2006/relationships/hyperlink" Target="https://youtu.be/4MBEW4qL6KQ" TargetMode="External"/><Relationship Id="rId263" Type="http://schemas.openxmlformats.org/officeDocument/2006/relationships/hyperlink" Target="https://youtu.be/1iRnl4mH-fk" TargetMode="External"/><Relationship Id="rId319" Type="http://schemas.openxmlformats.org/officeDocument/2006/relationships/hyperlink" Target="https://youtu.be/F-nY4xObJ_k" TargetMode="External"/><Relationship Id="rId470" Type="http://schemas.openxmlformats.org/officeDocument/2006/relationships/hyperlink" Target="https://youtu.be/RGRJvX-eREs" TargetMode="External"/><Relationship Id="rId526" Type="http://schemas.openxmlformats.org/officeDocument/2006/relationships/hyperlink" Target="https://youtu.be/6KX7H2zBurA" TargetMode="External"/><Relationship Id="rId58" Type="http://schemas.openxmlformats.org/officeDocument/2006/relationships/hyperlink" Target="https://youtu.be/4IJSPFDhK_I" TargetMode="External"/><Relationship Id="rId123" Type="http://schemas.openxmlformats.org/officeDocument/2006/relationships/hyperlink" Target="https://youtu.be/aQoUfeRawX8" TargetMode="External"/><Relationship Id="rId330" Type="http://schemas.openxmlformats.org/officeDocument/2006/relationships/hyperlink" Target="https://youtu.be/6ZESqXfRSC8" TargetMode="External"/><Relationship Id="rId568" Type="http://schemas.openxmlformats.org/officeDocument/2006/relationships/hyperlink" Target="https://youtu.be/p7WEG0VWU9U" TargetMode="External"/><Relationship Id="rId165" Type="http://schemas.openxmlformats.org/officeDocument/2006/relationships/hyperlink" Target="https://youtu.be/b1hwxVD3vjw" TargetMode="External"/><Relationship Id="rId372" Type="http://schemas.openxmlformats.org/officeDocument/2006/relationships/hyperlink" Target="https://youtu.be/2Wjt-uQQWFw" TargetMode="External"/><Relationship Id="rId428" Type="http://schemas.openxmlformats.org/officeDocument/2006/relationships/hyperlink" Target="https://youtu.be/LdPfkhvSA98" TargetMode="External"/><Relationship Id="rId232" Type="http://schemas.openxmlformats.org/officeDocument/2006/relationships/hyperlink" Target="https://youtu.be/wEugRr71v7w" TargetMode="External"/><Relationship Id="rId274" Type="http://schemas.openxmlformats.org/officeDocument/2006/relationships/hyperlink" Target="https://youtu.be/PPuTEAoovsA" TargetMode="External"/><Relationship Id="rId481" Type="http://schemas.openxmlformats.org/officeDocument/2006/relationships/hyperlink" Target="https://youtu.be/XbOYpwFkn7o" TargetMode="External"/><Relationship Id="rId27" Type="http://schemas.openxmlformats.org/officeDocument/2006/relationships/hyperlink" Target="https://youtu.be/WZjFMj7OHTw" TargetMode="External"/><Relationship Id="rId69" Type="http://schemas.openxmlformats.org/officeDocument/2006/relationships/hyperlink" Target="https://youtu.be/rHFcx82rEcY" TargetMode="External"/><Relationship Id="rId134" Type="http://schemas.openxmlformats.org/officeDocument/2006/relationships/hyperlink" Target="https://youtu.be/kmV2hj-I7Xo" TargetMode="External"/><Relationship Id="rId537" Type="http://schemas.openxmlformats.org/officeDocument/2006/relationships/hyperlink" Target="https://youtu.be/0q7_ckdpoDA" TargetMode="External"/><Relationship Id="rId80" Type="http://schemas.openxmlformats.org/officeDocument/2006/relationships/hyperlink" Target="https://youtu.be/1QQFtxAC4jk" TargetMode="External"/><Relationship Id="rId176" Type="http://schemas.openxmlformats.org/officeDocument/2006/relationships/hyperlink" Target="https://youtu.be/bdPb0mvtCaA" TargetMode="External"/><Relationship Id="rId341" Type="http://schemas.openxmlformats.org/officeDocument/2006/relationships/hyperlink" Target="https://youtu.be/mrdAn1fdejg" TargetMode="External"/><Relationship Id="rId383" Type="http://schemas.openxmlformats.org/officeDocument/2006/relationships/hyperlink" Target="https://youtu.be/1XhfTRffVlk" TargetMode="External"/><Relationship Id="rId439" Type="http://schemas.openxmlformats.org/officeDocument/2006/relationships/hyperlink" Target="https://youtu.be/8LzmlCFXElQ" TargetMode="External"/><Relationship Id="rId201" Type="http://schemas.openxmlformats.org/officeDocument/2006/relationships/hyperlink" Target="https://youtu.be/VRgRLm-AjAA" TargetMode="External"/><Relationship Id="rId243" Type="http://schemas.openxmlformats.org/officeDocument/2006/relationships/hyperlink" Target="https://youtu.be/NlL3SHKRZ4k" TargetMode="External"/><Relationship Id="rId285" Type="http://schemas.openxmlformats.org/officeDocument/2006/relationships/hyperlink" Target="https://youtu.be/62XVd7mYEvE" TargetMode="External"/><Relationship Id="rId450" Type="http://schemas.openxmlformats.org/officeDocument/2006/relationships/hyperlink" Target="https://youtu.be/X5kuvfoxBt8" TargetMode="External"/><Relationship Id="rId506" Type="http://schemas.openxmlformats.org/officeDocument/2006/relationships/hyperlink" Target="https://youtu.be/EgToQjYC8Z0" TargetMode="External"/><Relationship Id="rId38" Type="http://schemas.openxmlformats.org/officeDocument/2006/relationships/hyperlink" Target="https://youtu.be/0jXXWBt5URw" TargetMode="External"/><Relationship Id="rId103" Type="http://schemas.openxmlformats.org/officeDocument/2006/relationships/hyperlink" Target="https://youtu.be/8Qv5Gc69JA0" TargetMode="External"/><Relationship Id="rId310" Type="http://schemas.openxmlformats.org/officeDocument/2006/relationships/hyperlink" Target="https://youtu.be/F77Fz8Sg4dk" TargetMode="External"/><Relationship Id="rId492" Type="http://schemas.openxmlformats.org/officeDocument/2006/relationships/hyperlink" Target="https://youtu.be/leaBF2iY3_0" TargetMode="External"/><Relationship Id="rId548" Type="http://schemas.openxmlformats.org/officeDocument/2006/relationships/hyperlink" Target="https://youtu.be/V-JLQ_i3eDA" TargetMode="External"/><Relationship Id="rId91" Type="http://schemas.openxmlformats.org/officeDocument/2006/relationships/hyperlink" Target="https://youtu.be/iZ9mDC-h1VI" TargetMode="External"/><Relationship Id="rId145" Type="http://schemas.openxmlformats.org/officeDocument/2006/relationships/hyperlink" Target="https://youtu.be/uCV_mqCTNtU" TargetMode="External"/><Relationship Id="rId187" Type="http://schemas.openxmlformats.org/officeDocument/2006/relationships/hyperlink" Target="https://youtu.be/UYIYsq8KcqM" TargetMode="External"/><Relationship Id="rId352" Type="http://schemas.openxmlformats.org/officeDocument/2006/relationships/hyperlink" Target="https://youtu.be/X6iSSKBrCDk" TargetMode="External"/><Relationship Id="rId394" Type="http://schemas.openxmlformats.org/officeDocument/2006/relationships/hyperlink" Target="https://youtu.be/kO3jgJRhZ84" TargetMode="External"/><Relationship Id="rId408" Type="http://schemas.openxmlformats.org/officeDocument/2006/relationships/hyperlink" Target="https://youtu.be/6IMIXracUaI" TargetMode="External"/><Relationship Id="rId212" Type="http://schemas.openxmlformats.org/officeDocument/2006/relationships/hyperlink" Target="https://youtu.be/R0kOc4O31zA" TargetMode="External"/><Relationship Id="rId254" Type="http://schemas.openxmlformats.org/officeDocument/2006/relationships/hyperlink" Target="https://youtu.be/gkSh9XVcB5c" TargetMode="External"/><Relationship Id="rId49" Type="http://schemas.openxmlformats.org/officeDocument/2006/relationships/hyperlink" Target="https://youtu.be/KsxY3WL1cP8" TargetMode="External"/><Relationship Id="rId114" Type="http://schemas.openxmlformats.org/officeDocument/2006/relationships/hyperlink" Target="https://youtu.be/yCwZAMkGPhY" TargetMode="External"/><Relationship Id="rId296" Type="http://schemas.openxmlformats.org/officeDocument/2006/relationships/hyperlink" Target="https://youtu.be/lH8iPGRSWD8" TargetMode="External"/><Relationship Id="rId461" Type="http://schemas.openxmlformats.org/officeDocument/2006/relationships/hyperlink" Target="https://youtu.be/1NwFHr4VHS0" TargetMode="External"/><Relationship Id="rId517" Type="http://schemas.openxmlformats.org/officeDocument/2006/relationships/hyperlink" Target="https://youtu.be/Ly7e_WOIwZk" TargetMode="External"/><Relationship Id="rId559" Type="http://schemas.openxmlformats.org/officeDocument/2006/relationships/hyperlink" Target="https://youtu.be/Odh_m7huLO4" TargetMode="External"/><Relationship Id="rId60" Type="http://schemas.openxmlformats.org/officeDocument/2006/relationships/hyperlink" Target="https://youtu.be/2B9kZ2jguwk" TargetMode="External"/><Relationship Id="rId156" Type="http://schemas.openxmlformats.org/officeDocument/2006/relationships/hyperlink" Target="https://youtu.be/XWQKliyOiT0" TargetMode="External"/><Relationship Id="rId198" Type="http://schemas.openxmlformats.org/officeDocument/2006/relationships/hyperlink" Target="https://youtu.be/xn3-o0ylB9c" TargetMode="External"/><Relationship Id="rId321" Type="http://schemas.openxmlformats.org/officeDocument/2006/relationships/hyperlink" Target="https://youtu.be/YUE2PKD9lbk" TargetMode="External"/><Relationship Id="rId363" Type="http://schemas.openxmlformats.org/officeDocument/2006/relationships/hyperlink" Target="https://youtu.be/jQtP1dD6jQ0" TargetMode="External"/><Relationship Id="rId419" Type="http://schemas.openxmlformats.org/officeDocument/2006/relationships/hyperlink" Target="https://youtu.be/pCPRe9_kUN0" TargetMode="External"/><Relationship Id="rId570" Type="http://schemas.openxmlformats.org/officeDocument/2006/relationships/hyperlink" Target="https://youtu.be/RtLCusTWt1A" TargetMode="External"/><Relationship Id="rId223" Type="http://schemas.openxmlformats.org/officeDocument/2006/relationships/hyperlink" Target="https://youtu.be/BwBFzpDOhyI" TargetMode="External"/><Relationship Id="rId430" Type="http://schemas.openxmlformats.org/officeDocument/2006/relationships/hyperlink" Target="https://youtu.be/sIYgg76qx18" TargetMode="External"/><Relationship Id="rId18" Type="http://schemas.openxmlformats.org/officeDocument/2006/relationships/hyperlink" Target="https://youtu.be/DemA2Q6V5oI" TargetMode="External"/><Relationship Id="rId265" Type="http://schemas.openxmlformats.org/officeDocument/2006/relationships/hyperlink" Target="https://youtu.be/Cq_2Fpa7hss" TargetMode="External"/><Relationship Id="rId472" Type="http://schemas.openxmlformats.org/officeDocument/2006/relationships/hyperlink" Target="https://youtu.be/oT9Rr8nyf9s" TargetMode="External"/><Relationship Id="rId528" Type="http://schemas.openxmlformats.org/officeDocument/2006/relationships/hyperlink" Target="https://youtu.be/TGKd7zJ2ONw" TargetMode="External"/><Relationship Id="rId125" Type="http://schemas.openxmlformats.org/officeDocument/2006/relationships/hyperlink" Target="https://youtu.be/198aT2O0t_E" TargetMode="External"/><Relationship Id="rId167" Type="http://schemas.openxmlformats.org/officeDocument/2006/relationships/hyperlink" Target="https://youtu.be/bvL7gALcijk" TargetMode="External"/><Relationship Id="rId332" Type="http://schemas.openxmlformats.org/officeDocument/2006/relationships/hyperlink" Target="https://youtu.be/KVe1p872uBY" TargetMode="External"/><Relationship Id="rId374" Type="http://schemas.openxmlformats.org/officeDocument/2006/relationships/hyperlink" Target="https://youtu.be/QHRjHrDoKOI" TargetMode="External"/><Relationship Id="rId71" Type="http://schemas.openxmlformats.org/officeDocument/2006/relationships/hyperlink" Target="https://youtu.be/ualAkNSAi3E" TargetMode="External"/><Relationship Id="rId234" Type="http://schemas.openxmlformats.org/officeDocument/2006/relationships/hyperlink" Target="https://youtu.be/L-zG5Bg0eDM" TargetMode="External"/><Relationship Id="rId2" Type="http://schemas.openxmlformats.org/officeDocument/2006/relationships/hyperlink" Target="https://youtu.be/gE7AQTGVnqE" TargetMode="External"/><Relationship Id="rId29" Type="http://schemas.openxmlformats.org/officeDocument/2006/relationships/hyperlink" Target="https://youtu.be/EgzB7sbLcgs" TargetMode="External"/><Relationship Id="rId276" Type="http://schemas.openxmlformats.org/officeDocument/2006/relationships/hyperlink" Target="https://youtu.be/RHJrJlDLj50" TargetMode="External"/><Relationship Id="rId441" Type="http://schemas.openxmlformats.org/officeDocument/2006/relationships/hyperlink" Target="https://youtu.be/zzgVec7-M4g" TargetMode="External"/><Relationship Id="rId483" Type="http://schemas.openxmlformats.org/officeDocument/2006/relationships/hyperlink" Target="https://youtu.be/NBfbCkw0Ixo" TargetMode="External"/><Relationship Id="rId539" Type="http://schemas.openxmlformats.org/officeDocument/2006/relationships/hyperlink" Target="https://youtu.be/cGw4VcQPyyc" TargetMode="External"/><Relationship Id="rId40" Type="http://schemas.openxmlformats.org/officeDocument/2006/relationships/hyperlink" Target="https://youtu.be/_KFsJvgPfHg" TargetMode="External"/><Relationship Id="rId136" Type="http://schemas.openxmlformats.org/officeDocument/2006/relationships/hyperlink" Target="https://youtu.be/7vIwU-zKyoQ" TargetMode="External"/><Relationship Id="rId178" Type="http://schemas.openxmlformats.org/officeDocument/2006/relationships/hyperlink" Target="https://youtu.be/NeDlcAZD-1c" TargetMode="External"/><Relationship Id="rId301" Type="http://schemas.openxmlformats.org/officeDocument/2006/relationships/hyperlink" Target="https://youtu.be/Isto23miRHo" TargetMode="External"/><Relationship Id="rId343" Type="http://schemas.openxmlformats.org/officeDocument/2006/relationships/hyperlink" Target="https://youtu.be/unhfRpjzyfc" TargetMode="External"/><Relationship Id="rId550" Type="http://schemas.openxmlformats.org/officeDocument/2006/relationships/hyperlink" Target="https://youtu.be/hkiQ_KzYJ4A" TargetMode="External"/><Relationship Id="rId82" Type="http://schemas.openxmlformats.org/officeDocument/2006/relationships/hyperlink" Target="https://youtu.be/Eb3UbxdLvfk" TargetMode="External"/><Relationship Id="rId203" Type="http://schemas.openxmlformats.org/officeDocument/2006/relationships/hyperlink" Target="https://youtu.be/eHeU_v5DciE" TargetMode="External"/><Relationship Id="rId385" Type="http://schemas.openxmlformats.org/officeDocument/2006/relationships/hyperlink" Target="https://youtu.be/AvEtPz73mRg" TargetMode="External"/><Relationship Id="rId245" Type="http://schemas.openxmlformats.org/officeDocument/2006/relationships/hyperlink" Target="https://youtu.be/KCNArVKtr8U" TargetMode="External"/><Relationship Id="rId287" Type="http://schemas.openxmlformats.org/officeDocument/2006/relationships/hyperlink" Target="https://youtu.be/HRLEkkwSPeo" TargetMode="External"/><Relationship Id="rId410" Type="http://schemas.openxmlformats.org/officeDocument/2006/relationships/hyperlink" Target="https://youtu.be/IkBGhMUGtuA" TargetMode="External"/><Relationship Id="rId452" Type="http://schemas.openxmlformats.org/officeDocument/2006/relationships/hyperlink" Target="https://youtu.be/zwU9GYBnGN0" TargetMode="External"/><Relationship Id="rId494" Type="http://schemas.openxmlformats.org/officeDocument/2006/relationships/hyperlink" Target="https://youtu.be/djKJ3PBSaY0" TargetMode="External"/><Relationship Id="rId508" Type="http://schemas.openxmlformats.org/officeDocument/2006/relationships/hyperlink" Target="https://youtu.be/vawrp_gMXJs" TargetMode="External"/><Relationship Id="rId105" Type="http://schemas.openxmlformats.org/officeDocument/2006/relationships/hyperlink" Target="https://youtu.be/45XeZOfuc9c" TargetMode="External"/><Relationship Id="rId147" Type="http://schemas.openxmlformats.org/officeDocument/2006/relationships/hyperlink" Target="https://youtu.be/NvwkFBzUMMM" TargetMode="External"/><Relationship Id="rId312" Type="http://schemas.openxmlformats.org/officeDocument/2006/relationships/hyperlink" Target="https://youtu.be/6w5xxqJxazA" TargetMode="External"/><Relationship Id="rId354" Type="http://schemas.openxmlformats.org/officeDocument/2006/relationships/hyperlink" Target="https://youtu.be/Q5dY-NnnI4E" TargetMode="External"/><Relationship Id="rId51" Type="http://schemas.openxmlformats.org/officeDocument/2006/relationships/hyperlink" Target="https://youtu.be/jX_NNN0hou8" TargetMode="External"/><Relationship Id="rId93" Type="http://schemas.openxmlformats.org/officeDocument/2006/relationships/hyperlink" Target="https://youtu.be/-qbmp2ZiILQ" TargetMode="External"/><Relationship Id="rId189" Type="http://schemas.openxmlformats.org/officeDocument/2006/relationships/hyperlink" Target="https://youtu.be/-vAXZDWAp8g" TargetMode="External"/><Relationship Id="rId396" Type="http://schemas.openxmlformats.org/officeDocument/2006/relationships/hyperlink" Target="https://youtu.be/R_F1l7DssU0" TargetMode="External"/><Relationship Id="rId561" Type="http://schemas.openxmlformats.org/officeDocument/2006/relationships/hyperlink" Target="https://youtu.be/wBcv9IWwvXo" TargetMode="External"/><Relationship Id="rId214" Type="http://schemas.openxmlformats.org/officeDocument/2006/relationships/hyperlink" Target="https://youtu.be/nL68HlKKiIE" TargetMode="External"/><Relationship Id="rId256" Type="http://schemas.openxmlformats.org/officeDocument/2006/relationships/hyperlink" Target="https://youtu.be/e-5ZoOv9X5I" TargetMode="External"/><Relationship Id="rId298" Type="http://schemas.openxmlformats.org/officeDocument/2006/relationships/hyperlink" Target="https://youtu.be/QhuytlzwJcs" TargetMode="External"/><Relationship Id="rId421" Type="http://schemas.openxmlformats.org/officeDocument/2006/relationships/hyperlink" Target="https://youtu.be/OAs9atVLJJ8" TargetMode="External"/><Relationship Id="rId463" Type="http://schemas.openxmlformats.org/officeDocument/2006/relationships/hyperlink" Target="https://youtu.be/1NwFHr4VHS0" TargetMode="External"/><Relationship Id="rId519" Type="http://schemas.openxmlformats.org/officeDocument/2006/relationships/hyperlink" Target="https://youtu.be/UTLtxiJG3uk" TargetMode="External"/><Relationship Id="rId116" Type="http://schemas.openxmlformats.org/officeDocument/2006/relationships/hyperlink" Target="https://youtu.be/lWdkEY2fqv8" TargetMode="External"/><Relationship Id="rId158" Type="http://schemas.openxmlformats.org/officeDocument/2006/relationships/hyperlink" Target="https://youtu.be/ARBIrS1mIkg" TargetMode="External"/><Relationship Id="rId323" Type="http://schemas.openxmlformats.org/officeDocument/2006/relationships/hyperlink" Target="https://youtu.be/nq_R1dq5SbY" TargetMode="External"/><Relationship Id="rId530" Type="http://schemas.openxmlformats.org/officeDocument/2006/relationships/hyperlink" Target="https://youtu.be/PzXhkUwn-3c" TargetMode="External"/><Relationship Id="rId20" Type="http://schemas.openxmlformats.org/officeDocument/2006/relationships/hyperlink" Target="https://youtu.be/qpbX7SbXOtU" TargetMode="External"/><Relationship Id="rId62" Type="http://schemas.openxmlformats.org/officeDocument/2006/relationships/hyperlink" Target="https://youtu.be/XOGx-FA2oGE" TargetMode="External"/><Relationship Id="rId365" Type="http://schemas.openxmlformats.org/officeDocument/2006/relationships/hyperlink" Target="https://youtu.be/Y0pfP_SadI8" TargetMode="External"/><Relationship Id="rId572" Type="http://schemas.openxmlformats.org/officeDocument/2006/relationships/hyperlink" Target="https://youtu.be/DxyhciICawM" TargetMode="External"/><Relationship Id="rId225" Type="http://schemas.openxmlformats.org/officeDocument/2006/relationships/hyperlink" Target="https://youtu.be/GhqCTpA7TG8" TargetMode="External"/><Relationship Id="rId267" Type="http://schemas.openxmlformats.org/officeDocument/2006/relationships/hyperlink" Target="https://youtu.be/_XV459e8a10" TargetMode="External"/><Relationship Id="rId432" Type="http://schemas.openxmlformats.org/officeDocument/2006/relationships/hyperlink" Target="https://youtu.be/LNnf74qvnyA" TargetMode="External"/><Relationship Id="rId474" Type="http://schemas.openxmlformats.org/officeDocument/2006/relationships/hyperlink" Target="https://youtu.be/XKSSuxV65UI" TargetMode="External"/><Relationship Id="rId127" Type="http://schemas.openxmlformats.org/officeDocument/2006/relationships/hyperlink" Target="https://youtu.be/KpHumEyRU9s" TargetMode="External"/><Relationship Id="rId31" Type="http://schemas.openxmlformats.org/officeDocument/2006/relationships/hyperlink" Target="https://youtu.be/2qN61UJGBkI" TargetMode="External"/><Relationship Id="rId73" Type="http://schemas.openxmlformats.org/officeDocument/2006/relationships/hyperlink" Target="https://youtu.be/0NSV0TA_GF0" TargetMode="External"/><Relationship Id="rId169" Type="http://schemas.openxmlformats.org/officeDocument/2006/relationships/hyperlink" Target="https://youtu.be/WgjiGDO7_EA" TargetMode="External"/><Relationship Id="rId334" Type="http://schemas.openxmlformats.org/officeDocument/2006/relationships/hyperlink" Target="https://youtu.be/TG-5yKKLq4k" TargetMode="External"/><Relationship Id="rId376" Type="http://schemas.openxmlformats.org/officeDocument/2006/relationships/hyperlink" Target="https://youtu.be/26N9jgtEPEM" TargetMode="External"/><Relationship Id="rId541" Type="http://schemas.openxmlformats.org/officeDocument/2006/relationships/hyperlink" Target="https://youtu.be/u9HK_WpdDKk" TargetMode="External"/><Relationship Id="rId4" Type="http://schemas.openxmlformats.org/officeDocument/2006/relationships/hyperlink" Target="https://youtu.be/8P9hAN-teOU" TargetMode="External"/><Relationship Id="rId180" Type="http://schemas.openxmlformats.org/officeDocument/2006/relationships/hyperlink" Target="https://youtu.be/yUOAfsfSsds" TargetMode="External"/><Relationship Id="rId236" Type="http://schemas.openxmlformats.org/officeDocument/2006/relationships/hyperlink" Target="https://youtu.be/rK9ywbiMUP8" TargetMode="External"/><Relationship Id="rId278" Type="http://schemas.openxmlformats.org/officeDocument/2006/relationships/hyperlink" Target="https://youtu.be/W4nFAKuJlA0" TargetMode="External"/><Relationship Id="rId401" Type="http://schemas.openxmlformats.org/officeDocument/2006/relationships/hyperlink" Target="https://youtu.be/DA9T-Q4Ejx4" TargetMode="External"/><Relationship Id="rId443" Type="http://schemas.openxmlformats.org/officeDocument/2006/relationships/hyperlink" Target="https://youtu.be/J9_GwCr8_Cg" TargetMode="External"/><Relationship Id="rId303" Type="http://schemas.openxmlformats.org/officeDocument/2006/relationships/hyperlink" Target="https://youtu.be/r6VE4JW2P9Y" TargetMode="External"/><Relationship Id="rId485" Type="http://schemas.openxmlformats.org/officeDocument/2006/relationships/hyperlink" Target="https://youtu.be/JPOiaspzWPc" TargetMode="External"/><Relationship Id="rId42" Type="http://schemas.openxmlformats.org/officeDocument/2006/relationships/hyperlink" Target="https://youtu.be/ogiHv8SQ6ZU" TargetMode="External"/><Relationship Id="rId84" Type="http://schemas.openxmlformats.org/officeDocument/2006/relationships/hyperlink" Target="https://youtu.be/vBl1X6B7JQc" TargetMode="External"/><Relationship Id="rId138" Type="http://schemas.openxmlformats.org/officeDocument/2006/relationships/hyperlink" Target="https://youtu.be/_NvZRo-3wvU" TargetMode="External"/><Relationship Id="rId345" Type="http://schemas.openxmlformats.org/officeDocument/2006/relationships/hyperlink" Target="https://youtu.be/NlmRBycO_1A" TargetMode="External"/><Relationship Id="rId387" Type="http://schemas.openxmlformats.org/officeDocument/2006/relationships/hyperlink" Target="https://youtu.be/n-sBXX9pENs" TargetMode="External"/><Relationship Id="rId510" Type="http://schemas.openxmlformats.org/officeDocument/2006/relationships/hyperlink" Target="https://youtu.be/HS93EUJHbtM" TargetMode="External"/><Relationship Id="rId552" Type="http://schemas.openxmlformats.org/officeDocument/2006/relationships/hyperlink" Target="https://youtu.be/vSgzZ2hDVzM" TargetMode="External"/><Relationship Id="rId191" Type="http://schemas.openxmlformats.org/officeDocument/2006/relationships/hyperlink" Target="https://youtu.be/QvR1PTIWUp8" TargetMode="External"/><Relationship Id="rId205" Type="http://schemas.openxmlformats.org/officeDocument/2006/relationships/hyperlink" Target="https://youtu.be/iRr-z2MiV24" TargetMode="External"/><Relationship Id="rId247" Type="http://schemas.openxmlformats.org/officeDocument/2006/relationships/hyperlink" Target="https://youtu.be/26n5p_kZZlc" TargetMode="External"/><Relationship Id="rId412" Type="http://schemas.openxmlformats.org/officeDocument/2006/relationships/hyperlink" Target="https://youtu.be/e9GtPX6c_kg" TargetMode="External"/><Relationship Id="rId107" Type="http://schemas.openxmlformats.org/officeDocument/2006/relationships/hyperlink" Target="https://youtu.be/wCYLnS7uYtU" TargetMode="External"/><Relationship Id="rId289" Type="http://schemas.openxmlformats.org/officeDocument/2006/relationships/hyperlink" Target="https://youtu.be/3oOlet_UN8U" TargetMode="External"/><Relationship Id="rId454" Type="http://schemas.openxmlformats.org/officeDocument/2006/relationships/hyperlink" Target="https://youtu.be/lQAxLFRsrds" TargetMode="External"/><Relationship Id="rId496" Type="http://schemas.openxmlformats.org/officeDocument/2006/relationships/hyperlink" Target="https://youtu.be/DpqogdvI-G0" TargetMode="External"/><Relationship Id="rId11" Type="http://schemas.openxmlformats.org/officeDocument/2006/relationships/hyperlink" Target="https://youtu.be/WH8wGlQvnhU" TargetMode="External"/><Relationship Id="rId53" Type="http://schemas.openxmlformats.org/officeDocument/2006/relationships/hyperlink" Target="https://youtu.be/wYLQb_XCRRU" TargetMode="External"/><Relationship Id="rId149" Type="http://schemas.openxmlformats.org/officeDocument/2006/relationships/hyperlink" Target="https://youtu.be/OGJ9skYNa4s" TargetMode="External"/><Relationship Id="rId314" Type="http://schemas.openxmlformats.org/officeDocument/2006/relationships/hyperlink" Target="https://youtu.be/bFfk_0a7EWU" TargetMode="External"/><Relationship Id="rId356" Type="http://schemas.openxmlformats.org/officeDocument/2006/relationships/hyperlink" Target="https://youtu.be/Owhz3zoZRBg" TargetMode="External"/><Relationship Id="rId398" Type="http://schemas.openxmlformats.org/officeDocument/2006/relationships/hyperlink" Target="https://youtu.be/x5250KbS8HU" TargetMode="External"/><Relationship Id="rId521" Type="http://schemas.openxmlformats.org/officeDocument/2006/relationships/hyperlink" Target="https://youtu.be/bvL7gALcijk" TargetMode="External"/><Relationship Id="rId563" Type="http://schemas.openxmlformats.org/officeDocument/2006/relationships/hyperlink" Target="https://youtu.be/zYvn0OJlpSA" TargetMode="External"/><Relationship Id="rId95" Type="http://schemas.openxmlformats.org/officeDocument/2006/relationships/hyperlink" Target="https://youtu.be/cZLYrWCSGso" TargetMode="External"/><Relationship Id="rId160" Type="http://schemas.openxmlformats.org/officeDocument/2006/relationships/hyperlink" Target="https://youtu.be/Iw_TanqbXts" TargetMode="External"/><Relationship Id="rId216" Type="http://schemas.openxmlformats.org/officeDocument/2006/relationships/hyperlink" Target="https://youtu.be/Jh2kZ63__r0" TargetMode="External"/><Relationship Id="rId423" Type="http://schemas.openxmlformats.org/officeDocument/2006/relationships/hyperlink" Target="https://youtu.be/ZKxpRfybe1U" TargetMode="External"/><Relationship Id="rId258" Type="http://schemas.openxmlformats.org/officeDocument/2006/relationships/hyperlink" Target="https://youtu.be/c4ffHtl1V88" TargetMode="External"/><Relationship Id="rId465" Type="http://schemas.openxmlformats.org/officeDocument/2006/relationships/hyperlink" Target="https://youtu.be/CcYJ1IeUKU4" TargetMode="External"/><Relationship Id="rId22" Type="http://schemas.openxmlformats.org/officeDocument/2006/relationships/hyperlink" Target="https://youtu.be/poCw2CCrfzA" TargetMode="External"/><Relationship Id="rId64" Type="http://schemas.openxmlformats.org/officeDocument/2006/relationships/hyperlink" Target="https://youtu.be/KOpkpOeoWRY" TargetMode="External"/><Relationship Id="rId118" Type="http://schemas.openxmlformats.org/officeDocument/2006/relationships/hyperlink" Target="https://youtu.be/Ro402coDo78" TargetMode="External"/><Relationship Id="rId325" Type="http://schemas.openxmlformats.org/officeDocument/2006/relationships/hyperlink" Target="https://youtu.be/2xmFgdzVp7M" TargetMode="External"/><Relationship Id="rId367" Type="http://schemas.openxmlformats.org/officeDocument/2006/relationships/hyperlink" Target="https://youtu.be/-vYmNqYfTn8" TargetMode="External"/><Relationship Id="rId532" Type="http://schemas.openxmlformats.org/officeDocument/2006/relationships/hyperlink" Target="https://youtu.be/XHhcDPuqKf8" TargetMode="External"/><Relationship Id="rId574" Type="http://schemas.openxmlformats.org/officeDocument/2006/relationships/hyperlink" Target="https://youtu.be/JGzw5E_wUJY" TargetMode="External"/><Relationship Id="rId171" Type="http://schemas.openxmlformats.org/officeDocument/2006/relationships/hyperlink" Target="https://youtu.be/vc5CljzsfIo" TargetMode="External"/><Relationship Id="rId227" Type="http://schemas.openxmlformats.org/officeDocument/2006/relationships/hyperlink" Target="https://youtu.be/cwwB5qoQa4s" TargetMode="External"/><Relationship Id="rId269" Type="http://schemas.openxmlformats.org/officeDocument/2006/relationships/hyperlink" Target="https://youtu.be/5ae4HXvWFCI" TargetMode="External"/><Relationship Id="rId434" Type="http://schemas.openxmlformats.org/officeDocument/2006/relationships/hyperlink" Target="https://youtu.be/e0fiSnjNVvg" TargetMode="External"/><Relationship Id="rId476" Type="http://schemas.openxmlformats.org/officeDocument/2006/relationships/hyperlink" Target="https://youtu.be/tHebMO7aCQc" TargetMode="External"/><Relationship Id="rId33" Type="http://schemas.openxmlformats.org/officeDocument/2006/relationships/hyperlink" Target="https://youtu.be/03GpPfOsFkQ" TargetMode="External"/><Relationship Id="rId129" Type="http://schemas.openxmlformats.org/officeDocument/2006/relationships/hyperlink" Target="https://youtu.be/2fqzbwsy4nA" TargetMode="External"/><Relationship Id="rId280" Type="http://schemas.openxmlformats.org/officeDocument/2006/relationships/hyperlink" Target="https://youtu.be/sxqV9CuBPq0" TargetMode="External"/><Relationship Id="rId336" Type="http://schemas.openxmlformats.org/officeDocument/2006/relationships/hyperlink" Target="https://youtu.be/AHsw9LRpepE" TargetMode="External"/><Relationship Id="rId501" Type="http://schemas.openxmlformats.org/officeDocument/2006/relationships/hyperlink" Target="https://youtu.be/96Hwv9nJjtk" TargetMode="External"/><Relationship Id="rId543" Type="http://schemas.openxmlformats.org/officeDocument/2006/relationships/hyperlink" Target="https://youtu.be/mkGwvVsSqzE" TargetMode="External"/><Relationship Id="rId75" Type="http://schemas.openxmlformats.org/officeDocument/2006/relationships/hyperlink" Target="https://youtu.be/lSq2ZCodb-g" TargetMode="External"/><Relationship Id="rId140" Type="http://schemas.openxmlformats.org/officeDocument/2006/relationships/hyperlink" Target="https://youtu.be/gYT1JUq0k04" TargetMode="External"/><Relationship Id="rId182" Type="http://schemas.openxmlformats.org/officeDocument/2006/relationships/hyperlink" Target="https://youtu.be/P9Hkt8ISLNU" TargetMode="External"/><Relationship Id="rId378" Type="http://schemas.openxmlformats.org/officeDocument/2006/relationships/hyperlink" Target="https://youtu.be/wbswyWvCO48" TargetMode="External"/><Relationship Id="rId403" Type="http://schemas.openxmlformats.org/officeDocument/2006/relationships/hyperlink" Target="https://youtu.be/r2erfY5Dwu0" TargetMode="External"/><Relationship Id="rId6" Type="http://schemas.openxmlformats.org/officeDocument/2006/relationships/hyperlink" Target="https://youtu.be/4oPM8zTeois" TargetMode="External"/><Relationship Id="rId238" Type="http://schemas.openxmlformats.org/officeDocument/2006/relationships/hyperlink" Target="https://youtu.be/XbaNQZAdLRo" TargetMode="External"/><Relationship Id="rId445" Type="http://schemas.openxmlformats.org/officeDocument/2006/relationships/hyperlink" Target="https://youtu.be/coFxZiekya0" TargetMode="External"/><Relationship Id="rId487" Type="http://schemas.openxmlformats.org/officeDocument/2006/relationships/hyperlink" Target="https://youtu.be/pHkEbg9b3uY" TargetMode="External"/><Relationship Id="rId291" Type="http://schemas.openxmlformats.org/officeDocument/2006/relationships/hyperlink" Target="https://youtu.be/FXOoD3j_Nbc" TargetMode="External"/><Relationship Id="rId305" Type="http://schemas.openxmlformats.org/officeDocument/2006/relationships/hyperlink" Target="https://youtu.be/QnSHNOT6Q3I" TargetMode="External"/><Relationship Id="rId347" Type="http://schemas.openxmlformats.org/officeDocument/2006/relationships/hyperlink" Target="https://youtu.be/QeJSUQcDt9E" TargetMode="External"/><Relationship Id="rId512" Type="http://schemas.openxmlformats.org/officeDocument/2006/relationships/hyperlink" Target="https://youtu.be/sBFLh6sqAvE" TargetMode="External"/><Relationship Id="rId44" Type="http://schemas.openxmlformats.org/officeDocument/2006/relationships/hyperlink" Target="https://youtu.be/QPJUTtxCyKU" TargetMode="External"/><Relationship Id="rId86" Type="http://schemas.openxmlformats.org/officeDocument/2006/relationships/hyperlink" Target="https://youtu.be/be1jJCH32OU" TargetMode="External"/><Relationship Id="rId151" Type="http://schemas.openxmlformats.org/officeDocument/2006/relationships/hyperlink" Target="https://youtu.be/ua_E9yxForM" TargetMode="External"/><Relationship Id="rId389" Type="http://schemas.openxmlformats.org/officeDocument/2006/relationships/hyperlink" Target="https://youtu.be/Sti19IutRV8" TargetMode="External"/><Relationship Id="rId554" Type="http://schemas.openxmlformats.org/officeDocument/2006/relationships/hyperlink" Target="https://youtu.be/00hHq5oPmkg" TargetMode="External"/><Relationship Id="rId193" Type="http://schemas.openxmlformats.org/officeDocument/2006/relationships/hyperlink" Target="https://youtu.be/7FZnNmVhgnI" TargetMode="External"/><Relationship Id="rId207" Type="http://schemas.openxmlformats.org/officeDocument/2006/relationships/hyperlink" Target="https://youtu.be/ZKjnYhFZ_QA" TargetMode="External"/><Relationship Id="rId249" Type="http://schemas.openxmlformats.org/officeDocument/2006/relationships/hyperlink" Target="https://youtu.be/hefcAZFUi0Y" TargetMode="External"/><Relationship Id="rId414" Type="http://schemas.openxmlformats.org/officeDocument/2006/relationships/hyperlink" Target="https://youtu.be/SBUMkRnCU3Q" TargetMode="External"/><Relationship Id="rId456" Type="http://schemas.openxmlformats.org/officeDocument/2006/relationships/hyperlink" Target="https://youtu.be/hahEoEQHScw" TargetMode="External"/><Relationship Id="rId498" Type="http://schemas.openxmlformats.org/officeDocument/2006/relationships/hyperlink" Target="https://youtu.be/enF6TJgFZDk" TargetMode="External"/><Relationship Id="rId13" Type="http://schemas.openxmlformats.org/officeDocument/2006/relationships/hyperlink" Target="https://youtu.be/elwjtSxy75Y" TargetMode="External"/><Relationship Id="rId109" Type="http://schemas.openxmlformats.org/officeDocument/2006/relationships/hyperlink" Target="https://youtu.be/AW0dHdsAKBw" TargetMode="External"/><Relationship Id="rId260" Type="http://schemas.openxmlformats.org/officeDocument/2006/relationships/hyperlink" Target="https://youtu.be/JTSV4DhrcZw" TargetMode="External"/><Relationship Id="rId316" Type="http://schemas.openxmlformats.org/officeDocument/2006/relationships/hyperlink" Target="https://youtu.be/X53r9dRyeMk" TargetMode="External"/><Relationship Id="rId523" Type="http://schemas.openxmlformats.org/officeDocument/2006/relationships/hyperlink" Target="https://youtu.be/qNsxXued784" TargetMode="External"/><Relationship Id="rId55" Type="http://schemas.openxmlformats.org/officeDocument/2006/relationships/hyperlink" Target="https://youtu.be/PZoaEmxrsZQ" TargetMode="External"/><Relationship Id="rId97" Type="http://schemas.openxmlformats.org/officeDocument/2006/relationships/hyperlink" Target="https://youtu.be/EUgvj0j40T4" TargetMode="External"/><Relationship Id="rId120" Type="http://schemas.openxmlformats.org/officeDocument/2006/relationships/hyperlink" Target="https://youtu.be/tHwvGb0z4Fw" TargetMode="External"/><Relationship Id="rId358" Type="http://schemas.openxmlformats.org/officeDocument/2006/relationships/hyperlink" Target="https://youtu.be/thltfzNDMUA" TargetMode="External"/><Relationship Id="rId565" Type="http://schemas.openxmlformats.org/officeDocument/2006/relationships/hyperlink" Target="https://youtu.be/jy9nhOkxZfo" TargetMode="External"/><Relationship Id="rId162" Type="http://schemas.openxmlformats.org/officeDocument/2006/relationships/hyperlink" Target="https://youtu.be/gSY-wD4l5DM" TargetMode="External"/><Relationship Id="rId218" Type="http://schemas.openxmlformats.org/officeDocument/2006/relationships/hyperlink" Target="https://youtu.be/fHQVqin6G_w" TargetMode="External"/><Relationship Id="rId425" Type="http://schemas.openxmlformats.org/officeDocument/2006/relationships/hyperlink" Target="https://youtu.be/ZKxpRfybe1U" TargetMode="External"/><Relationship Id="rId467" Type="http://schemas.openxmlformats.org/officeDocument/2006/relationships/hyperlink" Target="https://youtu.be/CcYJ1IeUKU4" TargetMode="External"/><Relationship Id="rId271" Type="http://schemas.openxmlformats.org/officeDocument/2006/relationships/hyperlink" Target="https://youtu.be/Xy8L2n3bVZ8" TargetMode="External"/><Relationship Id="rId24" Type="http://schemas.openxmlformats.org/officeDocument/2006/relationships/hyperlink" Target="https://youtu.be/-9O64MJQVmU" TargetMode="External"/><Relationship Id="rId66" Type="http://schemas.openxmlformats.org/officeDocument/2006/relationships/hyperlink" Target="https://youtu.be/SzPjq27wU3A" TargetMode="External"/><Relationship Id="rId131" Type="http://schemas.openxmlformats.org/officeDocument/2006/relationships/hyperlink" Target="https://youtu.be/KdmrxZTWSds" TargetMode="External"/><Relationship Id="rId327" Type="http://schemas.openxmlformats.org/officeDocument/2006/relationships/hyperlink" Target="https://youtu.be/hCc2Sl01jEc" TargetMode="External"/><Relationship Id="rId369" Type="http://schemas.openxmlformats.org/officeDocument/2006/relationships/hyperlink" Target="https://youtu.be/wBCedbVrxOM" TargetMode="External"/><Relationship Id="rId534" Type="http://schemas.openxmlformats.org/officeDocument/2006/relationships/hyperlink" Target="https://youtu.be/FIFhSz6v-TQ" TargetMode="External"/><Relationship Id="rId576" Type="http://schemas.openxmlformats.org/officeDocument/2006/relationships/hyperlink" Target="https://youtu.be/qoeHaIBtpe8" TargetMode="External"/><Relationship Id="rId173" Type="http://schemas.openxmlformats.org/officeDocument/2006/relationships/hyperlink" Target="https://youtu.be/aOafFMc_LGs" TargetMode="External"/><Relationship Id="rId229" Type="http://schemas.openxmlformats.org/officeDocument/2006/relationships/hyperlink" Target="https://youtu.be/Jp-obt4QNuk" TargetMode="External"/><Relationship Id="rId380" Type="http://schemas.openxmlformats.org/officeDocument/2006/relationships/hyperlink" Target="https://youtu.be/y15_F0ftT3Q" TargetMode="External"/><Relationship Id="rId436" Type="http://schemas.openxmlformats.org/officeDocument/2006/relationships/hyperlink" Target="https://youtu.be/Xe11Pp1g39I" TargetMode="External"/><Relationship Id="rId240" Type="http://schemas.openxmlformats.org/officeDocument/2006/relationships/hyperlink" Target="https://youtu.be/miYjPKFJVsw" TargetMode="External"/><Relationship Id="rId478" Type="http://schemas.openxmlformats.org/officeDocument/2006/relationships/hyperlink" Target="https://youtu.be/TylzpocEWPo" TargetMode="External"/><Relationship Id="rId35" Type="http://schemas.openxmlformats.org/officeDocument/2006/relationships/hyperlink" Target="https://youtu.be/Jq9-p6Qf_XQ" TargetMode="External"/><Relationship Id="rId77" Type="http://schemas.openxmlformats.org/officeDocument/2006/relationships/hyperlink" Target="https://youtu.be/Q9qejXRMkDE" TargetMode="External"/><Relationship Id="rId100" Type="http://schemas.openxmlformats.org/officeDocument/2006/relationships/hyperlink" Target="https://youtu.be/epLrcDuC0EI" TargetMode="External"/><Relationship Id="rId282" Type="http://schemas.openxmlformats.org/officeDocument/2006/relationships/hyperlink" Target="https://youtu.be/q8ADz4CD968" TargetMode="External"/><Relationship Id="rId338" Type="http://schemas.openxmlformats.org/officeDocument/2006/relationships/hyperlink" Target="https://youtu.be/AHsw9LRpepE" TargetMode="External"/><Relationship Id="rId503" Type="http://schemas.openxmlformats.org/officeDocument/2006/relationships/hyperlink" Target="https://youtu.be/4P1J9ALtoNg" TargetMode="External"/><Relationship Id="rId545" Type="http://schemas.openxmlformats.org/officeDocument/2006/relationships/hyperlink" Target="https://youtu.be/9u05u6Rwx10" TargetMode="External"/><Relationship Id="rId8" Type="http://schemas.openxmlformats.org/officeDocument/2006/relationships/hyperlink" Target="https://youtu.be/DIcBw3sda2c" TargetMode="External"/><Relationship Id="rId142" Type="http://schemas.openxmlformats.org/officeDocument/2006/relationships/hyperlink" Target="https://youtu.be/MRKy3kX8XUM" TargetMode="External"/><Relationship Id="rId184" Type="http://schemas.openxmlformats.org/officeDocument/2006/relationships/hyperlink" Target="https://youtu.be/yHPz6U6Mb7w" TargetMode="External"/><Relationship Id="rId391" Type="http://schemas.openxmlformats.org/officeDocument/2006/relationships/hyperlink" Target="https://youtu.be/iSTcQ17fXV4" TargetMode="External"/><Relationship Id="rId405" Type="http://schemas.openxmlformats.org/officeDocument/2006/relationships/hyperlink" Target="https://youtu.be/5RtuQUXGQbs" TargetMode="External"/><Relationship Id="rId447" Type="http://schemas.openxmlformats.org/officeDocument/2006/relationships/hyperlink" Target="https://youtu.be/kH0RkJV4Lvc" TargetMode="External"/><Relationship Id="rId251" Type="http://schemas.openxmlformats.org/officeDocument/2006/relationships/hyperlink" Target="https://youtu.be/OzJ8ixAFIk8" TargetMode="External"/><Relationship Id="rId489" Type="http://schemas.openxmlformats.org/officeDocument/2006/relationships/hyperlink" Target="https://youtu.be/XoTz1GrUKn0" TargetMode="External"/><Relationship Id="rId46" Type="http://schemas.openxmlformats.org/officeDocument/2006/relationships/hyperlink" Target="https://youtu.be/T7k2pmKUXxI" TargetMode="External"/><Relationship Id="rId293" Type="http://schemas.openxmlformats.org/officeDocument/2006/relationships/hyperlink" Target="https://youtu.be/qDpRk9thNZg" TargetMode="External"/><Relationship Id="rId307" Type="http://schemas.openxmlformats.org/officeDocument/2006/relationships/hyperlink" Target="https://youtu.be/9ote7COyzug" TargetMode="External"/><Relationship Id="rId349" Type="http://schemas.openxmlformats.org/officeDocument/2006/relationships/hyperlink" Target="https://youtu.be/MNhJMMbJCxQ" TargetMode="External"/><Relationship Id="rId514" Type="http://schemas.openxmlformats.org/officeDocument/2006/relationships/hyperlink" Target="https://youtu.be/3DyKM2qfTrE" TargetMode="External"/><Relationship Id="rId556" Type="http://schemas.openxmlformats.org/officeDocument/2006/relationships/hyperlink" Target="https://youtu.be/Ccz0w05L5Ds" TargetMode="External"/><Relationship Id="rId88" Type="http://schemas.openxmlformats.org/officeDocument/2006/relationships/hyperlink" Target="https://youtu.be/kafePIAD--k" TargetMode="External"/><Relationship Id="rId111" Type="http://schemas.openxmlformats.org/officeDocument/2006/relationships/hyperlink" Target="https://youtu.be/rBEnds86kdU" TargetMode="External"/><Relationship Id="rId153" Type="http://schemas.openxmlformats.org/officeDocument/2006/relationships/hyperlink" Target="https://youtu.be/5f0go0BmDto" TargetMode="External"/><Relationship Id="rId195" Type="http://schemas.openxmlformats.org/officeDocument/2006/relationships/hyperlink" Target="https://youtu.be/HwUpcyXPl60" TargetMode="External"/><Relationship Id="rId209" Type="http://schemas.openxmlformats.org/officeDocument/2006/relationships/hyperlink" Target="https://youtu.be/wXM_JEh3Q3I" TargetMode="External"/><Relationship Id="rId360" Type="http://schemas.openxmlformats.org/officeDocument/2006/relationships/hyperlink" Target="https://youtu.be/thltfzNDMUA" TargetMode="External"/><Relationship Id="rId416" Type="http://schemas.openxmlformats.org/officeDocument/2006/relationships/hyperlink" Target="https://youtu.be/8QJ8yCzLxZM" TargetMode="External"/><Relationship Id="rId220" Type="http://schemas.openxmlformats.org/officeDocument/2006/relationships/hyperlink" Target="https://youtu.be/kPBfaHLyxLc" TargetMode="External"/><Relationship Id="rId458" Type="http://schemas.openxmlformats.org/officeDocument/2006/relationships/hyperlink" Target="https://youtu.be/HsKv2h6__XI" TargetMode="External"/><Relationship Id="rId15" Type="http://schemas.openxmlformats.org/officeDocument/2006/relationships/hyperlink" Target="https://youtu.be/rrBOkHfvNSY" TargetMode="External"/><Relationship Id="rId57" Type="http://schemas.openxmlformats.org/officeDocument/2006/relationships/hyperlink" Target="https://youtu.be/C1h6cnddQ74" TargetMode="External"/><Relationship Id="rId262" Type="http://schemas.openxmlformats.org/officeDocument/2006/relationships/hyperlink" Target="https://youtu.be/yQtEGfk9bd0" TargetMode="External"/><Relationship Id="rId318" Type="http://schemas.openxmlformats.org/officeDocument/2006/relationships/hyperlink" Target="https://youtu.be/a1j4bHk9oU8" TargetMode="External"/><Relationship Id="rId525" Type="http://schemas.openxmlformats.org/officeDocument/2006/relationships/hyperlink" Target="https://youtu.be/h8bpv0k491A" TargetMode="External"/><Relationship Id="rId567" Type="http://schemas.openxmlformats.org/officeDocument/2006/relationships/hyperlink" Target="https://youtu.be/DOtHDUgLQ-U" TargetMode="External"/><Relationship Id="rId99" Type="http://schemas.openxmlformats.org/officeDocument/2006/relationships/hyperlink" Target="https://youtu.be/90B3AKfXpBM" TargetMode="External"/><Relationship Id="rId122" Type="http://schemas.openxmlformats.org/officeDocument/2006/relationships/hyperlink" Target="https://youtu.be/4SDBJp_B5qQ" TargetMode="External"/><Relationship Id="rId164" Type="http://schemas.openxmlformats.org/officeDocument/2006/relationships/hyperlink" Target="https://youtu.be/dQO15T5kOEU" TargetMode="External"/><Relationship Id="rId371" Type="http://schemas.openxmlformats.org/officeDocument/2006/relationships/hyperlink" Target="https://youtu.be/FTJ6buplNz0" TargetMode="External"/><Relationship Id="rId427" Type="http://schemas.openxmlformats.org/officeDocument/2006/relationships/hyperlink" Target="https://youtu.be/5B3Yj2vJS3Y" TargetMode="External"/><Relationship Id="rId469" Type="http://schemas.openxmlformats.org/officeDocument/2006/relationships/hyperlink" Target="https://youtu.be/Gr4_ZhvOtDI" TargetMode="External"/><Relationship Id="rId26" Type="http://schemas.openxmlformats.org/officeDocument/2006/relationships/hyperlink" Target="https://youtu.be/jlN-0KkvU80" TargetMode="External"/><Relationship Id="rId231" Type="http://schemas.openxmlformats.org/officeDocument/2006/relationships/hyperlink" Target="https://youtu.be/ysbfdPYy8Q0" TargetMode="External"/><Relationship Id="rId273" Type="http://schemas.openxmlformats.org/officeDocument/2006/relationships/hyperlink" Target="https://youtu.be/Z6vzWtrXZaA" TargetMode="External"/><Relationship Id="rId329" Type="http://schemas.openxmlformats.org/officeDocument/2006/relationships/hyperlink" Target="https://youtu.be/-K06WCPzljY" TargetMode="External"/><Relationship Id="rId480" Type="http://schemas.openxmlformats.org/officeDocument/2006/relationships/hyperlink" Target="https://youtu.be/D0xW-I3d4Fw" TargetMode="External"/><Relationship Id="rId536" Type="http://schemas.openxmlformats.org/officeDocument/2006/relationships/hyperlink" Target="https://youtu.be/KDuTSqO93nc" TargetMode="External"/><Relationship Id="rId68" Type="http://schemas.openxmlformats.org/officeDocument/2006/relationships/hyperlink" Target="https://youtu.be/09x-F6Xuh3g" TargetMode="External"/><Relationship Id="rId133" Type="http://schemas.openxmlformats.org/officeDocument/2006/relationships/hyperlink" Target="https://youtu.be/NnhoiDbRB_o" TargetMode="External"/><Relationship Id="rId175" Type="http://schemas.openxmlformats.org/officeDocument/2006/relationships/hyperlink" Target="https://youtu.be/NVb1rz15Xpg" TargetMode="External"/><Relationship Id="rId340" Type="http://schemas.openxmlformats.org/officeDocument/2006/relationships/hyperlink" Target="https://youtu.be/ION2-r-v-KE" TargetMode="External"/><Relationship Id="rId578" Type="http://schemas.openxmlformats.org/officeDocument/2006/relationships/drawing" Target="../drawings/drawing2.xml"/><Relationship Id="rId200" Type="http://schemas.openxmlformats.org/officeDocument/2006/relationships/hyperlink" Target="https://youtu.be/8ydtMZsshDQ" TargetMode="External"/><Relationship Id="rId382" Type="http://schemas.openxmlformats.org/officeDocument/2006/relationships/hyperlink" Target="https://youtu.be/D2KVsHo8paE" TargetMode="External"/><Relationship Id="rId438" Type="http://schemas.openxmlformats.org/officeDocument/2006/relationships/hyperlink" Target="https://youtu.be/8LzmlCFXElQ" TargetMode="External"/><Relationship Id="rId242" Type="http://schemas.openxmlformats.org/officeDocument/2006/relationships/hyperlink" Target="https://youtu.be/XfF6t1i1Q0U" TargetMode="External"/><Relationship Id="rId284" Type="http://schemas.openxmlformats.org/officeDocument/2006/relationships/hyperlink" Target="https://youtu.be/UhoEDk37hE4" TargetMode="External"/><Relationship Id="rId491" Type="http://schemas.openxmlformats.org/officeDocument/2006/relationships/hyperlink" Target="https://youtu.be/XuLG3RZpbzs" TargetMode="External"/><Relationship Id="rId505" Type="http://schemas.openxmlformats.org/officeDocument/2006/relationships/hyperlink" Target="https://youtu.be/z1YsxJKHOFw" TargetMode="External"/><Relationship Id="rId37" Type="http://schemas.openxmlformats.org/officeDocument/2006/relationships/hyperlink" Target="https://youtu.be/Gcrj3snFjJA" TargetMode="External"/><Relationship Id="rId79" Type="http://schemas.openxmlformats.org/officeDocument/2006/relationships/hyperlink" Target="https://youtu.be/Dr-HQ5B8EzU" TargetMode="External"/><Relationship Id="rId102" Type="http://schemas.openxmlformats.org/officeDocument/2006/relationships/hyperlink" Target="https://youtu.be/qpklO-1nNc0" TargetMode="External"/><Relationship Id="rId144" Type="http://schemas.openxmlformats.org/officeDocument/2006/relationships/hyperlink" Target="https://youtu.be/tFtZ9tQiFxM" TargetMode="External"/><Relationship Id="rId547" Type="http://schemas.openxmlformats.org/officeDocument/2006/relationships/hyperlink" Target="https://youtu.be/lI-BATwOo-4" TargetMode="External"/><Relationship Id="rId90" Type="http://schemas.openxmlformats.org/officeDocument/2006/relationships/hyperlink" Target="https://youtu.be/Rg8LfBRRR0o" TargetMode="External"/><Relationship Id="rId186" Type="http://schemas.openxmlformats.org/officeDocument/2006/relationships/hyperlink" Target="https://youtu.be/BSiejdF7NBY" TargetMode="External"/><Relationship Id="rId351" Type="http://schemas.openxmlformats.org/officeDocument/2006/relationships/hyperlink" Target="https://youtu.be/KrSPo0HfdB8" TargetMode="External"/><Relationship Id="rId393" Type="http://schemas.openxmlformats.org/officeDocument/2006/relationships/hyperlink" Target="https://youtu.be/kO3jgJRhZ84" TargetMode="External"/><Relationship Id="rId407" Type="http://schemas.openxmlformats.org/officeDocument/2006/relationships/hyperlink" Target="https://youtu.be/lxZWJ6Tn8Qs" TargetMode="External"/><Relationship Id="rId449" Type="http://schemas.openxmlformats.org/officeDocument/2006/relationships/hyperlink" Target="https://youtu.be/g-L13ZJfzUc" TargetMode="External"/><Relationship Id="rId211" Type="http://schemas.openxmlformats.org/officeDocument/2006/relationships/hyperlink" Target="https://youtu.be/FaTDhh7ZULc" TargetMode="External"/><Relationship Id="rId253" Type="http://schemas.openxmlformats.org/officeDocument/2006/relationships/hyperlink" Target="https://youtu.be/u8h0SL8dakI" TargetMode="External"/><Relationship Id="rId295" Type="http://schemas.openxmlformats.org/officeDocument/2006/relationships/hyperlink" Target="https://youtu.be/zfuEV2iDYnw" TargetMode="External"/><Relationship Id="rId309" Type="http://schemas.openxmlformats.org/officeDocument/2006/relationships/hyperlink" Target="https://youtu.be/BQ9bjPFNUJs" TargetMode="External"/><Relationship Id="rId460" Type="http://schemas.openxmlformats.org/officeDocument/2006/relationships/hyperlink" Target="https://youtu.be/DpX4Nvm8vMY" TargetMode="External"/><Relationship Id="rId516" Type="http://schemas.openxmlformats.org/officeDocument/2006/relationships/hyperlink" Target="https://youtu.be/XZI2q4bm-OU" TargetMode="External"/><Relationship Id="rId48" Type="http://schemas.openxmlformats.org/officeDocument/2006/relationships/hyperlink" Target="https://youtu.be/PZ307sM0t-0" TargetMode="External"/><Relationship Id="rId113" Type="http://schemas.openxmlformats.org/officeDocument/2006/relationships/hyperlink" Target="https://youtu.be/lx3MoixZu1w" TargetMode="External"/><Relationship Id="rId320" Type="http://schemas.openxmlformats.org/officeDocument/2006/relationships/hyperlink" Target="https://youtu.be/c6uImllUKIs" TargetMode="External"/><Relationship Id="rId558" Type="http://schemas.openxmlformats.org/officeDocument/2006/relationships/hyperlink" Target="https://youtu.be/z1h0cd-NSRM" TargetMode="External"/><Relationship Id="rId155" Type="http://schemas.openxmlformats.org/officeDocument/2006/relationships/hyperlink" Target="https://youtu.be/_bz2jD9IQ5s" TargetMode="External"/><Relationship Id="rId197" Type="http://schemas.openxmlformats.org/officeDocument/2006/relationships/hyperlink" Target="https://youtu.be/q_vhT_rs-h0" TargetMode="External"/><Relationship Id="rId362" Type="http://schemas.openxmlformats.org/officeDocument/2006/relationships/hyperlink" Target="https://youtu.be/W3MFvCfp16w" TargetMode="External"/><Relationship Id="rId418" Type="http://schemas.openxmlformats.org/officeDocument/2006/relationships/hyperlink" Target="https://youtu.be/BTHLjLvNElw" TargetMode="External"/><Relationship Id="rId222" Type="http://schemas.openxmlformats.org/officeDocument/2006/relationships/hyperlink" Target="https://youtu.be/aIWyTqXoYs8" TargetMode="External"/><Relationship Id="rId264" Type="http://schemas.openxmlformats.org/officeDocument/2006/relationships/hyperlink" Target="https://youtu.be/6sNnQd_l_5k" TargetMode="External"/><Relationship Id="rId471" Type="http://schemas.openxmlformats.org/officeDocument/2006/relationships/hyperlink" Target="https://youtu.be/GCEh1swSQEg" TargetMode="External"/><Relationship Id="rId17" Type="http://schemas.openxmlformats.org/officeDocument/2006/relationships/hyperlink" Target="https://youtu.be/fA9osfZu0jc" TargetMode="External"/><Relationship Id="rId59" Type="http://schemas.openxmlformats.org/officeDocument/2006/relationships/hyperlink" Target="https://youtu.be/Ico2EmLXjj4" TargetMode="External"/><Relationship Id="rId124" Type="http://schemas.openxmlformats.org/officeDocument/2006/relationships/hyperlink" Target="https://youtu.be/t5IC9a4gUWU" TargetMode="External"/><Relationship Id="rId527" Type="http://schemas.openxmlformats.org/officeDocument/2006/relationships/hyperlink" Target="https://youtu.be/2wmxck5D9Vw" TargetMode="External"/><Relationship Id="rId569" Type="http://schemas.openxmlformats.org/officeDocument/2006/relationships/hyperlink" Target="https://youtu.be/nHeJPIGJmlU" TargetMode="External"/><Relationship Id="rId70" Type="http://schemas.openxmlformats.org/officeDocument/2006/relationships/hyperlink" Target="https://youtu.be/1vbO_foZgLQ" TargetMode="External"/><Relationship Id="rId166" Type="http://schemas.openxmlformats.org/officeDocument/2006/relationships/hyperlink" Target="https://youtu.be/enF6TJgFZDk" TargetMode="External"/><Relationship Id="rId331" Type="http://schemas.openxmlformats.org/officeDocument/2006/relationships/hyperlink" Target="https://youtu.be/IAdqQntJYjA" TargetMode="External"/><Relationship Id="rId373" Type="http://schemas.openxmlformats.org/officeDocument/2006/relationships/hyperlink" Target="https://youtu.be/03GgogNedl8" TargetMode="External"/><Relationship Id="rId429" Type="http://schemas.openxmlformats.org/officeDocument/2006/relationships/hyperlink" Target="https://youtu.be/XCBIkwACPiE" TargetMode="External"/><Relationship Id="rId1" Type="http://schemas.openxmlformats.org/officeDocument/2006/relationships/hyperlink" Target="https://youtu.be/rA_2B7Yj4QE" TargetMode="External"/><Relationship Id="rId233" Type="http://schemas.openxmlformats.org/officeDocument/2006/relationships/hyperlink" Target="https://youtu.be/fkCWvK71-Bo" TargetMode="External"/><Relationship Id="rId440" Type="http://schemas.openxmlformats.org/officeDocument/2006/relationships/hyperlink" Target="https://youtu.be/nnOoAnLL7vY" TargetMode="External"/><Relationship Id="rId28" Type="http://schemas.openxmlformats.org/officeDocument/2006/relationships/hyperlink" Target="https://youtu.be/gosY-UrpHcA" TargetMode="External"/><Relationship Id="rId275" Type="http://schemas.openxmlformats.org/officeDocument/2006/relationships/hyperlink" Target="https://youtu.be/hirqvVSGNFA" TargetMode="External"/><Relationship Id="rId300" Type="http://schemas.openxmlformats.org/officeDocument/2006/relationships/hyperlink" Target="https://youtu.be/xFk0ZBUXlKY" TargetMode="External"/><Relationship Id="rId482" Type="http://schemas.openxmlformats.org/officeDocument/2006/relationships/hyperlink" Target="https://youtu.be/Ua1zhXvO6Dk" TargetMode="External"/><Relationship Id="rId538" Type="http://schemas.openxmlformats.org/officeDocument/2006/relationships/hyperlink" Target="https://youtu.be/0q7_ckdpoDA" TargetMode="External"/><Relationship Id="rId81" Type="http://schemas.openxmlformats.org/officeDocument/2006/relationships/hyperlink" Target="https://youtu.be/sR4cND_-tMU" TargetMode="External"/><Relationship Id="rId135" Type="http://schemas.openxmlformats.org/officeDocument/2006/relationships/hyperlink" Target="https://youtu.be/DzYzM9j74bs" TargetMode="External"/><Relationship Id="rId177" Type="http://schemas.openxmlformats.org/officeDocument/2006/relationships/hyperlink" Target="https://youtu.be/Ln_R2tJVM8Y" TargetMode="External"/><Relationship Id="rId342" Type="http://schemas.openxmlformats.org/officeDocument/2006/relationships/hyperlink" Target="https://youtu.be/mrdAn1fdejg" TargetMode="External"/><Relationship Id="rId384" Type="http://schemas.openxmlformats.org/officeDocument/2006/relationships/hyperlink" Target="https://youtu.be/k3G6zt1BVEg" TargetMode="External"/><Relationship Id="rId202" Type="http://schemas.openxmlformats.org/officeDocument/2006/relationships/hyperlink" Target="https://youtu.be/HMKOM3L-WMc" TargetMode="External"/><Relationship Id="rId244" Type="http://schemas.openxmlformats.org/officeDocument/2006/relationships/hyperlink" Target="https://youtu.be/XtPE2ubsnS0" TargetMode="External"/><Relationship Id="rId39" Type="http://schemas.openxmlformats.org/officeDocument/2006/relationships/hyperlink" Target="https://youtu.be/_POfj3eTi0g" TargetMode="External"/><Relationship Id="rId286" Type="http://schemas.openxmlformats.org/officeDocument/2006/relationships/hyperlink" Target="https://youtu.be/9OtEtbPlqJU" TargetMode="External"/><Relationship Id="rId451" Type="http://schemas.openxmlformats.org/officeDocument/2006/relationships/hyperlink" Target="https://youtu.be/0h0YNCTJxLw" TargetMode="External"/><Relationship Id="rId493" Type="http://schemas.openxmlformats.org/officeDocument/2006/relationships/hyperlink" Target="https://youtu.be/TKkeXBY-emA" TargetMode="External"/><Relationship Id="rId507" Type="http://schemas.openxmlformats.org/officeDocument/2006/relationships/hyperlink" Target="https://youtu.be/S9F8K5XP2Ek" TargetMode="External"/><Relationship Id="rId549" Type="http://schemas.openxmlformats.org/officeDocument/2006/relationships/hyperlink" Target="https://youtu.be/OxkRQVIkKn0" TargetMode="External"/><Relationship Id="rId50" Type="http://schemas.openxmlformats.org/officeDocument/2006/relationships/hyperlink" Target="https://youtu.be/f3u5-MkFY5E" TargetMode="External"/><Relationship Id="rId104" Type="http://schemas.openxmlformats.org/officeDocument/2006/relationships/hyperlink" Target="https://youtu.be/Xg-MBWMDe6Q" TargetMode="External"/><Relationship Id="rId146" Type="http://schemas.openxmlformats.org/officeDocument/2006/relationships/hyperlink" Target="https://youtu.be/zEHXTrJb3HQ" TargetMode="External"/><Relationship Id="rId188" Type="http://schemas.openxmlformats.org/officeDocument/2006/relationships/hyperlink" Target="https://youtu.be/yDnaatHTmUI" TargetMode="External"/><Relationship Id="rId311" Type="http://schemas.openxmlformats.org/officeDocument/2006/relationships/hyperlink" Target="https://youtu.be/rd8a7Pani9o" TargetMode="External"/><Relationship Id="rId353" Type="http://schemas.openxmlformats.org/officeDocument/2006/relationships/hyperlink" Target="https://youtu.be/Q5dY-NnnI4E" TargetMode="External"/><Relationship Id="rId395" Type="http://schemas.openxmlformats.org/officeDocument/2006/relationships/hyperlink" Target="https://youtu.be/kO3jgJRhZ84" TargetMode="External"/><Relationship Id="rId409" Type="http://schemas.openxmlformats.org/officeDocument/2006/relationships/hyperlink" Target="https://youtu.be/NZ-C_-ZtCOU" TargetMode="External"/><Relationship Id="rId560" Type="http://schemas.openxmlformats.org/officeDocument/2006/relationships/hyperlink" Target="https://youtu.be/guQbYa37uMU" TargetMode="External"/><Relationship Id="rId92" Type="http://schemas.openxmlformats.org/officeDocument/2006/relationships/hyperlink" Target="https://youtu.be/RpRJhhHI0E8" TargetMode="External"/><Relationship Id="rId213" Type="http://schemas.openxmlformats.org/officeDocument/2006/relationships/hyperlink" Target="https://youtu.be/nPZr-3dBb6w" TargetMode="External"/><Relationship Id="rId420" Type="http://schemas.openxmlformats.org/officeDocument/2006/relationships/hyperlink" Target="https://youtu.be/7eYYhqD4pCc" TargetMode="External"/><Relationship Id="rId255" Type="http://schemas.openxmlformats.org/officeDocument/2006/relationships/hyperlink" Target="https://youtu.be/yPMWiM2ARQE" TargetMode="External"/><Relationship Id="rId297" Type="http://schemas.openxmlformats.org/officeDocument/2006/relationships/hyperlink" Target="https://youtu.be/Uo3ZQYdmUS8" TargetMode="External"/><Relationship Id="rId462" Type="http://schemas.openxmlformats.org/officeDocument/2006/relationships/hyperlink" Target="https://youtu.be/1NwFHr4VHS0" TargetMode="External"/><Relationship Id="rId518" Type="http://schemas.openxmlformats.org/officeDocument/2006/relationships/hyperlink" Target="https://youtu.be/ye29O9GYFe0" TargetMode="External"/><Relationship Id="rId115" Type="http://schemas.openxmlformats.org/officeDocument/2006/relationships/hyperlink" Target="https://youtu.be/LSlxTVyA1Cc" TargetMode="External"/><Relationship Id="rId157" Type="http://schemas.openxmlformats.org/officeDocument/2006/relationships/hyperlink" Target="https://youtu.be/CnDGL2zS1ME" TargetMode="External"/><Relationship Id="rId322" Type="http://schemas.openxmlformats.org/officeDocument/2006/relationships/hyperlink" Target="https://youtu.be/BJWQ341v0Kg" TargetMode="External"/><Relationship Id="rId364" Type="http://schemas.openxmlformats.org/officeDocument/2006/relationships/hyperlink" Target="https://youtu.be/2D05Dsz0zdE" TargetMode="External"/><Relationship Id="rId61" Type="http://schemas.openxmlformats.org/officeDocument/2006/relationships/hyperlink" Target="https://youtu.be/ZcuOIk-kWJw" TargetMode="External"/><Relationship Id="rId199" Type="http://schemas.openxmlformats.org/officeDocument/2006/relationships/hyperlink" Target="https://youtu.be/bTOVgAL67t4" TargetMode="External"/><Relationship Id="rId571" Type="http://schemas.openxmlformats.org/officeDocument/2006/relationships/hyperlink" Target="https://youtu.be/8b10r3xKRrI" TargetMode="External"/><Relationship Id="rId19" Type="http://schemas.openxmlformats.org/officeDocument/2006/relationships/hyperlink" Target="https://youtu.be/Odh_m7huLO4" TargetMode="External"/><Relationship Id="rId224" Type="http://schemas.openxmlformats.org/officeDocument/2006/relationships/hyperlink" Target="https://youtu.be/1Z_kbBxO77Y" TargetMode="External"/><Relationship Id="rId266" Type="http://schemas.openxmlformats.org/officeDocument/2006/relationships/hyperlink" Target="https://youtu.be/-PBx4lmLyPk" TargetMode="External"/><Relationship Id="rId431" Type="http://schemas.openxmlformats.org/officeDocument/2006/relationships/hyperlink" Target="https://youtu.be/eCuwwnHGpGY" TargetMode="External"/><Relationship Id="rId473" Type="http://schemas.openxmlformats.org/officeDocument/2006/relationships/hyperlink" Target="https://youtu.be/T3qNb_5Gs98" TargetMode="External"/><Relationship Id="rId529" Type="http://schemas.openxmlformats.org/officeDocument/2006/relationships/hyperlink" Target="https://youtu.be/hhnVbMnCNYk" TargetMode="External"/><Relationship Id="rId30" Type="http://schemas.openxmlformats.org/officeDocument/2006/relationships/hyperlink" Target="https://youtu.be/Jpx-2LKjrn4" TargetMode="External"/><Relationship Id="rId126" Type="http://schemas.openxmlformats.org/officeDocument/2006/relationships/hyperlink" Target="https://youtu.be/6mp_cMNIYVs" TargetMode="External"/><Relationship Id="rId168" Type="http://schemas.openxmlformats.org/officeDocument/2006/relationships/hyperlink" Target="https://youtu.be/E3TywVPLzgk" TargetMode="External"/><Relationship Id="rId333" Type="http://schemas.openxmlformats.org/officeDocument/2006/relationships/hyperlink" Target="https://youtu.be/LIU4oWcGYQM" TargetMode="External"/><Relationship Id="rId540" Type="http://schemas.openxmlformats.org/officeDocument/2006/relationships/hyperlink" Target="https://youtu.be/7lYOelWf0q4" TargetMode="External"/><Relationship Id="rId72" Type="http://schemas.openxmlformats.org/officeDocument/2006/relationships/hyperlink" Target="https://youtu.be/y5_wRimkUWg" TargetMode="External"/><Relationship Id="rId375" Type="http://schemas.openxmlformats.org/officeDocument/2006/relationships/hyperlink" Target="https://youtu.be/kzozvOQG0E0" TargetMode="External"/><Relationship Id="rId3" Type="http://schemas.openxmlformats.org/officeDocument/2006/relationships/hyperlink" Target="https://youtu.be/2ZQK5NmVG1g" TargetMode="External"/><Relationship Id="rId235" Type="http://schemas.openxmlformats.org/officeDocument/2006/relationships/hyperlink" Target="https://youtu.be/8zIjoxkGOFo" TargetMode="External"/><Relationship Id="rId277" Type="http://schemas.openxmlformats.org/officeDocument/2006/relationships/hyperlink" Target="https://youtu.be/z2_OQckj3YE" TargetMode="External"/><Relationship Id="rId400" Type="http://schemas.openxmlformats.org/officeDocument/2006/relationships/hyperlink" Target="https://youtu.be/XmshO6NPPD4" TargetMode="External"/><Relationship Id="rId442" Type="http://schemas.openxmlformats.org/officeDocument/2006/relationships/hyperlink" Target="https://youtu.be/0PomzZJhHNU" TargetMode="External"/><Relationship Id="rId484" Type="http://schemas.openxmlformats.org/officeDocument/2006/relationships/hyperlink" Target="https://youtu.be/NBfbCkw0Ixo" TargetMode="External"/><Relationship Id="rId137" Type="http://schemas.openxmlformats.org/officeDocument/2006/relationships/hyperlink" Target="https://youtu.be/mGQLXRTl3Z0" TargetMode="External"/><Relationship Id="rId302" Type="http://schemas.openxmlformats.org/officeDocument/2006/relationships/hyperlink" Target="https://youtu.be/pB03e6tUBOI" TargetMode="External"/><Relationship Id="rId344" Type="http://schemas.openxmlformats.org/officeDocument/2006/relationships/hyperlink" Target="https://youtu.be/8JmeY-ERojQ" TargetMode="External"/><Relationship Id="rId41" Type="http://schemas.openxmlformats.org/officeDocument/2006/relationships/hyperlink" Target="https://youtu.be/TRK5JeNBHm0" TargetMode="External"/><Relationship Id="rId83" Type="http://schemas.openxmlformats.org/officeDocument/2006/relationships/hyperlink" Target="https://youtu.be/A5tfQi92UI0" TargetMode="External"/><Relationship Id="rId179" Type="http://schemas.openxmlformats.org/officeDocument/2006/relationships/hyperlink" Target="https://youtu.be/10EqE-fif-8" TargetMode="External"/><Relationship Id="rId386" Type="http://schemas.openxmlformats.org/officeDocument/2006/relationships/hyperlink" Target="https://youtu.be/1vfEpKqqGYI" TargetMode="External"/><Relationship Id="rId551" Type="http://schemas.openxmlformats.org/officeDocument/2006/relationships/hyperlink" Target="https://youtu.be/aCp8DHwKs-M" TargetMode="External"/><Relationship Id="rId190" Type="http://schemas.openxmlformats.org/officeDocument/2006/relationships/hyperlink" Target="https://youtu.be/qsrc125-xFk" TargetMode="External"/><Relationship Id="rId204" Type="http://schemas.openxmlformats.org/officeDocument/2006/relationships/hyperlink" Target="https://youtu.be/lhuIPSewTwc" TargetMode="External"/><Relationship Id="rId246" Type="http://schemas.openxmlformats.org/officeDocument/2006/relationships/hyperlink" Target="https://youtu.be/G_UlRj5aMws" TargetMode="External"/><Relationship Id="rId288" Type="http://schemas.openxmlformats.org/officeDocument/2006/relationships/hyperlink" Target="https://youtu.be/X7sLlrwv3OU" TargetMode="External"/><Relationship Id="rId411" Type="http://schemas.openxmlformats.org/officeDocument/2006/relationships/hyperlink" Target="https://youtu.be/IkBGhMUGtuA" TargetMode="External"/><Relationship Id="rId453" Type="http://schemas.openxmlformats.org/officeDocument/2006/relationships/hyperlink" Target="https://youtu.be/L3CO9wC28iw" TargetMode="External"/><Relationship Id="rId509" Type="http://schemas.openxmlformats.org/officeDocument/2006/relationships/hyperlink" Target="https://youtu.be/d74rRqalT7A" TargetMode="External"/><Relationship Id="rId106" Type="http://schemas.openxmlformats.org/officeDocument/2006/relationships/hyperlink" Target="https://youtu.be/ygfBOiHZJNA" TargetMode="External"/><Relationship Id="rId313" Type="http://schemas.openxmlformats.org/officeDocument/2006/relationships/hyperlink" Target="https://youtu.be/YhiKqmuHdL8" TargetMode="External"/><Relationship Id="rId495" Type="http://schemas.openxmlformats.org/officeDocument/2006/relationships/hyperlink" Target="https://youtu.be/teGj-0p1Q28" TargetMode="External"/><Relationship Id="rId10" Type="http://schemas.openxmlformats.org/officeDocument/2006/relationships/hyperlink" Target="https://youtu.be/yyEEoBJ_9hE" TargetMode="External"/><Relationship Id="rId52" Type="http://schemas.openxmlformats.org/officeDocument/2006/relationships/hyperlink" Target="https://youtu.be/Kt4fmQcdqDM" TargetMode="External"/><Relationship Id="rId94" Type="http://schemas.openxmlformats.org/officeDocument/2006/relationships/hyperlink" Target="https://youtu.be/-7QFRnYka7w" TargetMode="External"/><Relationship Id="rId148" Type="http://schemas.openxmlformats.org/officeDocument/2006/relationships/hyperlink" Target="https://youtu.be/ih-XHTaixNE" TargetMode="External"/><Relationship Id="rId355" Type="http://schemas.openxmlformats.org/officeDocument/2006/relationships/hyperlink" Target="https://youtu.be/qb3ktqyDuKU" TargetMode="External"/><Relationship Id="rId397" Type="http://schemas.openxmlformats.org/officeDocument/2006/relationships/hyperlink" Target="https://youtu.be/qGLV370i1No" TargetMode="External"/><Relationship Id="rId520" Type="http://schemas.openxmlformats.org/officeDocument/2006/relationships/hyperlink" Target="https://youtu.be/OEtNEOtz9eo" TargetMode="External"/><Relationship Id="rId562" Type="http://schemas.openxmlformats.org/officeDocument/2006/relationships/hyperlink" Target="https://youtu.be/Q92Rd-8gl-8" TargetMode="External"/><Relationship Id="rId215" Type="http://schemas.openxmlformats.org/officeDocument/2006/relationships/hyperlink" Target="https://youtu.be/CgHhwlqVdlQ" TargetMode="External"/><Relationship Id="rId257" Type="http://schemas.openxmlformats.org/officeDocument/2006/relationships/hyperlink" Target="https://youtu.be/MqF7x6TxVlI" TargetMode="External"/><Relationship Id="rId422" Type="http://schemas.openxmlformats.org/officeDocument/2006/relationships/hyperlink" Target="https://youtu.be/empVfhOMx68" TargetMode="External"/><Relationship Id="rId464" Type="http://schemas.openxmlformats.org/officeDocument/2006/relationships/hyperlink" Target="https://youtu.be/CcYJ1IeUKU4" TargetMode="External"/><Relationship Id="rId299" Type="http://schemas.openxmlformats.org/officeDocument/2006/relationships/hyperlink" Target="https://youtu.be/i1MYBi99meA" TargetMode="External"/><Relationship Id="rId63" Type="http://schemas.openxmlformats.org/officeDocument/2006/relationships/hyperlink" Target="https://youtu.be/Hep_fNJao7g" TargetMode="External"/><Relationship Id="rId159" Type="http://schemas.openxmlformats.org/officeDocument/2006/relationships/hyperlink" Target="https://youtu.be/7cHvWOFmp0s" TargetMode="External"/><Relationship Id="rId366" Type="http://schemas.openxmlformats.org/officeDocument/2006/relationships/hyperlink" Target="https://youtu.be/l3UAxj_szkU" TargetMode="External"/><Relationship Id="rId573" Type="http://schemas.openxmlformats.org/officeDocument/2006/relationships/hyperlink" Target="https://youtu.be/4Uebslh_zZs" TargetMode="External"/><Relationship Id="rId226" Type="http://schemas.openxmlformats.org/officeDocument/2006/relationships/hyperlink" Target="https://youtu.be/bn1EQC-kbR0" TargetMode="External"/><Relationship Id="rId433" Type="http://schemas.openxmlformats.org/officeDocument/2006/relationships/hyperlink" Target="https://youtu.be/BChHVI1mtF0" TargetMode="External"/><Relationship Id="rId74" Type="http://schemas.openxmlformats.org/officeDocument/2006/relationships/hyperlink" Target="https://youtu.be/DRFNryt_q7c" TargetMode="External"/><Relationship Id="rId377" Type="http://schemas.openxmlformats.org/officeDocument/2006/relationships/hyperlink" Target="https://youtu.be/AqPyxS9nTCc" TargetMode="External"/><Relationship Id="rId500" Type="http://schemas.openxmlformats.org/officeDocument/2006/relationships/hyperlink" Target="https://youtu.be/96Hwv9nJjtk" TargetMode="External"/><Relationship Id="rId5" Type="http://schemas.openxmlformats.org/officeDocument/2006/relationships/hyperlink" Target="https://youtu.be/9fAZIQ-vpdw" TargetMode="External"/><Relationship Id="rId237" Type="http://schemas.openxmlformats.org/officeDocument/2006/relationships/hyperlink" Target="https://youtu.be/j7RA3zlaa4w" TargetMode="External"/><Relationship Id="rId444" Type="http://schemas.openxmlformats.org/officeDocument/2006/relationships/hyperlink" Target="https://youtu.be/F5s31r3ggHU" TargetMode="External"/><Relationship Id="rId290" Type="http://schemas.openxmlformats.org/officeDocument/2006/relationships/hyperlink" Target="https://youtu.be/U7uVUgeFeqs" TargetMode="External"/><Relationship Id="rId304" Type="http://schemas.openxmlformats.org/officeDocument/2006/relationships/hyperlink" Target="https://youtu.be/uE2QS5VrWAA" TargetMode="External"/><Relationship Id="rId388" Type="http://schemas.openxmlformats.org/officeDocument/2006/relationships/hyperlink" Target="https://youtu.be/DaVm97yViR8" TargetMode="External"/><Relationship Id="rId511" Type="http://schemas.openxmlformats.org/officeDocument/2006/relationships/hyperlink" Target="https://youtu.be/Riq5y5kCM0Q" TargetMode="External"/><Relationship Id="rId85" Type="http://schemas.openxmlformats.org/officeDocument/2006/relationships/hyperlink" Target="https://youtu.be/XWQKliyOiT0" TargetMode="External"/><Relationship Id="rId150" Type="http://schemas.openxmlformats.org/officeDocument/2006/relationships/hyperlink" Target="https://youtu.be/Qon7AaH3UOI" TargetMode="External"/><Relationship Id="rId248" Type="http://schemas.openxmlformats.org/officeDocument/2006/relationships/hyperlink" Target="https://youtu.be/qJE84bdHEyA" TargetMode="External"/><Relationship Id="rId455" Type="http://schemas.openxmlformats.org/officeDocument/2006/relationships/hyperlink" Target="https://youtu.be/lgYyWFS-Jss" TargetMode="External"/><Relationship Id="rId12" Type="http://schemas.openxmlformats.org/officeDocument/2006/relationships/hyperlink" Target="https://youtu.be/UAm0aWvzFI8" TargetMode="External"/><Relationship Id="rId108" Type="http://schemas.openxmlformats.org/officeDocument/2006/relationships/hyperlink" Target="https://youtu.be/wwEm8EMhfyU" TargetMode="External"/><Relationship Id="rId315" Type="http://schemas.openxmlformats.org/officeDocument/2006/relationships/hyperlink" Target="https://youtu.be/Wq5jUI9Kz0Q" TargetMode="External"/><Relationship Id="rId522" Type="http://schemas.openxmlformats.org/officeDocument/2006/relationships/hyperlink" Target="https://youtu.be/sXrjzDWejLk" TargetMode="External"/><Relationship Id="rId96" Type="http://schemas.openxmlformats.org/officeDocument/2006/relationships/hyperlink" Target="https://youtu.be/pdo-G_XWxEo" TargetMode="External"/><Relationship Id="rId161" Type="http://schemas.openxmlformats.org/officeDocument/2006/relationships/hyperlink" Target="https://youtu.be/TE8v2fww9eM" TargetMode="External"/><Relationship Id="rId399" Type="http://schemas.openxmlformats.org/officeDocument/2006/relationships/hyperlink" Target="https://youtu.be/h9yxUCLmw0A" TargetMode="External"/><Relationship Id="rId259" Type="http://schemas.openxmlformats.org/officeDocument/2006/relationships/hyperlink" Target="https://youtu.be/NO3qcGwoM1w" TargetMode="External"/><Relationship Id="rId466" Type="http://schemas.openxmlformats.org/officeDocument/2006/relationships/hyperlink" Target="https://youtu.be/CcYJ1IeUKU4" TargetMode="External"/><Relationship Id="rId23" Type="http://schemas.openxmlformats.org/officeDocument/2006/relationships/hyperlink" Target="https://youtu.be/_gKXfDnsiJg" TargetMode="External"/><Relationship Id="rId119" Type="http://schemas.openxmlformats.org/officeDocument/2006/relationships/hyperlink" Target="https://youtu.be/_LEdu8RkNDE" TargetMode="External"/><Relationship Id="rId326" Type="http://schemas.openxmlformats.org/officeDocument/2006/relationships/hyperlink" Target="https://youtu.be/thCxHGyR-s4" TargetMode="External"/><Relationship Id="rId533" Type="http://schemas.openxmlformats.org/officeDocument/2006/relationships/hyperlink" Target="https://youtu.be/FIFhSz6v-TQ" TargetMode="External"/><Relationship Id="rId172" Type="http://schemas.openxmlformats.org/officeDocument/2006/relationships/hyperlink" Target="https://youtu.be/pphnAEHl6Zo" TargetMode="External"/><Relationship Id="rId477" Type="http://schemas.openxmlformats.org/officeDocument/2006/relationships/hyperlink" Target="https://youtu.be/QS6h5mnI-c4" TargetMode="External"/><Relationship Id="rId337" Type="http://schemas.openxmlformats.org/officeDocument/2006/relationships/hyperlink" Target="https://youtu.be/AHsw9LRpep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z9K-ao4_q5E" TargetMode="External"/><Relationship Id="rId13" Type="http://schemas.openxmlformats.org/officeDocument/2006/relationships/hyperlink" Target="https://youtu.be/gNm3q0gNBP4" TargetMode="External"/><Relationship Id="rId3" Type="http://schemas.openxmlformats.org/officeDocument/2006/relationships/hyperlink" Target="https://youtu.be/LUyurPDm8HE" TargetMode="External"/><Relationship Id="rId7" Type="http://schemas.openxmlformats.org/officeDocument/2006/relationships/hyperlink" Target="https://youtu.be/sZchdMdTDkQ" TargetMode="External"/><Relationship Id="rId12" Type="http://schemas.openxmlformats.org/officeDocument/2006/relationships/hyperlink" Target="https://youtu.be/3LJH1V_mt60" TargetMode="External"/><Relationship Id="rId2" Type="http://schemas.openxmlformats.org/officeDocument/2006/relationships/hyperlink" Target="https://youtu.be/ockAL_KCBBQ" TargetMode="External"/><Relationship Id="rId1" Type="http://schemas.openxmlformats.org/officeDocument/2006/relationships/hyperlink" Target="https://youtu.be/dGeB3vCON2g" TargetMode="External"/><Relationship Id="rId6" Type="http://schemas.openxmlformats.org/officeDocument/2006/relationships/hyperlink" Target="https://youtu.be/is68rlOzEio" TargetMode="External"/><Relationship Id="rId11" Type="http://schemas.openxmlformats.org/officeDocument/2006/relationships/hyperlink" Target="https://youtu.be/V918QnUiyXM" TargetMode="External"/><Relationship Id="rId5" Type="http://schemas.openxmlformats.org/officeDocument/2006/relationships/hyperlink" Target="https://youtu.be/XkcsODRDlz4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https://youtu.be/ONCLuyBhVHU" TargetMode="External"/><Relationship Id="rId4" Type="http://schemas.openxmlformats.org/officeDocument/2006/relationships/hyperlink" Target="https://youtu.be/_pjVRvgbo-g" TargetMode="External"/><Relationship Id="rId9" Type="http://schemas.openxmlformats.org/officeDocument/2006/relationships/hyperlink" Target="https://youtu.be/-0XGL0cesz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79"/>
  <sheetViews>
    <sheetView tabSelected="1" workbookViewId="0">
      <selection activeCell="J1" sqref="J1"/>
    </sheetView>
  </sheetViews>
  <sheetFormatPr defaultColWidth="12.5703125" defaultRowHeight="15.75" customHeight="1"/>
  <cols>
    <col min="1" max="1" width="6.85546875" customWidth="1"/>
    <col min="2" max="2" width="20.42578125" customWidth="1"/>
    <col min="3" max="3" width="29.42578125" customWidth="1"/>
    <col min="4" max="4" width="6.42578125" customWidth="1"/>
    <col min="5" max="5" width="7" customWidth="1"/>
    <col min="6" max="6" width="32" customWidth="1"/>
    <col min="7" max="7" width="7.140625" customWidth="1"/>
    <col min="8" max="8" width="5.7109375" customWidth="1"/>
    <col min="9" max="9" width="9.28515625" customWidth="1"/>
    <col min="10" max="10" width="6.85546875" customWidth="1"/>
    <col min="12" max="12" width="20.140625" customWidth="1"/>
    <col min="13" max="13" width="6.42578125" customWidth="1"/>
    <col min="14" max="14" width="28.85546875" customWidth="1"/>
    <col min="15" max="15" width="6.42578125" customWidth="1"/>
    <col min="17" max="17" width="16.7109375" customWidth="1"/>
    <col min="18" max="18" width="6.140625" customWidth="1"/>
    <col min="19" max="19" width="33.42578125" customWidth="1"/>
    <col min="20" max="20" width="5" customWidth="1"/>
  </cols>
  <sheetData>
    <row r="1" spans="1:25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/>
      <c r="K1" s="2" t="s">
        <v>9</v>
      </c>
      <c r="L1" s="2" t="s">
        <v>10</v>
      </c>
      <c r="M1" s="2" t="s">
        <v>11</v>
      </c>
      <c r="N1" s="2" t="s">
        <v>12</v>
      </c>
      <c r="O1" s="4"/>
      <c r="P1" s="5" t="s">
        <v>13</v>
      </c>
      <c r="Q1" s="5" t="s">
        <v>14</v>
      </c>
      <c r="R1" s="5" t="s">
        <v>15</v>
      </c>
      <c r="S1" s="5" t="s">
        <v>16</v>
      </c>
    </row>
    <row r="2" spans="1:25" ht="15.75" customHeight="1">
      <c r="A2" s="1">
        <v>1000</v>
      </c>
      <c r="B2" s="1" t="s">
        <v>17</v>
      </c>
      <c r="C2" s="6" t="s">
        <v>18</v>
      </c>
      <c r="D2" s="1">
        <v>7</v>
      </c>
      <c r="E2" s="1">
        <v>272</v>
      </c>
      <c r="F2" s="1" t="s">
        <v>19</v>
      </c>
      <c r="G2" s="7">
        <f t="shared" ref="G2:G578" si="0">E2-D2</f>
        <v>265</v>
      </c>
      <c r="H2" s="7">
        <f t="shared" ref="H2:H578" si="1">ROUNDDOWN(G2/5, 0)</f>
        <v>53</v>
      </c>
      <c r="I2" s="2" t="str">
        <f>IFERROR(_xlfn.IFS(IFERROR(MATCH(A2,$K$2:$K$575,0),FALSE),$K$1,IFERROR(MATCH(A2,$P$2:$P$575,0),FALSE),$P$1),"train")</f>
        <v>test</v>
      </c>
      <c r="J2" s="3"/>
      <c r="K2" s="8">
        <v>1001</v>
      </c>
      <c r="L2" s="2" t="str">
        <f t="shared" ref="L2:L132" si="2">VLOOKUP(K2,$A$2:$H$575,2,0)</f>
        <v>piano</v>
      </c>
      <c r="M2" s="7">
        <f t="shared" ref="M2:M132" si="3">VLOOKUP(K2,$A$2:$H$575,8,0)</f>
        <v>43</v>
      </c>
      <c r="N2" s="2" t="str">
        <f t="shared" ref="N2:N132" si="4">VLOOKUP(K2,$A$2:$H$575,6,0)</f>
        <v>narumi</v>
      </c>
      <c r="O2" s="9"/>
      <c r="P2" s="1">
        <v>1000</v>
      </c>
      <c r="Q2" s="5" t="str">
        <f t="shared" ref="Q2:Q133" si="5">VLOOKUP(P2,$A$2:$H$575,2,0)</f>
        <v>piano</v>
      </c>
      <c r="R2" s="5">
        <f t="shared" ref="R2:R133" si="6">VLOOKUP(P2,$A$2:$H$575,8,0)</f>
        <v>53</v>
      </c>
      <c r="S2" s="5" t="str">
        <f t="shared" ref="S2:S133" si="7">VLOOKUP(P2,$A$2:$H$575,6,0)</f>
        <v>PianiCast - 피아니캐스트</v>
      </c>
      <c r="T2" s="4"/>
      <c r="U2" s="10" t="s">
        <v>20</v>
      </c>
      <c r="V2" s="11">
        <v>28668</v>
      </c>
      <c r="W2" s="12">
        <v>44881</v>
      </c>
      <c r="X2" s="13"/>
      <c r="Y2" s="13"/>
    </row>
    <row r="3" spans="1:25" ht="15.75" customHeight="1">
      <c r="A3" s="1">
        <v>1001</v>
      </c>
      <c r="B3" s="1" t="s">
        <v>17</v>
      </c>
      <c r="C3" s="6" t="s">
        <v>21</v>
      </c>
      <c r="D3" s="1">
        <v>0</v>
      </c>
      <c r="E3" s="1">
        <v>218</v>
      </c>
      <c r="F3" s="1" t="s">
        <v>22</v>
      </c>
      <c r="G3" s="7">
        <f t="shared" si="0"/>
        <v>218</v>
      </c>
      <c r="H3" s="7">
        <f t="shared" si="1"/>
        <v>43</v>
      </c>
      <c r="I3" s="2" t="str">
        <f t="shared" ref="I3:I66" si="8">IFERROR(_xlfn.IFS(IFERROR(MATCH(A3,$K$2:$K$575,0),FALSE),$K$1,IFERROR(MATCH(A3,$P$2:$P$575,0),FALSE),$P$1),"train")</f>
        <v>validation</v>
      </c>
      <c r="J3" s="3"/>
      <c r="K3" s="8">
        <v>1002</v>
      </c>
      <c r="L3" s="2" t="str">
        <f t="shared" si="2"/>
        <v>piano</v>
      </c>
      <c r="M3" s="7">
        <f t="shared" si="3"/>
        <v>45</v>
      </c>
      <c r="N3" s="2" t="str">
        <f t="shared" si="4"/>
        <v>The Piano Guys</v>
      </c>
      <c r="O3" s="9"/>
      <c r="P3" s="8">
        <v>1011</v>
      </c>
      <c r="Q3" s="5" t="str">
        <f t="shared" si="5"/>
        <v>piano</v>
      </c>
      <c r="R3" s="5">
        <f t="shared" si="6"/>
        <v>23</v>
      </c>
      <c r="S3" s="5" t="str">
        <f t="shared" si="7"/>
        <v>Patrik Pietschmann</v>
      </c>
      <c r="T3" s="4"/>
      <c r="U3" s="10" t="s">
        <v>23</v>
      </c>
      <c r="V3" s="11">
        <f>V2-V4-V5</f>
        <v>17266</v>
      </c>
      <c r="W3" s="14">
        <f>V3/V2</f>
        <v>0.60227431282265942</v>
      </c>
      <c r="X3" s="9"/>
      <c r="Y3" s="9"/>
    </row>
    <row r="4" spans="1:25" ht="15.75" customHeight="1">
      <c r="A4" s="1">
        <v>1002</v>
      </c>
      <c r="B4" s="1" t="s">
        <v>17</v>
      </c>
      <c r="C4" s="6" t="s">
        <v>24</v>
      </c>
      <c r="D4" s="1">
        <v>0</v>
      </c>
      <c r="E4" s="1">
        <v>225</v>
      </c>
      <c r="F4" s="1" t="s">
        <v>25</v>
      </c>
      <c r="G4" s="7">
        <f t="shared" si="0"/>
        <v>225</v>
      </c>
      <c r="H4" s="7">
        <f t="shared" si="1"/>
        <v>45</v>
      </c>
      <c r="I4" s="2" t="str">
        <f t="shared" si="8"/>
        <v>validation</v>
      </c>
      <c r="J4" s="3"/>
      <c r="K4" s="8">
        <v>1003</v>
      </c>
      <c r="L4" s="2" t="str">
        <f t="shared" si="2"/>
        <v>piano</v>
      </c>
      <c r="M4" s="7">
        <f t="shared" si="3"/>
        <v>36</v>
      </c>
      <c r="N4" s="2" t="str">
        <f t="shared" si="4"/>
        <v>The Piano Guys</v>
      </c>
      <c r="O4" s="9"/>
      <c r="P4" s="8">
        <v>1012</v>
      </c>
      <c r="Q4" s="5" t="str">
        <f t="shared" si="5"/>
        <v>piano</v>
      </c>
      <c r="R4" s="5">
        <f t="shared" si="6"/>
        <v>164</v>
      </c>
      <c r="S4" s="5" t="str">
        <f t="shared" si="7"/>
        <v>PACIL</v>
      </c>
      <c r="T4" s="4"/>
      <c r="U4" s="10" t="s">
        <v>26</v>
      </c>
      <c r="V4" s="10">
        <v>5715</v>
      </c>
      <c r="W4" s="15">
        <f>V4/V2</f>
        <v>0.19935119296776893</v>
      </c>
      <c r="X4" s="13"/>
      <c r="Y4" s="13"/>
    </row>
    <row r="5" spans="1:25" ht="15.75" customHeight="1">
      <c r="A5" s="1">
        <v>1003</v>
      </c>
      <c r="B5" s="1" t="s">
        <v>17</v>
      </c>
      <c r="C5" s="6" t="s">
        <v>27</v>
      </c>
      <c r="D5" s="1">
        <v>0</v>
      </c>
      <c r="E5" s="1">
        <v>180</v>
      </c>
      <c r="F5" s="1" t="s">
        <v>25</v>
      </c>
      <c r="G5" s="7">
        <f t="shared" si="0"/>
        <v>180</v>
      </c>
      <c r="H5" s="7">
        <f t="shared" si="1"/>
        <v>36</v>
      </c>
      <c r="I5" s="2" t="str">
        <f t="shared" si="8"/>
        <v>validation</v>
      </c>
      <c r="J5" s="3"/>
      <c r="K5" s="8">
        <v>1004</v>
      </c>
      <c r="L5" s="2" t="str">
        <f t="shared" si="2"/>
        <v>piano</v>
      </c>
      <c r="M5" s="7">
        <f t="shared" si="3"/>
        <v>35</v>
      </c>
      <c r="N5" s="2" t="str">
        <f t="shared" si="4"/>
        <v>The Piano Guys</v>
      </c>
      <c r="O5" s="9"/>
      <c r="P5" s="1">
        <v>1017</v>
      </c>
      <c r="Q5" s="5" t="str">
        <f t="shared" si="5"/>
        <v>cello</v>
      </c>
      <c r="R5" s="5">
        <f t="shared" si="6"/>
        <v>53</v>
      </c>
      <c r="S5" s="5" t="str">
        <f t="shared" si="7"/>
        <v>2CELLOS</v>
      </c>
      <c r="T5" s="4"/>
      <c r="U5" s="10" t="s">
        <v>28</v>
      </c>
      <c r="V5" s="10">
        <v>5687</v>
      </c>
      <c r="W5" s="15">
        <f>V5/V2</f>
        <v>0.19837449420957165</v>
      </c>
      <c r="X5" s="13"/>
      <c r="Y5" s="13"/>
    </row>
    <row r="6" spans="1:25" ht="14.25">
      <c r="A6" s="1">
        <v>1004</v>
      </c>
      <c r="B6" s="1" t="s">
        <v>17</v>
      </c>
      <c r="C6" s="6" t="s">
        <v>29</v>
      </c>
      <c r="D6" s="1">
        <v>0</v>
      </c>
      <c r="E6" s="1">
        <v>178</v>
      </c>
      <c r="F6" s="1" t="s">
        <v>25</v>
      </c>
      <c r="G6" s="7">
        <f t="shared" si="0"/>
        <v>178</v>
      </c>
      <c r="H6" s="7">
        <f t="shared" si="1"/>
        <v>35</v>
      </c>
      <c r="I6" s="2" t="str">
        <f t="shared" si="8"/>
        <v>validation</v>
      </c>
      <c r="J6" s="3"/>
      <c r="K6" s="8">
        <v>1009</v>
      </c>
      <c r="L6" s="2" t="str">
        <f t="shared" si="2"/>
        <v>piano</v>
      </c>
      <c r="M6" s="7">
        <f t="shared" si="3"/>
        <v>45</v>
      </c>
      <c r="N6" s="2" t="str">
        <f t="shared" si="4"/>
        <v>QBIC</v>
      </c>
      <c r="O6" s="9"/>
      <c r="P6" s="1">
        <v>1018</v>
      </c>
      <c r="Q6" s="5" t="str">
        <f t="shared" si="5"/>
        <v>cello</v>
      </c>
      <c r="R6" s="5">
        <f t="shared" si="6"/>
        <v>43</v>
      </c>
      <c r="S6" s="5" t="str">
        <f t="shared" si="7"/>
        <v>Prague Cello Quartet</v>
      </c>
      <c r="T6" s="4"/>
      <c r="U6" s="16"/>
      <c r="V6" s="16"/>
      <c r="W6" s="16"/>
      <c r="X6" s="13"/>
      <c r="Y6" s="13"/>
    </row>
    <row r="7" spans="1:25" ht="14.25">
      <c r="A7" s="1">
        <v>1005</v>
      </c>
      <c r="B7" s="1" t="s">
        <v>17</v>
      </c>
      <c r="C7" s="6" t="s">
        <v>30</v>
      </c>
      <c r="D7" s="1">
        <v>0</v>
      </c>
      <c r="E7" s="1">
        <v>156</v>
      </c>
      <c r="F7" s="1" t="s">
        <v>31</v>
      </c>
      <c r="G7" s="7">
        <f t="shared" si="0"/>
        <v>156</v>
      </c>
      <c r="H7" s="7">
        <f t="shared" si="1"/>
        <v>31</v>
      </c>
      <c r="I7" s="2" t="str">
        <f t="shared" si="8"/>
        <v>train</v>
      </c>
      <c r="J7" s="3"/>
      <c r="K7" s="8">
        <v>1010</v>
      </c>
      <c r="L7" s="2" t="str">
        <f t="shared" si="2"/>
        <v>piano</v>
      </c>
      <c r="M7" s="7">
        <f t="shared" si="3"/>
        <v>49</v>
      </c>
      <c r="N7" s="2" t="str">
        <f t="shared" si="4"/>
        <v>QBIC</v>
      </c>
      <c r="O7" s="9"/>
      <c r="P7" s="1">
        <v>1019</v>
      </c>
      <c r="Q7" s="5" t="str">
        <f t="shared" si="5"/>
        <v>cello</v>
      </c>
      <c r="R7" s="5">
        <f t="shared" si="6"/>
        <v>38</v>
      </c>
      <c r="S7" s="5" t="str">
        <f t="shared" si="7"/>
        <v>Prague Cello Quartet</v>
      </c>
      <c r="T7" s="4"/>
      <c r="U7" s="13"/>
      <c r="V7" s="13"/>
      <c r="W7" s="13"/>
      <c r="X7" s="13"/>
      <c r="Y7" s="13"/>
    </row>
    <row r="8" spans="1:25" ht="14.25">
      <c r="A8" s="1">
        <v>1006</v>
      </c>
      <c r="B8" s="1" t="s">
        <v>17</v>
      </c>
      <c r="C8" s="6" t="s">
        <v>32</v>
      </c>
      <c r="D8" s="1">
        <v>0</v>
      </c>
      <c r="E8" s="1">
        <v>150</v>
      </c>
      <c r="F8" s="1" t="s">
        <v>31</v>
      </c>
      <c r="G8" s="7">
        <f t="shared" si="0"/>
        <v>150</v>
      </c>
      <c r="H8" s="7">
        <f t="shared" si="1"/>
        <v>30</v>
      </c>
      <c r="I8" s="2" t="str">
        <f t="shared" si="8"/>
        <v>train</v>
      </c>
      <c r="J8" s="3"/>
      <c r="K8" s="1">
        <v>1025</v>
      </c>
      <c r="L8" s="2" t="str">
        <f t="shared" si="2"/>
        <v>cello</v>
      </c>
      <c r="M8" s="7">
        <f t="shared" si="3"/>
        <v>44</v>
      </c>
      <c r="N8" s="2" t="str">
        <f t="shared" si="4"/>
        <v>CelloDeck 첼로댁</v>
      </c>
      <c r="O8" s="9"/>
      <c r="P8" s="1">
        <v>1020</v>
      </c>
      <c r="Q8" s="5" t="str">
        <f t="shared" si="5"/>
        <v>cello</v>
      </c>
      <c r="R8" s="5">
        <f t="shared" si="6"/>
        <v>29</v>
      </c>
      <c r="S8" s="5" t="str">
        <f t="shared" si="7"/>
        <v>2CELLOS</v>
      </c>
      <c r="T8" s="4"/>
      <c r="U8" s="13"/>
      <c r="V8" s="13"/>
      <c r="W8" s="13"/>
      <c r="X8" s="13"/>
      <c r="Y8" s="13"/>
    </row>
    <row r="9" spans="1:25" ht="14.25">
      <c r="A9" s="1">
        <v>1007</v>
      </c>
      <c r="B9" s="1" t="s">
        <v>17</v>
      </c>
      <c r="C9" s="6" t="s">
        <v>33</v>
      </c>
      <c r="D9" s="1">
        <v>0</v>
      </c>
      <c r="E9" s="1">
        <v>172</v>
      </c>
      <c r="F9" s="1" t="s">
        <v>31</v>
      </c>
      <c r="G9" s="7">
        <f t="shared" si="0"/>
        <v>172</v>
      </c>
      <c r="H9" s="7">
        <f t="shared" si="1"/>
        <v>34</v>
      </c>
      <c r="I9" s="2" t="str">
        <f t="shared" si="8"/>
        <v>train</v>
      </c>
      <c r="J9" s="3"/>
      <c r="K9" s="1">
        <v>1026</v>
      </c>
      <c r="L9" s="2" t="str">
        <f t="shared" si="2"/>
        <v>cello</v>
      </c>
      <c r="M9" s="7">
        <f t="shared" si="3"/>
        <v>45</v>
      </c>
      <c r="N9" s="2" t="str">
        <f t="shared" si="4"/>
        <v>The Piano Guys</v>
      </c>
      <c r="O9" s="9"/>
      <c r="P9" s="1">
        <v>1021</v>
      </c>
      <c r="Q9" s="5" t="str">
        <f t="shared" si="5"/>
        <v>cello</v>
      </c>
      <c r="R9" s="5">
        <f t="shared" si="6"/>
        <v>32</v>
      </c>
      <c r="S9" s="5" t="str">
        <f t="shared" si="7"/>
        <v>Aparté Music</v>
      </c>
      <c r="U9" s="13"/>
      <c r="V9" s="13"/>
      <c r="W9" s="13"/>
      <c r="X9" s="13"/>
      <c r="Y9" s="13"/>
    </row>
    <row r="10" spans="1:25" ht="14.25">
      <c r="A10" s="1">
        <v>1008</v>
      </c>
      <c r="B10" s="1" t="s">
        <v>17</v>
      </c>
      <c r="C10" s="6" t="s">
        <v>34</v>
      </c>
      <c r="D10" s="1">
        <v>0</v>
      </c>
      <c r="E10" s="1">
        <v>155</v>
      </c>
      <c r="F10" s="1" t="s">
        <v>31</v>
      </c>
      <c r="G10" s="7">
        <f t="shared" si="0"/>
        <v>155</v>
      </c>
      <c r="H10" s="7">
        <f t="shared" si="1"/>
        <v>31</v>
      </c>
      <c r="I10" s="2" t="str">
        <f t="shared" si="8"/>
        <v>train</v>
      </c>
      <c r="J10" s="3"/>
      <c r="K10" s="1">
        <v>1027</v>
      </c>
      <c r="L10" s="2" t="str">
        <f t="shared" si="2"/>
        <v>cello</v>
      </c>
      <c r="M10" s="7">
        <f t="shared" si="3"/>
        <v>35</v>
      </c>
      <c r="N10" s="2" t="str">
        <f t="shared" si="4"/>
        <v>The Piano Guys</v>
      </c>
      <c r="O10" s="9"/>
      <c r="P10" s="1">
        <v>1022</v>
      </c>
      <c r="Q10" s="5" t="str">
        <f t="shared" si="5"/>
        <v>cello</v>
      </c>
      <c r="R10" s="5">
        <f t="shared" si="6"/>
        <v>43</v>
      </c>
      <c r="S10" s="5" t="str">
        <f t="shared" si="7"/>
        <v>Sheku Kanneh-Mason</v>
      </c>
      <c r="U10" s="13"/>
      <c r="V10" s="13"/>
      <c r="W10" s="13"/>
      <c r="X10" s="13"/>
      <c r="Y10" s="13"/>
    </row>
    <row r="11" spans="1:25" ht="14.25">
      <c r="A11" s="1">
        <v>1009</v>
      </c>
      <c r="B11" s="1" t="s">
        <v>17</v>
      </c>
      <c r="C11" s="6" t="s">
        <v>35</v>
      </c>
      <c r="D11" s="1">
        <v>0</v>
      </c>
      <c r="E11" s="1">
        <v>225</v>
      </c>
      <c r="F11" s="1" t="s">
        <v>36</v>
      </c>
      <c r="G11" s="7">
        <f t="shared" si="0"/>
        <v>225</v>
      </c>
      <c r="H11" s="7">
        <f t="shared" si="1"/>
        <v>45</v>
      </c>
      <c r="I11" s="2" t="str">
        <f t="shared" si="8"/>
        <v>validation</v>
      </c>
      <c r="J11" s="3"/>
      <c r="K11" s="1">
        <v>1028</v>
      </c>
      <c r="L11" s="2" t="str">
        <f t="shared" si="2"/>
        <v>cello piano</v>
      </c>
      <c r="M11" s="7">
        <f t="shared" si="3"/>
        <v>55</v>
      </c>
      <c r="N11" s="2" t="str">
        <f t="shared" si="4"/>
        <v>Yo-Yo Ma</v>
      </c>
      <c r="O11" s="9"/>
      <c r="P11" s="1">
        <v>1023</v>
      </c>
      <c r="Q11" s="5" t="str">
        <f t="shared" si="5"/>
        <v>cello</v>
      </c>
      <c r="R11" s="5">
        <f t="shared" si="6"/>
        <v>27</v>
      </c>
      <c r="S11" s="5" t="str">
        <f t="shared" si="7"/>
        <v>The Filmmaking &amp; Fandom Station</v>
      </c>
      <c r="U11" s="13"/>
      <c r="V11" s="13"/>
      <c r="W11" s="13"/>
      <c r="X11" s="13"/>
      <c r="Y11" s="13"/>
    </row>
    <row r="12" spans="1:25" ht="14.25">
      <c r="A12" s="1">
        <v>1010</v>
      </c>
      <c r="B12" s="1" t="s">
        <v>17</v>
      </c>
      <c r="C12" s="6" t="s">
        <v>37</v>
      </c>
      <c r="D12" s="1">
        <v>0</v>
      </c>
      <c r="E12" s="1">
        <v>247</v>
      </c>
      <c r="F12" s="1" t="s">
        <v>36</v>
      </c>
      <c r="G12" s="7">
        <f t="shared" si="0"/>
        <v>247</v>
      </c>
      <c r="H12" s="7">
        <f t="shared" si="1"/>
        <v>49</v>
      </c>
      <c r="I12" s="2" t="str">
        <f t="shared" si="8"/>
        <v>validation</v>
      </c>
      <c r="J12" s="3"/>
      <c r="K12" s="1">
        <v>1029</v>
      </c>
      <c r="L12" s="2" t="str">
        <f t="shared" si="2"/>
        <v>cello piano</v>
      </c>
      <c r="M12" s="7">
        <f t="shared" si="3"/>
        <v>41</v>
      </c>
      <c r="N12" s="2" t="str">
        <f t="shared" si="4"/>
        <v>CelloDeck 첼로댁</v>
      </c>
      <c r="O12" s="9"/>
      <c r="P12" s="1">
        <v>1024</v>
      </c>
      <c r="Q12" s="5" t="str">
        <f t="shared" si="5"/>
        <v>cello</v>
      </c>
      <c r="R12" s="5">
        <f t="shared" si="6"/>
        <v>33</v>
      </c>
      <c r="S12" s="5" t="str">
        <f t="shared" si="7"/>
        <v>Hendyamps Studios</v>
      </c>
      <c r="U12" s="13"/>
      <c r="V12" s="13"/>
      <c r="W12" s="13"/>
      <c r="X12" s="13"/>
      <c r="Y12" s="13"/>
    </row>
    <row r="13" spans="1:25" ht="14.25">
      <c r="A13" s="1">
        <v>1011</v>
      </c>
      <c r="B13" s="1" t="s">
        <v>17</v>
      </c>
      <c r="C13" s="6" t="s">
        <v>38</v>
      </c>
      <c r="D13" s="1">
        <v>0</v>
      </c>
      <c r="E13" s="1">
        <v>118</v>
      </c>
      <c r="F13" s="1" t="s">
        <v>39</v>
      </c>
      <c r="G13" s="7">
        <f t="shared" si="0"/>
        <v>118</v>
      </c>
      <c r="H13" s="7">
        <f t="shared" si="1"/>
        <v>23</v>
      </c>
      <c r="I13" s="2" t="str">
        <f t="shared" si="8"/>
        <v>test</v>
      </c>
      <c r="J13" s="3"/>
      <c r="K13" s="1">
        <v>1030</v>
      </c>
      <c r="L13" s="2" t="str">
        <f t="shared" si="2"/>
        <v>cello piano</v>
      </c>
      <c r="M13" s="7">
        <f t="shared" si="3"/>
        <v>46</v>
      </c>
      <c r="N13" s="2" t="str">
        <f t="shared" si="4"/>
        <v>CelloDeck 첼로댁</v>
      </c>
      <c r="O13" s="9"/>
      <c r="P13" s="1">
        <v>1031</v>
      </c>
      <c r="Q13" s="5" t="str">
        <f t="shared" si="5"/>
        <v>cello piano</v>
      </c>
      <c r="R13" s="5">
        <f t="shared" si="6"/>
        <v>55</v>
      </c>
      <c r="S13" s="5" t="str">
        <f t="shared" si="7"/>
        <v>Brooklyn Duo</v>
      </c>
      <c r="U13" s="13"/>
      <c r="V13" s="13"/>
      <c r="W13" s="13"/>
      <c r="X13" s="13"/>
      <c r="Y13" s="13"/>
    </row>
    <row r="14" spans="1:25" ht="14.25">
      <c r="A14" s="1">
        <v>1012</v>
      </c>
      <c r="B14" s="1" t="s">
        <v>17</v>
      </c>
      <c r="C14" s="6" t="s">
        <v>40</v>
      </c>
      <c r="D14" s="1">
        <v>3</v>
      </c>
      <c r="E14" s="1">
        <v>825</v>
      </c>
      <c r="F14" s="1" t="s">
        <v>41</v>
      </c>
      <c r="G14" s="7">
        <f t="shared" si="0"/>
        <v>822</v>
      </c>
      <c r="H14" s="7">
        <f t="shared" si="1"/>
        <v>164</v>
      </c>
      <c r="I14" s="2" t="str">
        <f t="shared" si="8"/>
        <v>test</v>
      </c>
      <c r="J14" s="3"/>
      <c r="K14" s="1">
        <v>1032</v>
      </c>
      <c r="L14" s="2" t="str">
        <f t="shared" si="2"/>
        <v>cello piano</v>
      </c>
      <c r="M14" s="7">
        <f t="shared" si="3"/>
        <v>41</v>
      </c>
      <c r="N14" s="2" t="str">
        <f t="shared" si="4"/>
        <v>Yo-Yo Ma</v>
      </c>
      <c r="O14" s="9"/>
      <c r="P14" s="8">
        <v>1036</v>
      </c>
      <c r="Q14" s="5" t="str">
        <f t="shared" si="5"/>
        <v>violin</v>
      </c>
      <c r="R14" s="5">
        <f t="shared" si="6"/>
        <v>54</v>
      </c>
      <c r="S14" s="5" t="str">
        <f t="shared" si="7"/>
        <v>StepanViolin</v>
      </c>
      <c r="U14" s="13"/>
      <c r="V14" s="13"/>
      <c r="W14" s="13"/>
      <c r="X14" s="13"/>
      <c r="Y14" s="13"/>
    </row>
    <row r="15" spans="1:25" ht="14.25">
      <c r="A15" s="1">
        <v>1013</v>
      </c>
      <c r="B15" s="1" t="s">
        <v>42</v>
      </c>
      <c r="C15" s="6" t="s">
        <v>43</v>
      </c>
      <c r="D15" s="1">
        <v>8</v>
      </c>
      <c r="E15" s="1">
        <v>153</v>
      </c>
      <c r="F15" s="1" t="s">
        <v>44</v>
      </c>
      <c r="G15" s="7">
        <f t="shared" si="0"/>
        <v>145</v>
      </c>
      <c r="H15" s="7">
        <f t="shared" si="1"/>
        <v>29</v>
      </c>
      <c r="I15" s="2" t="str">
        <f t="shared" si="8"/>
        <v>train</v>
      </c>
      <c r="J15" s="3"/>
      <c r="K15" s="1">
        <v>1033</v>
      </c>
      <c r="L15" s="2" t="str">
        <f t="shared" si="2"/>
        <v>cello drum</v>
      </c>
      <c r="M15" s="7">
        <f t="shared" si="3"/>
        <v>41</v>
      </c>
      <c r="N15" s="2" t="str">
        <f t="shared" si="4"/>
        <v>2CELLOS</v>
      </c>
      <c r="O15" s="9"/>
      <c r="P15" s="8">
        <v>1038</v>
      </c>
      <c r="Q15" s="5" t="str">
        <f t="shared" si="5"/>
        <v>piano violin</v>
      </c>
      <c r="R15" s="5">
        <f t="shared" si="6"/>
        <v>42</v>
      </c>
      <c r="S15" s="5" t="str">
        <f t="shared" si="7"/>
        <v>Jenny Yun</v>
      </c>
      <c r="U15" s="13"/>
      <c r="V15" s="13"/>
      <c r="W15" s="13"/>
      <c r="X15" s="13"/>
      <c r="Y15" s="13"/>
    </row>
    <row r="16" spans="1:25" ht="14.25">
      <c r="A16" s="1">
        <v>1014</v>
      </c>
      <c r="B16" s="1" t="s">
        <v>42</v>
      </c>
      <c r="C16" s="6" t="s">
        <v>45</v>
      </c>
      <c r="D16" s="1">
        <v>0</v>
      </c>
      <c r="E16" s="1">
        <v>102</v>
      </c>
      <c r="F16" s="1" t="s">
        <v>44</v>
      </c>
      <c r="G16" s="7">
        <f t="shared" si="0"/>
        <v>102</v>
      </c>
      <c r="H16" s="7">
        <f t="shared" si="1"/>
        <v>20</v>
      </c>
      <c r="I16" s="2" t="str">
        <f t="shared" si="8"/>
        <v>train</v>
      </c>
      <c r="J16" s="3"/>
      <c r="K16" s="8">
        <v>1034</v>
      </c>
      <c r="L16" s="2" t="str">
        <f t="shared" si="2"/>
        <v>violin</v>
      </c>
      <c r="M16" s="7">
        <f t="shared" si="3"/>
        <v>57</v>
      </c>
      <c r="N16" s="2" t="str">
        <f t="shared" si="4"/>
        <v>StringspaceLive</v>
      </c>
      <c r="O16" s="9"/>
      <c r="P16" s="8">
        <v>1039</v>
      </c>
      <c r="Q16" s="5" t="str">
        <f t="shared" si="5"/>
        <v>piano violin</v>
      </c>
      <c r="R16" s="5">
        <f t="shared" si="6"/>
        <v>35</v>
      </c>
      <c r="S16" s="5" t="str">
        <f t="shared" si="7"/>
        <v>ItsAMoney</v>
      </c>
      <c r="U16" s="13"/>
      <c r="V16" s="13"/>
      <c r="W16" s="13"/>
      <c r="X16" s="13"/>
      <c r="Y16" s="13"/>
    </row>
    <row r="17" spans="1:25" ht="14.25">
      <c r="A17" s="1">
        <v>1015</v>
      </c>
      <c r="B17" s="1" t="s">
        <v>42</v>
      </c>
      <c r="C17" s="6" t="s">
        <v>46</v>
      </c>
      <c r="D17" s="1">
        <v>0</v>
      </c>
      <c r="E17" s="1">
        <v>197</v>
      </c>
      <c r="F17" s="1" t="s">
        <v>44</v>
      </c>
      <c r="G17" s="7">
        <f t="shared" si="0"/>
        <v>197</v>
      </c>
      <c r="H17" s="7">
        <f t="shared" si="1"/>
        <v>39</v>
      </c>
      <c r="I17" s="2" t="str">
        <f t="shared" si="8"/>
        <v>train</v>
      </c>
      <c r="J17" s="3"/>
      <c r="K17" s="8">
        <v>1035</v>
      </c>
      <c r="L17" s="2" t="str">
        <f t="shared" si="2"/>
        <v>violin</v>
      </c>
      <c r="M17" s="7">
        <f t="shared" si="3"/>
        <v>41</v>
      </c>
      <c r="N17" s="2" t="str">
        <f t="shared" si="4"/>
        <v>Hilary Hahn</v>
      </c>
      <c r="O17" s="9"/>
      <c r="P17" s="8">
        <v>1041</v>
      </c>
      <c r="Q17" s="5" t="str">
        <f t="shared" si="5"/>
        <v>violin</v>
      </c>
      <c r="R17" s="5">
        <f t="shared" si="6"/>
        <v>33</v>
      </c>
      <c r="S17" s="5" t="str">
        <f t="shared" si="7"/>
        <v>Moebius Productions</v>
      </c>
      <c r="U17" s="13"/>
      <c r="V17" s="13"/>
      <c r="W17" s="13"/>
      <c r="X17" s="13"/>
      <c r="Y17" s="13"/>
    </row>
    <row r="18" spans="1:25" ht="14.25">
      <c r="A18" s="1">
        <v>1016</v>
      </c>
      <c r="B18" s="1" t="s">
        <v>42</v>
      </c>
      <c r="C18" s="6" t="s">
        <v>47</v>
      </c>
      <c r="D18" s="1">
        <v>13</v>
      </c>
      <c r="E18" s="1">
        <v>63</v>
      </c>
      <c r="F18" s="1" t="s">
        <v>44</v>
      </c>
      <c r="G18" s="7">
        <f t="shared" si="0"/>
        <v>50</v>
      </c>
      <c r="H18" s="7">
        <f t="shared" si="1"/>
        <v>10</v>
      </c>
      <c r="I18" s="2" t="str">
        <f t="shared" si="8"/>
        <v>train</v>
      </c>
      <c r="J18" s="3"/>
      <c r="K18" s="8">
        <v>1037</v>
      </c>
      <c r="L18" s="2" t="str">
        <f t="shared" si="2"/>
        <v>violin</v>
      </c>
      <c r="M18" s="7">
        <f t="shared" si="3"/>
        <v>30</v>
      </c>
      <c r="N18" s="2" t="str">
        <f t="shared" si="4"/>
        <v>Sumina Studer</v>
      </c>
      <c r="O18" s="9"/>
      <c r="P18" s="8">
        <v>1044</v>
      </c>
      <c r="Q18" s="5" t="str">
        <f t="shared" si="5"/>
        <v>piano violin</v>
      </c>
      <c r="R18" s="5">
        <f t="shared" si="6"/>
        <v>71</v>
      </c>
      <c r="S18" s="5" t="str">
        <f t="shared" si="7"/>
        <v>Heifetz International Music Institute</v>
      </c>
      <c r="U18" s="13"/>
      <c r="V18" s="13"/>
      <c r="W18" s="13"/>
      <c r="X18" s="13"/>
      <c r="Y18" s="13"/>
    </row>
    <row r="19" spans="1:25" ht="14.25">
      <c r="A19" s="1">
        <v>1017</v>
      </c>
      <c r="B19" s="1" t="s">
        <v>42</v>
      </c>
      <c r="C19" s="6" t="s">
        <v>48</v>
      </c>
      <c r="D19" s="1">
        <v>0</v>
      </c>
      <c r="E19" s="1">
        <v>265</v>
      </c>
      <c r="F19" s="1" t="s">
        <v>49</v>
      </c>
      <c r="G19" s="7">
        <f t="shared" si="0"/>
        <v>265</v>
      </c>
      <c r="H19" s="7">
        <f t="shared" si="1"/>
        <v>53</v>
      </c>
      <c r="I19" s="2" t="str">
        <f t="shared" si="8"/>
        <v>test</v>
      </c>
      <c r="J19" s="3"/>
      <c r="K19" s="8">
        <v>1040</v>
      </c>
      <c r="L19" s="2" t="str">
        <f t="shared" si="2"/>
        <v>violin</v>
      </c>
      <c r="M19" s="7">
        <f t="shared" si="3"/>
        <v>40</v>
      </c>
      <c r="N19" s="2" t="str">
        <f t="shared" si="4"/>
        <v>JY Park</v>
      </c>
      <c r="O19" s="9"/>
      <c r="P19" s="8">
        <v>1045</v>
      </c>
      <c r="Q19" s="5" t="str">
        <f t="shared" si="5"/>
        <v>piano violin</v>
      </c>
      <c r="R19" s="5">
        <f t="shared" si="6"/>
        <v>48</v>
      </c>
      <c r="S19" s="5" t="str">
        <f t="shared" si="7"/>
        <v>젬마 바이올린 (바이올리니스트 김유은)</v>
      </c>
      <c r="U19" s="13"/>
      <c r="V19" s="13"/>
      <c r="W19" s="13"/>
      <c r="X19" s="13"/>
      <c r="Y19" s="13"/>
    </row>
    <row r="20" spans="1:25" ht="14.25">
      <c r="A20" s="1">
        <v>1018</v>
      </c>
      <c r="B20" s="1" t="s">
        <v>42</v>
      </c>
      <c r="C20" s="6" t="s">
        <v>50</v>
      </c>
      <c r="D20" s="1">
        <v>12</v>
      </c>
      <c r="E20" s="1">
        <v>228</v>
      </c>
      <c r="F20" s="17" t="s">
        <v>51</v>
      </c>
      <c r="G20" s="7">
        <f t="shared" si="0"/>
        <v>216</v>
      </c>
      <c r="H20" s="7">
        <f t="shared" si="1"/>
        <v>43</v>
      </c>
      <c r="I20" s="2" t="str">
        <f t="shared" si="8"/>
        <v>test</v>
      </c>
      <c r="J20" s="3"/>
      <c r="K20" s="8">
        <v>1042</v>
      </c>
      <c r="L20" s="2" t="str">
        <f t="shared" si="2"/>
        <v>violin</v>
      </c>
      <c r="M20" s="7">
        <f t="shared" si="3"/>
        <v>66</v>
      </c>
      <c r="N20" s="2" t="str">
        <f t="shared" si="4"/>
        <v>Tiffany violin</v>
      </c>
      <c r="O20" s="9"/>
      <c r="P20" s="1">
        <v>1046</v>
      </c>
      <c r="Q20" s="5" t="str">
        <f t="shared" si="5"/>
        <v>cello piano violin</v>
      </c>
      <c r="R20" s="5">
        <f t="shared" si="6"/>
        <v>63</v>
      </c>
      <c r="S20" s="5" t="str">
        <f t="shared" si="7"/>
        <v>LAYERS 레이어스 클래식</v>
      </c>
      <c r="U20" s="13"/>
      <c r="V20" s="13"/>
      <c r="W20" s="13"/>
      <c r="X20" s="13"/>
      <c r="Y20" s="13"/>
    </row>
    <row r="21" spans="1:25" ht="14.25">
      <c r="A21" s="1">
        <v>1019</v>
      </c>
      <c r="B21" s="1" t="s">
        <v>42</v>
      </c>
      <c r="C21" s="6" t="s">
        <v>52</v>
      </c>
      <c r="D21" s="1">
        <v>32</v>
      </c>
      <c r="E21" s="1">
        <v>225</v>
      </c>
      <c r="F21" s="17" t="s">
        <v>51</v>
      </c>
      <c r="G21" s="7">
        <f t="shared" si="0"/>
        <v>193</v>
      </c>
      <c r="H21" s="7">
        <f t="shared" si="1"/>
        <v>38</v>
      </c>
      <c r="I21" s="2" t="str">
        <f t="shared" si="8"/>
        <v>test</v>
      </c>
      <c r="J21" s="3"/>
      <c r="K21" s="8">
        <v>1047</v>
      </c>
      <c r="L21" s="2" t="str">
        <f t="shared" si="2"/>
        <v>violin</v>
      </c>
      <c r="M21" s="7">
        <f t="shared" si="3"/>
        <v>55</v>
      </c>
      <c r="N21" s="2" t="str">
        <f t="shared" si="4"/>
        <v>Crackadackas</v>
      </c>
      <c r="O21" s="9"/>
      <c r="P21" s="8">
        <v>1048</v>
      </c>
      <c r="Q21" s="5" t="str">
        <f t="shared" si="5"/>
        <v>violin</v>
      </c>
      <c r="R21" s="5">
        <f t="shared" si="6"/>
        <v>58</v>
      </c>
      <c r="S21" s="5" t="str">
        <f t="shared" si="7"/>
        <v>Roman Kim</v>
      </c>
      <c r="U21" s="13"/>
      <c r="V21" s="13"/>
      <c r="W21" s="13"/>
      <c r="X21" s="13"/>
      <c r="Y21" s="13"/>
    </row>
    <row r="22" spans="1:25" ht="14.25">
      <c r="A22" s="1">
        <v>1020</v>
      </c>
      <c r="B22" s="1" t="s">
        <v>42</v>
      </c>
      <c r="C22" s="6" t="s">
        <v>53</v>
      </c>
      <c r="D22" s="1">
        <v>0</v>
      </c>
      <c r="E22" s="1">
        <v>145</v>
      </c>
      <c r="F22" s="1" t="s">
        <v>49</v>
      </c>
      <c r="G22" s="7">
        <f t="shared" si="0"/>
        <v>145</v>
      </c>
      <c r="H22" s="7">
        <f t="shared" si="1"/>
        <v>29</v>
      </c>
      <c r="I22" s="2" t="str">
        <f t="shared" si="8"/>
        <v>test</v>
      </c>
      <c r="J22" s="3"/>
      <c r="K22" s="8">
        <v>1059</v>
      </c>
      <c r="L22" s="2" t="str">
        <f t="shared" si="2"/>
        <v>piano violin</v>
      </c>
      <c r="M22" s="7">
        <f t="shared" si="3"/>
        <v>44</v>
      </c>
      <c r="N22" s="2" t="str">
        <f t="shared" si="4"/>
        <v>Warner Classics</v>
      </c>
      <c r="O22" s="9"/>
      <c r="P22" s="1">
        <v>1049</v>
      </c>
      <c r="Q22" s="5" t="str">
        <f t="shared" si="5"/>
        <v>cello viola violin</v>
      </c>
      <c r="R22" s="5">
        <f t="shared" si="6"/>
        <v>50</v>
      </c>
      <c r="S22" s="5" t="str">
        <f t="shared" si="7"/>
        <v>Jennifer &amp; Jessica Jeon</v>
      </c>
      <c r="U22" s="13"/>
      <c r="V22" s="13"/>
      <c r="W22" s="13"/>
      <c r="X22" s="13"/>
      <c r="Y22" s="13"/>
    </row>
    <row r="23" spans="1:25" ht="14.25">
      <c r="A23" s="1">
        <v>1021</v>
      </c>
      <c r="B23" s="1" t="s">
        <v>42</v>
      </c>
      <c r="C23" s="6" t="s">
        <v>54</v>
      </c>
      <c r="D23" s="1">
        <v>0</v>
      </c>
      <c r="E23" s="1">
        <v>160</v>
      </c>
      <c r="F23" s="1" t="s">
        <v>55</v>
      </c>
      <c r="G23" s="7">
        <f t="shared" si="0"/>
        <v>160</v>
      </c>
      <c r="H23" s="7">
        <f t="shared" si="1"/>
        <v>32</v>
      </c>
      <c r="I23" s="2" t="str">
        <f t="shared" si="8"/>
        <v>test</v>
      </c>
      <c r="J23" s="3"/>
      <c r="K23" s="8">
        <v>1068</v>
      </c>
      <c r="L23" s="2" t="str">
        <f t="shared" si="2"/>
        <v>viola</v>
      </c>
      <c r="M23" s="7">
        <f t="shared" si="3"/>
        <v>38</v>
      </c>
      <c r="N23" s="2" t="str">
        <f t="shared" si="4"/>
        <v>Julia Kim</v>
      </c>
      <c r="O23" s="9"/>
      <c r="P23" s="1">
        <v>1050</v>
      </c>
      <c r="Q23" s="5" t="str">
        <f t="shared" si="5"/>
        <v>cello viola violin</v>
      </c>
      <c r="R23" s="5">
        <f t="shared" si="6"/>
        <v>34</v>
      </c>
      <c r="S23" s="5" t="str">
        <f t="shared" si="7"/>
        <v>Jennifer &amp; Jessica Jeon</v>
      </c>
      <c r="U23" s="13"/>
      <c r="V23" s="13"/>
      <c r="W23" s="13"/>
      <c r="X23" s="13"/>
      <c r="Y23" s="13"/>
    </row>
    <row r="24" spans="1:25" ht="14.25">
      <c r="A24" s="1">
        <v>1022</v>
      </c>
      <c r="B24" s="1" t="s">
        <v>42</v>
      </c>
      <c r="C24" s="6" t="s">
        <v>56</v>
      </c>
      <c r="D24" s="1">
        <v>0</v>
      </c>
      <c r="E24" s="1">
        <v>216</v>
      </c>
      <c r="F24" s="1" t="s">
        <v>57</v>
      </c>
      <c r="G24" s="7">
        <f t="shared" si="0"/>
        <v>216</v>
      </c>
      <c r="H24" s="7">
        <f t="shared" si="1"/>
        <v>43</v>
      </c>
      <c r="I24" s="2" t="str">
        <f t="shared" si="8"/>
        <v>test</v>
      </c>
      <c r="J24" s="13"/>
      <c r="K24" s="8">
        <v>1082</v>
      </c>
      <c r="L24" s="2" t="str">
        <f t="shared" si="2"/>
        <v>piano viola</v>
      </c>
      <c r="M24" s="7">
        <f t="shared" si="3"/>
        <v>30</v>
      </c>
      <c r="N24" s="2" t="str">
        <f t="shared" si="4"/>
        <v>캣올린CatOlin</v>
      </c>
      <c r="O24" s="9"/>
      <c r="P24" s="1">
        <v>1051</v>
      </c>
      <c r="Q24" s="5" t="str">
        <f t="shared" si="5"/>
        <v>cello viola violin</v>
      </c>
      <c r="R24" s="5">
        <f t="shared" si="6"/>
        <v>31</v>
      </c>
      <c r="S24" s="5" t="str">
        <f t="shared" si="7"/>
        <v>Jennifer &amp; Jessica Jeon</v>
      </c>
      <c r="U24" s="13" t="s">
        <v>58</v>
      </c>
      <c r="V24" s="13"/>
      <c r="W24" s="13"/>
      <c r="X24" s="13"/>
      <c r="Y24" s="13"/>
    </row>
    <row r="25" spans="1:25" ht="14.25">
      <c r="A25" s="1">
        <v>1023</v>
      </c>
      <c r="B25" s="1" t="s">
        <v>42</v>
      </c>
      <c r="C25" s="6" t="s">
        <v>59</v>
      </c>
      <c r="D25" s="1">
        <v>0</v>
      </c>
      <c r="E25" s="1">
        <v>136</v>
      </c>
      <c r="F25" s="1" t="s">
        <v>60</v>
      </c>
      <c r="G25" s="7">
        <f t="shared" si="0"/>
        <v>136</v>
      </c>
      <c r="H25" s="7">
        <f t="shared" si="1"/>
        <v>27</v>
      </c>
      <c r="I25" s="2" t="str">
        <f t="shared" si="8"/>
        <v>test</v>
      </c>
      <c r="J25" s="13"/>
      <c r="K25" s="8">
        <v>1083</v>
      </c>
      <c r="L25" s="2" t="str">
        <f t="shared" si="2"/>
        <v>piano viola</v>
      </c>
      <c r="M25" s="7">
        <f t="shared" si="3"/>
        <v>45</v>
      </c>
      <c r="N25" s="2" t="str">
        <f t="shared" si="4"/>
        <v>캣올린CatOlin</v>
      </c>
      <c r="O25" s="9"/>
      <c r="P25" s="1">
        <v>1052</v>
      </c>
      <c r="Q25" s="5" t="str">
        <f t="shared" si="5"/>
        <v>cello viola violin</v>
      </c>
      <c r="R25" s="5">
        <f t="shared" si="6"/>
        <v>23</v>
      </c>
      <c r="S25" s="5" t="str">
        <f t="shared" si="7"/>
        <v>Jennifer &amp; Jessica Jeon</v>
      </c>
      <c r="U25" s="13" t="s">
        <v>61</v>
      </c>
      <c r="V25" s="13"/>
      <c r="W25" s="13"/>
      <c r="X25" s="13"/>
      <c r="Y25" s="13"/>
    </row>
    <row r="26" spans="1:25" ht="14.25">
      <c r="A26" s="1">
        <v>1024</v>
      </c>
      <c r="B26" s="1" t="s">
        <v>42</v>
      </c>
      <c r="C26" s="6" t="s">
        <v>62</v>
      </c>
      <c r="D26" s="1">
        <v>0</v>
      </c>
      <c r="E26" s="1">
        <v>166</v>
      </c>
      <c r="F26" s="1" t="s">
        <v>63</v>
      </c>
      <c r="G26" s="7">
        <f t="shared" si="0"/>
        <v>166</v>
      </c>
      <c r="H26" s="7">
        <f t="shared" si="1"/>
        <v>33</v>
      </c>
      <c r="I26" s="2" t="str">
        <f t="shared" si="8"/>
        <v>test</v>
      </c>
      <c r="J26" s="13"/>
      <c r="K26" s="8">
        <v>1084</v>
      </c>
      <c r="L26" s="2" t="str">
        <f t="shared" si="2"/>
        <v>flute piano</v>
      </c>
      <c r="M26" s="7">
        <f t="shared" si="3"/>
        <v>81</v>
      </c>
      <c r="N26" s="2" t="str">
        <f t="shared" si="4"/>
        <v>palacjablonna</v>
      </c>
      <c r="O26" s="9"/>
      <c r="P26" s="1">
        <v>1053</v>
      </c>
      <c r="Q26" s="5" t="str">
        <f t="shared" si="5"/>
        <v>cello viola violin</v>
      </c>
      <c r="R26" s="5">
        <f t="shared" si="6"/>
        <v>28</v>
      </c>
      <c r="S26" s="5" t="str">
        <f t="shared" si="7"/>
        <v>Jennifer &amp; Jessica Jeon</v>
      </c>
      <c r="U26" s="13" t="s">
        <v>64</v>
      </c>
      <c r="V26" s="13"/>
      <c r="W26" s="13"/>
      <c r="X26" s="13"/>
      <c r="Y26" s="13"/>
    </row>
    <row r="27" spans="1:25" ht="14.25">
      <c r="A27" s="1">
        <v>1025</v>
      </c>
      <c r="B27" s="1" t="s">
        <v>42</v>
      </c>
      <c r="C27" s="6" t="s">
        <v>65</v>
      </c>
      <c r="D27" s="1">
        <v>0</v>
      </c>
      <c r="E27" s="1">
        <v>223</v>
      </c>
      <c r="F27" s="1" t="s">
        <v>66</v>
      </c>
      <c r="G27" s="7">
        <f t="shared" si="0"/>
        <v>223</v>
      </c>
      <c r="H27" s="7">
        <f t="shared" si="1"/>
        <v>44</v>
      </c>
      <c r="I27" s="2" t="str">
        <f t="shared" si="8"/>
        <v>validation</v>
      </c>
      <c r="J27" s="13"/>
      <c r="K27" s="8">
        <v>1085</v>
      </c>
      <c r="L27" s="2" t="str">
        <f t="shared" si="2"/>
        <v>flute</v>
      </c>
      <c r="M27" s="7">
        <f t="shared" si="3"/>
        <v>40</v>
      </c>
      <c r="N27" s="2" t="str">
        <f t="shared" si="4"/>
        <v>Elisabeth Wentland</v>
      </c>
      <c r="O27" s="9"/>
      <c r="P27" s="8">
        <v>1054</v>
      </c>
      <c r="Q27" s="5" t="str">
        <f t="shared" si="5"/>
        <v>violin</v>
      </c>
      <c r="R27" s="5">
        <f t="shared" si="6"/>
        <v>40</v>
      </c>
      <c r="S27" s="5" t="str">
        <f t="shared" si="7"/>
        <v>Hilary Hahn</v>
      </c>
      <c r="U27" s="13" t="s">
        <v>67</v>
      </c>
      <c r="V27" s="13"/>
      <c r="W27" s="13"/>
      <c r="X27" s="13"/>
      <c r="Y27" s="13"/>
    </row>
    <row r="28" spans="1:25" ht="14.25">
      <c r="A28" s="1">
        <v>1026</v>
      </c>
      <c r="B28" s="1" t="s">
        <v>42</v>
      </c>
      <c r="C28" s="6" t="s">
        <v>68</v>
      </c>
      <c r="D28" s="1">
        <v>3</v>
      </c>
      <c r="E28" s="1">
        <v>231</v>
      </c>
      <c r="F28" s="1" t="s">
        <v>25</v>
      </c>
      <c r="G28" s="7">
        <f t="shared" si="0"/>
        <v>228</v>
      </c>
      <c r="H28" s="7">
        <f t="shared" si="1"/>
        <v>45</v>
      </c>
      <c r="I28" s="2" t="str">
        <f t="shared" si="8"/>
        <v>validation</v>
      </c>
      <c r="J28" s="13"/>
      <c r="K28" s="8">
        <v>1086</v>
      </c>
      <c r="L28" s="2" t="str">
        <f t="shared" si="2"/>
        <v>flute</v>
      </c>
      <c r="M28" s="7">
        <f t="shared" si="3"/>
        <v>35</v>
      </c>
      <c r="N28" s="2" t="str">
        <f t="shared" si="4"/>
        <v>Warner Classics</v>
      </c>
      <c r="O28" s="9"/>
      <c r="P28" s="8">
        <v>1055</v>
      </c>
      <c r="Q28" s="5" t="str">
        <f t="shared" si="5"/>
        <v>violin</v>
      </c>
      <c r="R28" s="5">
        <f t="shared" si="6"/>
        <v>184</v>
      </c>
      <c r="S28" s="5" t="str">
        <f t="shared" si="7"/>
        <v>Dresdner Musikfestspiele</v>
      </c>
    </row>
    <row r="29" spans="1:25" ht="14.25">
      <c r="A29" s="1">
        <v>1027</v>
      </c>
      <c r="B29" s="1" t="s">
        <v>42</v>
      </c>
      <c r="C29" s="6" t="s">
        <v>69</v>
      </c>
      <c r="D29" s="1">
        <v>0</v>
      </c>
      <c r="E29" s="1">
        <v>177</v>
      </c>
      <c r="F29" s="1" t="s">
        <v>25</v>
      </c>
      <c r="G29" s="7">
        <f t="shared" si="0"/>
        <v>177</v>
      </c>
      <c r="H29" s="7">
        <f t="shared" si="1"/>
        <v>35</v>
      </c>
      <c r="I29" s="2" t="str">
        <f t="shared" si="8"/>
        <v>validation</v>
      </c>
      <c r="J29" s="13"/>
      <c r="K29" s="8">
        <v>1087</v>
      </c>
      <c r="L29" s="2" t="str">
        <f t="shared" si="2"/>
        <v>flute</v>
      </c>
      <c r="M29" s="7">
        <f t="shared" si="3"/>
        <v>60</v>
      </c>
      <c r="N29" s="2" t="str">
        <f t="shared" si="4"/>
        <v>Jasmine Choi 최나경</v>
      </c>
      <c r="O29" s="9"/>
      <c r="P29" s="8">
        <v>1080</v>
      </c>
      <c r="Q29" s="5" t="str">
        <f t="shared" si="5"/>
        <v>viola</v>
      </c>
      <c r="R29" s="5">
        <f t="shared" si="6"/>
        <v>64</v>
      </c>
      <c r="S29" s="5" t="str">
        <f t="shared" si="7"/>
        <v>3foisC</v>
      </c>
    </row>
    <row r="30" spans="1:25" ht="14.25">
      <c r="A30" s="1">
        <v>1028</v>
      </c>
      <c r="B30" s="1" t="s">
        <v>70</v>
      </c>
      <c r="C30" s="6" t="s">
        <v>71</v>
      </c>
      <c r="D30" s="1">
        <v>31</v>
      </c>
      <c r="E30" s="1">
        <v>310</v>
      </c>
      <c r="F30" s="1" t="s">
        <v>44</v>
      </c>
      <c r="G30" s="7">
        <f t="shared" si="0"/>
        <v>279</v>
      </c>
      <c r="H30" s="7">
        <f t="shared" si="1"/>
        <v>55</v>
      </c>
      <c r="I30" s="2" t="str">
        <f t="shared" si="8"/>
        <v>validation</v>
      </c>
      <c r="J30" s="13"/>
      <c r="K30" s="8">
        <v>1088</v>
      </c>
      <c r="L30" s="2" t="str">
        <f t="shared" si="2"/>
        <v>flute</v>
      </c>
      <c r="M30" s="7">
        <f t="shared" si="3"/>
        <v>64</v>
      </c>
      <c r="N30" s="2" t="str">
        <f t="shared" si="4"/>
        <v>The Flute Channel</v>
      </c>
      <c r="O30" s="9"/>
      <c r="P30" s="8">
        <v>1089</v>
      </c>
      <c r="Q30" s="5" t="str">
        <f t="shared" si="5"/>
        <v>flute</v>
      </c>
      <c r="R30" s="5">
        <f t="shared" si="6"/>
        <v>28</v>
      </c>
      <c r="S30" s="5" t="str">
        <f t="shared" si="7"/>
        <v>Carnegie Hall</v>
      </c>
    </row>
    <row r="31" spans="1:25" ht="14.25">
      <c r="A31" s="1">
        <v>1029</v>
      </c>
      <c r="B31" s="1" t="s">
        <v>70</v>
      </c>
      <c r="C31" s="6" t="s">
        <v>72</v>
      </c>
      <c r="D31" s="1">
        <v>3</v>
      </c>
      <c r="E31" s="1">
        <v>210</v>
      </c>
      <c r="F31" s="1" t="s">
        <v>66</v>
      </c>
      <c r="G31" s="7">
        <f t="shared" si="0"/>
        <v>207</v>
      </c>
      <c r="H31" s="7">
        <f t="shared" si="1"/>
        <v>41</v>
      </c>
      <c r="I31" s="2" t="str">
        <f t="shared" si="8"/>
        <v>validation</v>
      </c>
      <c r="J31" s="13"/>
      <c r="K31" s="8">
        <v>1090</v>
      </c>
      <c r="L31" s="2" t="str">
        <f t="shared" si="2"/>
        <v>flute</v>
      </c>
      <c r="M31" s="7">
        <f t="shared" si="3"/>
        <v>106</v>
      </c>
      <c r="N31" s="2" t="str">
        <f t="shared" si="4"/>
        <v>Tim Macri</v>
      </c>
      <c r="O31" s="9"/>
      <c r="P31" s="1">
        <v>1095</v>
      </c>
      <c r="Q31" s="5" t="str">
        <f t="shared" si="5"/>
        <v>flute</v>
      </c>
      <c r="R31" s="5">
        <f t="shared" si="6"/>
        <v>45</v>
      </c>
      <c r="S31" s="5" t="str">
        <f t="shared" si="7"/>
        <v xml:space="preserve">Yuya KANDA Flute
</v>
      </c>
    </row>
    <row r="32" spans="1:25" ht="14.25">
      <c r="A32" s="1">
        <v>1030</v>
      </c>
      <c r="B32" s="1" t="s">
        <v>70</v>
      </c>
      <c r="C32" s="6" t="s">
        <v>73</v>
      </c>
      <c r="D32" s="1">
        <v>22</v>
      </c>
      <c r="E32" s="1">
        <v>255</v>
      </c>
      <c r="F32" s="1" t="s">
        <v>66</v>
      </c>
      <c r="G32" s="7">
        <f t="shared" si="0"/>
        <v>233</v>
      </c>
      <c r="H32" s="7">
        <f t="shared" si="1"/>
        <v>46</v>
      </c>
      <c r="I32" s="2" t="str">
        <f t="shared" si="8"/>
        <v>validation</v>
      </c>
      <c r="J32" s="13"/>
      <c r="K32" s="8">
        <v>1091</v>
      </c>
      <c r="L32" s="2" t="str">
        <f t="shared" si="2"/>
        <v>flute</v>
      </c>
      <c r="M32" s="7">
        <f t="shared" si="3"/>
        <v>152</v>
      </c>
      <c r="N32" s="2" t="str">
        <f t="shared" si="4"/>
        <v>Boris Bizjak</v>
      </c>
      <c r="O32" s="16"/>
      <c r="P32" s="1">
        <v>1096</v>
      </c>
      <c r="Q32" s="5" t="str">
        <f t="shared" si="5"/>
        <v>flute</v>
      </c>
      <c r="R32" s="5">
        <f t="shared" si="6"/>
        <v>60</v>
      </c>
      <c r="S32" s="5" t="str">
        <f t="shared" si="7"/>
        <v xml:space="preserve">Yuya KANDA Flute
</v>
      </c>
    </row>
    <row r="33" spans="1:19" ht="14.25">
      <c r="A33" s="1">
        <v>1031</v>
      </c>
      <c r="B33" s="1" t="s">
        <v>70</v>
      </c>
      <c r="C33" s="6" t="s">
        <v>74</v>
      </c>
      <c r="D33" s="1">
        <v>15</v>
      </c>
      <c r="E33" s="1">
        <v>290</v>
      </c>
      <c r="F33" s="1" t="s">
        <v>75</v>
      </c>
      <c r="G33" s="7">
        <f t="shared" si="0"/>
        <v>275</v>
      </c>
      <c r="H33" s="7">
        <f t="shared" si="1"/>
        <v>55</v>
      </c>
      <c r="I33" s="2" t="str">
        <f t="shared" si="8"/>
        <v>test</v>
      </c>
      <c r="J33" s="13"/>
      <c r="K33" s="8">
        <v>1092</v>
      </c>
      <c r="L33" s="2" t="str">
        <f t="shared" si="2"/>
        <v>flute</v>
      </c>
      <c r="M33" s="7">
        <f t="shared" si="3"/>
        <v>36</v>
      </c>
      <c r="N33" s="2" t="str">
        <f t="shared" si="4"/>
        <v>Les Musiciens de Saint-Julien</v>
      </c>
      <c r="O33" s="9"/>
      <c r="P33" s="1">
        <v>1099</v>
      </c>
      <c r="Q33" s="5" t="str">
        <f t="shared" si="5"/>
        <v>flute</v>
      </c>
      <c r="R33" s="5">
        <f t="shared" si="6"/>
        <v>84</v>
      </c>
      <c r="S33" s="5" t="str">
        <f t="shared" si="7"/>
        <v xml:space="preserve">Yuya KANDA Flute
</v>
      </c>
    </row>
    <row r="34" spans="1:19" ht="14.25">
      <c r="A34" s="1">
        <v>1032</v>
      </c>
      <c r="B34" s="1" t="s">
        <v>70</v>
      </c>
      <c r="C34" s="6" t="s">
        <v>76</v>
      </c>
      <c r="D34" s="1">
        <v>0</v>
      </c>
      <c r="E34" s="1">
        <v>206</v>
      </c>
      <c r="F34" s="1" t="s">
        <v>44</v>
      </c>
      <c r="G34" s="7">
        <f t="shared" si="0"/>
        <v>206</v>
      </c>
      <c r="H34" s="7">
        <f t="shared" si="1"/>
        <v>41</v>
      </c>
      <c r="I34" s="2" t="str">
        <f t="shared" si="8"/>
        <v>validation</v>
      </c>
      <c r="J34" s="13"/>
      <c r="K34" s="8">
        <v>1093</v>
      </c>
      <c r="L34" s="2" t="str">
        <f t="shared" si="2"/>
        <v>flute</v>
      </c>
      <c r="M34" s="7">
        <f t="shared" si="3"/>
        <v>58</v>
      </c>
      <c r="N34" s="2" t="str">
        <f t="shared" si="4"/>
        <v>Juree's Studio</v>
      </c>
      <c r="O34" s="16"/>
      <c r="P34" s="1">
        <v>1100</v>
      </c>
      <c r="Q34" s="5" t="str">
        <f t="shared" si="5"/>
        <v>flute</v>
      </c>
      <c r="R34" s="5">
        <f t="shared" si="6"/>
        <v>158</v>
      </c>
      <c r="S34" s="5" t="str">
        <f t="shared" si="7"/>
        <v xml:space="preserve">Yuya KANDA Flute
</v>
      </c>
    </row>
    <row r="35" spans="1:19" ht="14.25">
      <c r="A35" s="1">
        <v>1033</v>
      </c>
      <c r="B35" s="1" t="s">
        <v>77</v>
      </c>
      <c r="C35" s="6" t="s">
        <v>78</v>
      </c>
      <c r="D35" s="1">
        <v>29</v>
      </c>
      <c r="E35" s="1">
        <v>238</v>
      </c>
      <c r="F35" s="1" t="s">
        <v>49</v>
      </c>
      <c r="G35" s="7">
        <f t="shared" si="0"/>
        <v>209</v>
      </c>
      <c r="H35" s="7">
        <f t="shared" si="1"/>
        <v>41</v>
      </c>
      <c r="I35" s="2" t="str">
        <f t="shared" si="8"/>
        <v>validation</v>
      </c>
      <c r="J35" s="13"/>
      <c r="K35" s="8">
        <v>1094</v>
      </c>
      <c r="L35" s="2" t="str">
        <f t="shared" si="2"/>
        <v>flute</v>
      </c>
      <c r="M35" s="7">
        <f t="shared" si="3"/>
        <v>53</v>
      </c>
      <c r="N35" s="2" t="str">
        <f t="shared" si="4"/>
        <v>웹매거진allthatflute</v>
      </c>
      <c r="O35" s="16"/>
      <c r="P35" s="1">
        <v>1101</v>
      </c>
      <c r="Q35" s="5" t="str">
        <f t="shared" si="5"/>
        <v>flute</v>
      </c>
      <c r="R35" s="5">
        <f t="shared" si="6"/>
        <v>174</v>
      </c>
      <c r="S35" s="5" t="str">
        <f t="shared" si="7"/>
        <v xml:space="preserve">Yuya KANDA Flute
</v>
      </c>
    </row>
    <row r="36" spans="1:19" ht="14.25">
      <c r="A36" s="1">
        <v>1034</v>
      </c>
      <c r="B36" s="1" t="s">
        <v>79</v>
      </c>
      <c r="C36" s="6" t="s">
        <v>80</v>
      </c>
      <c r="D36" s="1">
        <v>0</v>
      </c>
      <c r="E36" s="1">
        <v>289</v>
      </c>
      <c r="F36" s="1" t="s">
        <v>81</v>
      </c>
      <c r="G36" s="7">
        <f t="shared" si="0"/>
        <v>289</v>
      </c>
      <c r="H36" s="7">
        <f t="shared" si="1"/>
        <v>57</v>
      </c>
      <c r="I36" s="2" t="str">
        <f t="shared" si="8"/>
        <v>validation</v>
      </c>
      <c r="J36" s="13"/>
      <c r="K36" s="8">
        <v>1097</v>
      </c>
      <c r="L36" s="2" t="str">
        <f t="shared" si="2"/>
        <v>flute piano</v>
      </c>
      <c r="M36" s="7">
        <f t="shared" si="3"/>
        <v>23</v>
      </c>
      <c r="N36" s="2" t="str">
        <f t="shared" si="4"/>
        <v xml:space="preserve">Yuya KANDA Flute
</v>
      </c>
      <c r="O36" s="16"/>
      <c r="P36" s="1">
        <v>1102</v>
      </c>
      <c r="Q36" s="5" t="str">
        <f t="shared" si="5"/>
        <v>clarinet</v>
      </c>
      <c r="R36" s="5">
        <f t="shared" si="6"/>
        <v>48</v>
      </c>
      <c r="S36" s="5" t="str">
        <f t="shared" si="7"/>
        <v>Yulia Drukh</v>
      </c>
    </row>
    <row r="37" spans="1:19" ht="14.25">
      <c r="A37" s="1">
        <v>1035</v>
      </c>
      <c r="B37" s="1" t="s">
        <v>79</v>
      </c>
      <c r="C37" s="6" t="s">
        <v>82</v>
      </c>
      <c r="D37" s="1">
        <v>0</v>
      </c>
      <c r="E37" s="1">
        <v>207</v>
      </c>
      <c r="F37" s="1" t="s">
        <v>83</v>
      </c>
      <c r="G37" s="7">
        <f t="shared" si="0"/>
        <v>207</v>
      </c>
      <c r="H37" s="7">
        <f t="shared" si="1"/>
        <v>41</v>
      </c>
      <c r="I37" s="2" t="str">
        <f t="shared" si="8"/>
        <v>validation</v>
      </c>
      <c r="J37" s="13"/>
      <c r="K37" s="8">
        <v>1098</v>
      </c>
      <c r="L37" s="2" t="str">
        <f t="shared" si="2"/>
        <v>flute piano</v>
      </c>
      <c r="M37" s="7">
        <f t="shared" si="3"/>
        <v>66</v>
      </c>
      <c r="N37" s="2" t="str">
        <f t="shared" si="4"/>
        <v xml:space="preserve">Yuya KANDA Flute
</v>
      </c>
      <c r="O37" s="16"/>
      <c r="P37" s="1">
        <v>1103</v>
      </c>
      <c r="Q37" s="5" t="str">
        <f t="shared" si="5"/>
        <v>clarinet</v>
      </c>
      <c r="R37" s="5">
        <f t="shared" si="6"/>
        <v>62</v>
      </c>
      <c r="S37" s="5" t="str">
        <f t="shared" si="7"/>
        <v>Corrado Giuffredi</v>
      </c>
    </row>
    <row r="38" spans="1:19" ht="14.25">
      <c r="A38" s="1">
        <v>1036</v>
      </c>
      <c r="B38" s="1" t="s">
        <v>79</v>
      </c>
      <c r="C38" s="6" t="s">
        <v>84</v>
      </c>
      <c r="D38" s="1">
        <v>0</v>
      </c>
      <c r="E38" s="1">
        <v>273</v>
      </c>
      <c r="F38" s="1" t="s">
        <v>85</v>
      </c>
      <c r="G38" s="7">
        <f t="shared" si="0"/>
        <v>273</v>
      </c>
      <c r="H38" s="7">
        <f t="shared" si="1"/>
        <v>54</v>
      </c>
      <c r="I38" s="2" t="str">
        <f t="shared" si="8"/>
        <v>test</v>
      </c>
      <c r="J38" s="13"/>
      <c r="K38" s="8">
        <v>1106</v>
      </c>
      <c r="L38" s="2" t="str">
        <f t="shared" si="2"/>
        <v>clarinet drum</v>
      </c>
      <c r="M38" s="7">
        <f t="shared" si="3"/>
        <v>16</v>
      </c>
      <c r="N38" s="2" t="str">
        <f t="shared" si="4"/>
        <v>Learn Jazz Clarinet</v>
      </c>
      <c r="O38" s="16"/>
      <c r="P38" s="1">
        <v>1104</v>
      </c>
      <c r="Q38" s="5" t="str">
        <f t="shared" si="5"/>
        <v>clarinet</v>
      </c>
      <c r="R38" s="5">
        <f t="shared" si="6"/>
        <v>8</v>
      </c>
      <c r="S38" s="5" t="str">
        <f t="shared" si="7"/>
        <v>Earspasm Music</v>
      </c>
    </row>
    <row r="39" spans="1:19" ht="14.25">
      <c r="A39" s="1">
        <v>1037</v>
      </c>
      <c r="B39" s="1" t="s">
        <v>79</v>
      </c>
      <c r="C39" s="6" t="s">
        <v>86</v>
      </c>
      <c r="D39" s="1">
        <v>0</v>
      </c>
      <c r="E39" s="1">
        <v>150</v>
      </c>
      <c r="F39" s="1" t="s">
        <v>87</v>
      </c>
      <c r="G39" s="7">
        <f t="shared" si="0"/>
        <v>150</v>
      </c>
      <c r="H39" s="7">
        <f t="shared" si="1"/>
        <v>30</v>
      </c>
      <c r="I39" s="2" t="str">
        <f t="shared" si="8"/>
        <v>validation</v>
      </c>
      <c r="J39" s="13"/>
      <c r="K39" s="8">
        <v>1113</v>
      </c>
      <c r="L39" s="2" t="str">
        <f t="shared" si="2"/>
        <v>clarinet piano</v>
      </c>
      <c r="M39" s="7">
        <f t="shared" si="3"/>
        <v>59</v>
      </c>
      <c r="N39" s="2" t="str">
        <f t="shared" si="4"/>
        <v>Klarthe</v>
      </c>
      <c r="O39" s="16"/>
      <c r="P39" s="1">
        <v>1105</v>
      </c>
      <c r="Q39" s="5" t="str">
        <f t="shared" si="5"/>
        <v>clarinet</v>
      </c>
      <c r="R39" s="5">
        <f t="shared" si="6"/>
        <v>30</v>
      </c>
      <c r="S39" s="5" t="str">
        <f t="shared" si="7"/>
        <v>Robin Seletsky</v>
      </c>
    </row>
    <row r="40" spans="1:19" ht="14.25">
      <c r="A40" s="1">
        <v>1038</v>
      </c>
      <c r="B40" s="1" t="s">
        <v>88</v>
      </c>
      <c r="C40" s="6" t="s">
        <v>89</v>
      </c>
      <c r="D40" s="1">
        <v>10</v>
      </c>
      <c r="E40" s="1">
        <v>222</v>
      </c>
      <c r="F40" s="1" t="s">
        <v>90</v>
      </c>
      <c r="G40" s="7">
        <f t="shared" si="0"/>
        <v>212</v>
      </c>
      <c r="H40" s="7">
        <f t="shared" si="1"/>
        <v>42</v>
      </c>
      <c r="I40" s="2" t="str">
        <f t="shared" si="8"/>
        <v>test</v>
      </c>
      <c r="J40" s="13"/>
      <c r="K40" s="8">
        <v>1114</v>
      </c>
      <c r="L40" s="2" t="str">
        <f t="shared" si="2"/>
        <v>clarinet piano</v>
      </c>
      <c r="M40" s="7">
        <f t="shared" si="3"/>
        <v>68</v>
      </c>
      <c r="N40" s="2" t="str">
        <f t="shared" si="4"/>
        <v>István Kohán Official</v>
      </c>
      <c r="O40" s="16"/>
      <c r="P40" s="1">
        <v>1107</v>
      </c>
      <c r="Q40" s="5" t="str">
        <f t="shared" si="5"/>
        <v>clarinet</v>
      </c>
      <c r="R40" s="5">
        <f t="shared" si="6"/>
        <v>5</v>
      </c>
      <c r="S40" s="5" t="str">
        <f t="shared" si="7"/>
        <v>Learn Jazz Clarinet</v>
      </c>
    </row>
    <row r="41" spans="1:19" ht="14.25">
      <c r="A41" s="1">
        <v>1039</v>
      </c>
      <c r="B41" s="1" t="s">
        <v>88</v>
      </c>
      <c r="C41" s="6" t="s">
        <v>91</v>
      </c>
      <c r="D41" s="1">
        <v>21</v>
      </c>
      <c r="E41" s="1">
        <v>198</v>
      </c>
      <c r="F41" s="1" t="s">
        <v>92</v>
      </c>
      <c r="G41" s="7">
        <f t="shared" si="0"/>
        <v>177</v>
      </c>
      <c r="H41" s="7">
        <f t="shared" si="1"/>
        <v>35</v>
      </c>
      <c r="I41" s="2" t="str">
        <f t="shared" si="8"/>
        <v>test</v>
      </c>
      <c r="J41" s="13"/>
      <c r="K41" s="8">
        <v>1120</v>
      </c>
      <c r="L41" s="2" t="str">
        <f t="shared" si="2"/>
        <v>clarinet piano</v>
      </c>
      <c r="M41" s="7">
        <f t="shared" si="3"/>
        <v>44</v>
      </c>
      <c r="N41" s="2" t="str">
        <f t="shared" si="4"/>
        <v>István Kohán Official</v>
      </c>
      <c r="O41" s="16"/>
      <c r="P41" s="1">
        <v>1108</v>
      </c>
      <c r="Q41" s="5" t="str">
        <f t="shared" si="5"/>
        <v>clarinet piano</v>
      </c>
      <c r="R41" s="5">
        <f t="shared" si="6"/>
        <v>68</v>
      </c>
      <c r="S41" s="5" t="str">
        <f t="shared" si="7"/>
        <v>KUMHO ART HALL</v>
      </c>
    </row>
    <row r="42" spans="1:19" ht="14.25">
      <c r="A42" s="1">
        <v>1040</v>
      </c>
      <c r="B42" s="1" t="s">
        <v>79</v>
      </c>
      <c r="C42" s="6" t="s">
        <v>93</v>
      </c>
      <c r="D42" s="1">
        <v>13</v>
      </c>
      <c r="E42" s="1">
        <v>214</v>
      </c>
      <c r="F42" s="1" t="s">
        <v>94</v>
      </c>
      <c r="G42" s="7">
        <f t="shared" si="0"/>
        <v>201</v>
      </c>
      <c r="H42" s="7">
        <f t="shared" si="1"/>
        <v>40</v>
      </c>
      <c r="I42" s="2" t="str">
        <f t="shared" si="8"/>
        <v>validation</v>
      </c>
      <c r="J42" s="13"/>
      <c r="K42" s="8">
        <v>1123</v>
      </c>
      <c r="L42" s="2" t="str">
        <f t="shared" si="2"/>
        <v>drum</v>
      </c>
      <c r="M42" s="7">
        <f t="shared" si="3"/>
        <v>120</v>
      </c>
      <c r="N42" s="2" t="str">
        <f t="shared" si="4"/>
        <v>BackingTrackStation</v>
      </c>
      <c r="O42" s="16"/>
      <c r="P42" s="1">
        <v>1109</v>
      </c>
      <c r="Q42" s="5" t="str">
        <f t="shared" si="5"/>
        <v>clarinet</v>
      </c>
      <c r="R42" s="5">
        <f t="shared" si="6"/>
        <v>11</v>
      </c>
      <c r="S42" s="5" t="str">
        <f t="shared" si="7"/>
        <v>Xtela .10</v>
      </c>
    </row>
    <row r="43" spans="1:19" ht="14.25">
      <c r="A43" s="1">
        <v>1041</v>
      </c>
      <c r="B43" s="1" t="s">
        <v>79</v>
      </c>
      <c r="C43" s="6" t="s">
        <v>95</v>
      </c>
      <c r="D43" s="1">
        <v>27</v>
      </c>
      <c r="E43" s="1">
        <v>195</v>
      </c>
      <c r="F43" s="1" t="s">
        <v>96</v>
      </c>
      <c r="G43" s="7">
        <f t="shared" si="0"/>
        <v>168</v>
      </c>
      <c r="H43" s="7">
        <f t="shared" si="1"/>
        <v>33</v>
      </c>
      <c r="I43" s="2" t="str">
        <f t="shared" si="8"/>
        <v>test</v>
      </c>
      <c r="J43" s="13"/>
      <c r="K43" s="8">
        <v>1124</v>
      </c>
      <c r="L43" s="2" t="str">
        <f t="shared" si="2"/>
        <v>drum</v>
      </c>
      <c r="M43" s="7">
        <f t="shared" si="3"/>
        <v>43</v>
      </c>
      <c r="N43" s="2" t="str">
        <f t="shared" si="4"/>
        <v>DailyBackingTracks</v>
      </c>
      <c r="O43" s="16"/>
      <c r="P43" s="1">
        <v>1110</v>
      </c>
      <c r="Q43" s="5" t="str">
        <f t="shared" si="5"/>
        <v>clarinet piano</v>
      </c>
      <c r="R43" s="5">
        <f t="shared" si="6"/>
        <v>30</v>
      </c>
      <c r="S43" s="5" t="str">
        <f t="shared" si="7"/>
        <v>BO-HENG LIN</v>
      </c>
    </row>
    <row r="44" spans="1:19" ht="14.25">
      <c r="A44" s="1">
        <v>1042</v>
      </c>
      <c r="B44" s="1" t="s">
        <v>79</v>
      </c>
      <c r="C44" s="6" t="s">
        <v>97</v>
      </c>
      <c r="D44" s="1">
        <v>0</v>
      </c>
      <c r="E44" s="1">
        <v>331</v>
      </c>
      <c r="F44" s="1" t="s">
        <v>98</v>
      </c>
      <c r="G44" s="7">
        <f t="shared" si="0"/>
        <v>331</v>
      </c>
      <c r="H44" s="7">
        <f t="shared" si="1"/>
        <v>66</v>
      </c>
      <c r="I44" s="2" t="str">
        <f t="shared" si="8"/>
        <v>validation</v>
      </c>
      <c r="J44" s="13"/>
      <c r="K44" s="8">
        <v>1125</v>
      </c>
      <c r="L44" s="2" t="str">
        <f t="shared" si="2"/>
        <v>drum</v>
      </c>
      <c r="M44" s="7">
        <f t="shared" si="3"/>
        <v>99</v>
      </c>
      <c r="N44" s="2" t="str">
        <f t="shared" si="4"/>
        <v>Backing Tracks - Taustanauhat</v>
      </c>
      <c r="O44" s="16"/>
      <c r="P44" s="1">
        <v>1111</v>
      </c>
      <c r="Q44" s="5" t="str">
        <f t="shared" si="5"/>
        <v>clarinet piano</v>
      </c>
      <c r="R44" s="5">
        <f t="shared" si="6"/>
        <v>87</v>
      </c>
      <c r="S44" s="5" t="str">
        <f t="shared" si="7"/>
        <v>JoongAng Music Concours</v>
      </c>
    </row>
    <row r="45" spans="1:19" ht="14.25">
      <c r="A45" s="1">
        <v>1043</v>
      </c>
      <c r="B45" s="2" t="s">
        <v>88</v>
      </c>
      <c r="C45" s="18" t="s">
        <v>99</v>
      </c>
      <c r="D45" s="2">
        <v>20</v>
      </c>
      <c r="E45" s="2">
        <v>725</v>
      </c>
      <c r="F45" s="2" t="s">
        <v>100</v>
      </c>
      <c r="G45" s="7">
        <f t="shared" si="0"/>
        <v>705</v>
      </c>
      <c r="H45" s="7">
        <f t="shared" si="1"/>
        <v>141</v>
      </c>
      <c r="I45" s="2" t="str">
        <f t="shared" si="8"/>
        <v>train</v>
      </c>
      <c r="J45" s="13"/>
      <c r="K45" s="8">
        <v>1133</v>
      </c>
      <c r="L45" s="2" t="str">
        <f t="shared" si="2"/>
        <v>piano violin</v>
      </c>
      <c r="M45" s="7">
        <f t="shared" si="3"/>
        <v>99</v>
      </c>
      <c r="N45" s="2" t="str">
        <f t="shared" si="4"/>
        <v>Heifetz International Music Institute</v>
      </c>
      <c r="O45" s="16"/>
      <c r="P45" s="1">
        <v>1112</v>
      </c>
      <c r="Q45" s="5" t="str">
        <f t="shared" si="5"/>
        <v>clarinet piano</v>
      </c>
      <c r="R45" s="5">
        <f t="shared" si="6"/>
        <v>89</v>
      </c>
      <c r="S45" s="5" t="str">
        <f t="shared" si="7"/>
        <v>JoongAng Music Concours</v>
      </c>
    </row>
    <row r="46" spans="1:19" ht="14.25">
      <c r="A46" s="1">
        <v>1044</v>
      </c>
      <c r="B46" s="19" t="s">
        <v>88</v>
      </c>
      <c r="C46" s="20" t="s">
        <v>101</v>
      </c>
      <c r="D46" s="19">
        <v>21</v>
      </c>
      <c r="E46" s="19">
        <v>377</v>
      </c>
      <c r="F46" s="19" t="s">
        <v>102</v>
      </c>
      <c r="G46" s="7">
        <f t="shared" si="0"/>
        <v>356</v>
      </c>
      <c r="H46" s="7">
        <f t="shared" si="1"/>
        <v>71</v>
      </c>
      <c r="I46" s="2" t="str">
        <f t="shared" si="8"/>
        <v>test</v>
      </c>
      <c r="J46" s="13"/>
      <c r="K46" s="8">
        <v>1134</v>
      </c>
      <c r="L46" s="2" t="str">
        <f t="shared" si="2"/>
        <v>piano violin</v>
      </c>
      <c r="M46" s="7">
        <f t="shared" si="3"/>
        <v>54</v>
      </c>
      <c r="N46" s="2" t="str">
        <f t="shared" si="4"/>
        <v>Menuhin Competition</v>
      </c>
      <c r="O46" s="16"/>
      <c r="P46" s="1">
        <v>1115</v>
      </c>
      <c r="Q46" s="5" t="str">
        <f t="shared" si="5"/>
        <v>clarinet</v>
      </c>
      <c r="R46" s="5">
        <f t="shared" si="6"/>
        <v>42</v>
      </c>
      <c r="S46" s="5" t="str">
        <f t="shared" si="7"/>
        <v>István Kohán Official</v>
      </c>
    </row>
    <row r="47" spans="1:19" ht="14.25">
      <c r="A47" s="1">
        <v>1045</v>
      </c>
      <c r="B47" s="19" t="s">
        <v>88</v>
      </c>
      <c r="C47" s="20" t="s">
        <v>103</v>
      </c>
      <c r="D47" s="19">
        <v>21</v>
      </c>
      <c r="E47" s="19">
        <v>265</v>
      </c>
      <c r="F47" s="19" t="s">
        <v>104</v>
      </c>
      <c r="G47" s="7">
        <f t="shared" si="0"/>
        <v>244</v>
      </c>
      <c r="H47" s="7">
        <f t="shared" si="1"/>
        <v>48</v>
      </c>
      <c r="I47" s="2" t="str">
        <f t="shared" si="8"/>
        <v>test</v>
      </c>
      <c r="J47" s="13"/>
      <c r="K47" s="1">
        <v>1136</v>
      </c>
      <c r="L47" s="2" t="str">
        <f t="shared" si="2"/>
        <v>cello</v>
      </c>
      <c r="M47" s="7">
        <f t="shared" si="3"/>
        <v>230</v>
      </c>
      <c r="N47" s="2" t="str">
        <f t="shared" si="4"/>
        <v>Stealth banning and comment ghosting is despicable</v>
      </c>
      <c r="O47" s="16"/>
      <c r="P47" s="1">
        <v>1116</v>
      </c>
      <c r="Q47" s="5" t="str">
        <f t="shared" si="5"/>
        <v>clarinet</v>
      </c>
      <c r="R47" s="5">
        <f t="shared" si="6"/>
        <v>40</v>
      </c>
      <c r="S47" s="5" t="str">
        <f t="shared" si="7"/>
        <v>István Kohán Official</v>
      </c>
    </row>
    <row r="48" spans="1:19" ht="14.25">
      <c r="A48" s="1">
        <v>1046</v>
      </c>
      <c r="B48" s="19" t="s">
        <v>105</v>
      </c>
      <c r="C48" s="20" t="s">
        <v>106</v>
      </c>
      <c r="D48" s="19">
        <v>0</v>
      </c>
      <c r="E48" s="19">
        <v>317</v>
      </c>
      <c r="F48" s="19" t="s">
        <v>107</v>
      </c>
      <c r="G48" s="7">
        <f t="shared" si="0"/>
        <v>317</v>
      </c>
      <c r="H48" s="7">
        <f t="shared" si="1"/>
        <v>63</v>
      </c>
      <c r="I48" s="2" t="str">
        <f t="shared" si="8"/>
        <v>test</v>
      </c>
      <c r="J48" s="13"/>
      <c r="K48" s="8">
        <v>1152</v>
      </c>
      <c r="L48" s="2" t="str">
        <f t="shared" si="2"/>
        <v>flute piano</v>
      </c>
      <c r="M48" s="7">
        <f t="shared" si="3"/>
        <v>154</v>
      </c>
      <c r="N48" s="2" t="str">
        <f t="shared" si="4"/>
        <v>웹매거진allthatflute</v>
      </c>
      <c r="O48" s="16"/>
      <c r="P48" s="1">
        <v>1117</v>
      </c>
      <c r="Q48" s="5" t="str">
        <f t="shared" si="5"/>
        <v>clarinet</v>
      </c>
      <c r="R48" s="5">
        <f t="shared" si="6"/>
        <v>15</v>
      </c>
      <c r="S48" s="5" t="str">
        <f t="shared" si="7"/>
        <v>István Kohán Official</v>
      </c>
    </row>
    <row r="49" spans="1:19" ht="14.25">
      <c r="A49" s="1">
        <v>1047</v>
      </c>
      <c r="B49" s="19" t="s">
        <v>79</v>
      </c>
      <c r="C49" s="20" t="s">
        <v>108</v>
      </c>
      <c r="D49" s="19">
        <v>15</v>
      </c>
      <c r="E49" s="19">
        <v>292</v>
      </c>
      <c r="F49" s="19" t="s">
        <v>109</v>
      </c>
      <c r="G49" s="7">
        <f t="shared" si="0"/>
        <v>277</v>
      </c>
      <c r="H49" s="7">
        <f t="shared" si="1"/>
        <v>55</v>
      </c>
      <c r="I49" s="2" t="str">
        <f t="shared" si="8"/>
        <v>validation</v>
      </c>
      <c r="J49" s="13"/>
      <c r="K49" s="8">
        <v>1156</v>
      </c>
      <c r="L49" s="2" t="str">
        <f t="shared" si="2"/>
        <v>flute piano</v>
      </c>
      <c r="M49" s="7">
        <f t="shared" si="3"/>
        <v>44</v>
      </c>
      <c r="N49" s="2" t="str">
        <f t="shared" si="4"/>
        <v>Play With A Pro Music Academy</v>
      </c>
      <c r="O49" s="16"/>
      <c r="P49" s="1">
        <v>1118</v>
      </c>
      <c r="Q49" s="5" t="str">
        <f t="shared" si="5"/>
        <v>clarinet violin</v>
      </c>
      <c r="R49" s="5">
        <f t="shared" si="6"/>
        <v>24</v>
      </c>
      <c r="S49" s="5" t="str">
        <f t="shared" si="7"/>
        <v>István Kohán Official</v>
      </c>
    </row>
    <row r="50" spans="1:19" ht="14.25">
      <c r="A50" s="1">
        <v>1048</v>
      </c>
      <c r="B50" s="19" t="s">
        <v>79</v>
      </c>
      <c r="C50" s="21" t="s">
        <v>110</v>
      </c>
      <c r="D50" s="19">
        <v>0</v>
      </c>
      <c r="E50" s="19">
        <v>290</v>
      </c>
      <c r="F50" s="19" t="s">
        <v>111</v>
      </c>
      <c r="G50" s="7">
        <f t="shared" si="0"/>
        <v>290</v>
      </c>
      <c r="H50" s="7">
        <f t="shared" si="1"/>
        <v>58</v>
      </c>
      <c r="I50" s="2" t="str">
        <f t="shared" si="8"/>
        <v>test</v>
      </c>
      <c r="J50" s="13"/>
      <c r="K50" s="1">
        <v>1157</v>
      </c>
      <c r="L50" s="2" t="str">
        <f t="shared" si="2"/>
        <v>cello clarinet viola violin</v>
      </c>
      <c r="M50" s="7">
        <f t="shared" si="3"/>
        <v>76</v>
      </c>
      <c r="N50" s="2" t="str">
        <f t="shared" si="4"/>
        <v>Play With A Pro Music Academy</v>
      </c>
      <c r="O50" s="16"/>
      <c r="P50" s="1">
        <v>1119</v>
      </c>
      <c r="Q50" s="5" t="str">
        <f t="shared" si="5"/>
        <v>clarinet</v>
      </c>
      <c r="R50" s="5">
        <f t="shared" si="6"/>
        <v>16</v>
      </c>
      <c r="S50" s="5" t="str">
        <f t="shared" si="7"/>
        <v>István Kohán Official</v>
      </c>
    </row>
    <row r="51" spans="1:19" ht="14.25">
      <c r="A51" s="1">
        <v>1049</v>
      </c>
      <c r="B51" s="19" t="s">
        <v>112</v>
      </c>
      <c r="C51" s="21" t="s">
        <v>113</v>
      </c>
      <c r="D51" s="19">
        <v>9</v>
      </c>
      <c r="E51" s="19">
        <v>260</v>
      </c>
      <c r="F51" s="19" t="s">
        <v>114</v>
      </c>
      <c r="G51" s="7">
        <f t="shared" si="0"/>
        <v>251</v>
      </c>
      <c r="H51" s="7">
        <f t="shared" si="1"/>
        <v>50</v>
      </c>
      <c r="I51" s="2" t="str">
        <f t="shared" si="8"/>
        <v>test</v>
      </c>
      <c r="J51" s="13"/>
      <c r="K51" s="8">
        <v>1158</v>
      </c>
      <c r="L51" s="2" t="str">
        <f t="shared" si="2"/>
        <v>clarinet</v>
      </c>
      <c r="M51" s="7">
        <f t="shared" si="3"/>
        <v>14</v>
      </c>
      <c r="N51" s="2" t="str">
        <f t="shared" si="4"/>
        <v>Play With A Pro Music Academy</v>
      </c>
      <c r="O51" s="16"/>
      <c r="P51" s="8">
        <v>1129</v>
      </c>
      <c r="Q51" s="5" t="str">
        <f t="shared" si="5"/>
        <v>drum</v>
      </c>
      <c r="R51" s="5">
        <f t="shared" si="6"/>
        <v>55</v>
      </c>
      <c r="S51" s="5" t="str">
        <f t="shared" si="7"/>
        <v>피아노레시피</v>
      </c>
    </row>
    <row r="52" spans="1:19" ht="14.25">
      <c r="A52" s="1">
        <v>1050</v>
      </c>
      <c r="B52" s="19" t="s">
        <v>112</v>
      </c>
      <c r="C52" s="21" t="s">
        <v>115</v>
      </c>
      <c r="D52" s="19">
        <v>9</v>
      </c>
      <c r="E52" s="19">
        <v>180</v>
      </c>
      <c r="F52" s="19" t="s">
        <v>114</v>
      </c>
      <c r="G52" s="7">
        <f t="shared" si="0"/>
        <v>171</v>
      </c>
      <c r="H52" s="7">
        <f t="shared" si="1"/>
        <v>34</v>
      </c>
      <c r="I52" s="2" t="str">
        <f t="shared" si="8"/>
        <v>test</v>
      </c>
      <c r="J52" s="13"/>
      <c r="K52" s="8">
        <v>1159</v>
      </c>
      <c r="L52" s="2" t="str">
        <f t="shared" si="2"/>
        <v>clarinet</v>
      </c>
      <c r="M52" s="7">
        <f t="shared" si="3"/>
        <v>36</v>
      </c>
      <c r="N52" s="2" t="str">
        <f t="shared" si="4"/>
        <v>Play With A Pro Music Academy</v>
      </c>
      <c r="O52" s="16"/>
      <c r="P52" s="8">
        <v>1130</v>
      </c>
      <c r="Q52" s="5" t="str">
        <f t="shared" si="5"/>
        <v>drum</v>
      </c>
      <c r="R52" s="5">
        <f t="shared" si="6"/>
        <v>98</v>
      </c>
      <c r="S52" s="5" t="str">
        <f t="shared" si="7"/>
        <v>Drumeo</v>
      </c>
    </row>
    <row r="53" spans="1:19" ht="14.25">
      <c r="A53" s="1">
        <v>1051</v>
      </c>
      <c r="B53" s="19" t="s">
        <v>112</v>
      </c>
      <c r="C53" s="21" t="s">
        <v>116</v>
      </c>
      <c r="D53" s="19">
        <v>9</v>
      </c>
      <c r="E53" s="19">
        <v>164</v>
      </c>
      <c r="F53" s="19" t="s">
        <v>114</v>
      </c>
      <c r="G53" s="7">
        <f t="shared" si="0"/>
        <v>155</v>
      </c>
      <c r="H53" s="7">
        <f t="shared" si="1"/>
        <v>31</v>
      </c>
      <c r="I53" s="2" t="str">
        <f t="shared" si="8"/>
        <v>test</v>
      </c>
      <c r="J53" s="13"/>
      <c r="K53" s="8">
        <v>1160</v>
      </c>
      <c r="L53" s="2" t="str">
        <f t="shared" si="2"/>
        <v>clarinet</v>
      </c>
      <c r="M53" s="7">
        <f t="shared" si="3"/>
        <v>17</v>
      </c>
      <c r="N53" s="2" t="str">
        <f t="shared" si="4"/>
        <v>Play With A Pro Music Academy</v>
      </c>
      <c r="O53" s="16"/>
      <c r="P53" s="1">
        <v>1131</v>
      </c>
      <c r="Q53" s="5" t="str">
        <f t="shared" si="5"/>
        <v>piano viola</v>
      </c>
      <c r="R53" s="5">
        <f t="shared" si="6"/>
        <v>88</v>
      </c>
      <c r="S53" s="5" t="str">
        <f t="shared" si="7"/>
        <v>Singapore Raffles Music Festival- SRIMF</v>
      </c>
    </row>
    <row r="54" spans="1:19" ht="14.25">
      <c r="A54" s="1">
        <v>1052</v>
      </c>
      <c r="B54" s="19" t="s">
        <v>112</v>
      </c>
      <c r="C54" s="20" t="s">
        <v>117</v>
      </c>
      <c r="D54" s="19">
        <v>9</v>
      </c>
      <c r="E54" s="19">
        <v>125</v>
      </c>
      <c r="F54" s="19" t="s">
        <v>114</v>
      </c>
      <c r="G54" s="7">
        <f t="shared" si="0"/>
        <v>116</v>
      </c>
      <c r="H54" s="7">
        <f t="shared" si="1"/>
        <v>23</v>
      </c>
      <c r="I54" s="2" t="str">
        <f t="shared" si="8"/>
        <v>test</v>
      </c>
      <c r="J54" s="13"/>
      <c r="K54" s="8">
        <v>1163</v>
      </c>
      <c r="L54" s="2" t="str">
        <f t="shared" si="2"/>
        <v>piano viola</v>
      </c>
      <c r="M54" s="7">
        <f t="shared" si="3"/>
        <v>59</v>
      </c>
      <c r="N54" s="2" t="str">
        <f t="shared" si="4"/>
        <v>A Violist</v>
      </c>
      <c r="O54" s="16"/>
      <c r="P54" s="8">
        <v>1132</v>
      </c>
      <c r="Q54" s="5" t="str">
        <f t="shared" si="5"/>
        <v>viola</v>
      </c>
      <c r="R54" s="5">
        <f t="shared" si="6"/>
        <v>102</v>
      </c>
      <c r="S54" s="5" t="str">
        <f t="shared" si="7"/>
        <v>Wenting Kang</v>
      </c>
    </row>
    <row r="55" spans="1:19" ht="14.25">
      <c r="A55" s="1">
        <v>1053</v>
      </c>
      <c r="B55" s="19" t="s">
        <v>112</v>
      </c>
      <c r="C55" s="20" t="s">
        <v>118</v>
      </c>
      <c r="D55" s="19">
        <v>9</v>
      </c>
      <c r="E55" s="19">
        <v>150</v>
      </c>
      <c r="F55" s="19" t="s">
        <v>114</v>
      </c>
      <c r="G55" s="7">
        <f t="shared" si="0"/>
        <v>141</v>
      </c>
      <c r="H55" s="7">
        <f t="shared" si="1"/>
        <v>28</v>
      </c>
      <c r="I55" s="2" t="str">
        <f t="shared" si="8"/>
        <v>test</v>
      </c>
      <c r="J55" s="13"/>
      <c r="K55" s="1">
        <v>1168</v>
      </c>
      <c r="L55" s="2" t="str">
        <f t="shared" si="2"/>
        <v>cello drum violin</v>
      </c>
      <c r="M55" s="7">
        <f t="shared" si="3"/>
        <v>34</v>
      </c>
      <c r="N55" s="2" t="str">
        <f t="shared" si="4"/>
        <v>Clocks and Clouds</v>
      </c>
      <c r="O55" s="16"/>
      <c r="P55" s="1">
        <v>1135</v>
      </c>
      <c r="Q55" s="5" t="str">
        <f t="shared" si="5"/>
        <v>cello piano</v>
      </c>
      <c r="R55" s="5">
        <f t="shared" si="6"/>
        <v>34</v>
      </c>
      <c r="S55" s="5" t="str">
        <f t="shared" si="7"/>
        <v>Vesislava Todorova</v>
      </c>
    </row>
    <row r="56" spans="1:19" ht="14.25">
      <c r="A56" s="1">
        <v>1054</v>
      </c>
      <c r="B56" s="19" t="s">
        <v>79</v>
      </c>
      <c r="C56" s="20" t="s">
        <v>119</v>
      </c>
      <c r="D56" s="19">
        <v>7</v>
      </c>
      <c r="E56" s="19">
        <v>207</v>
      </c>
      <c r="F56" s="1" t="s">
        <v>83</v>
      </c>
      <c r="G56" s="7">
        <f t="shared" si="0"/>
        <v>200</v>
      </c>
      <c r="H56" s="7">
        <f t="shared" si="1"/>
        <v>40</v>
      </c>
      <c r="I56" s="2" t="str">
        <f t="shared" si="8"/>
        <v>test</v>
      </c>
      <c r="J56" s="13"/>
      <c r="K56" s="1">
        <v>1169</v>
      </c>
      <c r="L56" s="2" t="str">
        <f t="shared" si="2"/>
        <v>cello drum violin</v>
      </c>
      <c r="M56" s="7">
        <f t="shared" si="3"/>
        <v>44</v>
      </c>
      <c r="N56" s="2" t="str">
        <f t="shared" si="4"/>
        <v>Clocks and Clouds</v>
      </c>
      <c r="O56" s="16"/>
      <c r="P56" s="8">
        <v>1153</v>
      </c>
      <c r="Q56" s="5" t="str">
        <f t="shared" si="5"/>
        <v>flute piano</v>
      </c>
      <c r="R56" s="5">
        <f t="shared" si="6"/>
        <v>226</v>
      </c>
      <c r="S56" s="5" t="str">
        <f t="shared" si="7"/>
        <v>Altus Flutes</v>
      </c>
    </row>
    <row r="57" spans="1:19" ht="14.25">
      <c r="A57" s="1">
        <v>1055</v>
      </c>
      <c r="B57" s="19" t="s">
        <v>79</v>
      </c>
      <c r="C57" s="20" t="s">
        <v>120</v>
      </c>
      <c r="D57" s="19">
        <v>1</v>
      </c>
      <c r="E57" s="19">
        <v>923</v>
      </c>
      <c r="F57" s="19" t="s">
        <v>121</v>
      </c>
      <c r="G57" s="7">
        <f t="shared" si="0"/>
        <v>922</v>
      </c>
      <c r="H57" s="7">
        <f t="shared" si="1"/>
        <v>184</v>
      </c>
      <c r="I57" s="2" t="str">
        <f t="shared" si="8"/>
        <v>test</v>
      </c>
      <c r="J57" s="13"/>
      <c r="K57" s="1">
        <v>1170</v>
      </c>
      <c r="L57" s="2" t="str">
        <f t="shared" si="2"/>
        <v>cello drum violin</v>
      </c>
      <c r="M57" s="7">
        <f t="shared" si="3"/>
        <v>22</v>
      </c>
      <c r="N57" s="2" t="str">
        <f t="shared" si="4"/>
        <v>Clocks and Clouds</v>
      </c>
      <c r="O57" s="16"/>
      <c r="P57" s="8">
        <v>1154</v>
      </c>
      <c r="Q57" s="5" t="str">
        <f t="shared" si="5"/>
        <v>flute piano</v>
      </c>
      <c r="R57" s="5">
        <f t="shared" si="6"/>
        <v>48</v>
      </c>
      <c r="S57" s="5" t="str">
        <f t="shared" si="7"/>
        <v>mariannajuliazolnacz</v>
      </c>
    </row>
    <row r="58" spans="1:19" ht="14.25">
      <c r="A58" s="1">
        <v>1056</v>
      </c>
      <c r="B58" s="19" t="s">
        <v>79</v>
      </c>
      <c r="C58" s="21" t="s">
        <v>122</v>
      </c>
      <c r="D58" s="19">
        <v>4</v>
      </c>
      <c r="E58" s="19">
        <v>1827</v>
      </c>
      <c r="F58" s="19" t="s">
        <v>123</v>
      </c>
      <c r="G58" s="7">
        <f t="shared" si="0"/>
        <v>1823</v>
      </c>
      <c r="H58" s="7">
        <f t="shared" si="1"/>
        <v>364</v>
      </c>
      <c r="I58" s="2" t="str">
        <f t="shared" si="8"/>
        <v>train</v>
      </c>
      <c r="J58" s="13"/>
      <c r="K58" s="8">
        <v>1185</v>
      </c>
      <c r="L58" s="2" t="str">
        <f t="shared" si="2"/>
        <v>clarinet drum flute</v>
      </c>
      <c r="M58" s="7">
        <f t="shared" si="3"/>
        <v>36</v>
      </c>
      <c r="N58" s="2" t="str">
        <f t="shared" si="4"/>
        <v>尾崎 勇太</v>
      </c>
      <c r="O58" s="16"/>
      <c r="P58" s="8">
        <v>1155</v>
      </c>
      <c r="Q58" s="5" t="str">
        <f t="shared" si="5"/>
        <v>flute piano</v>
      </c>
      <c r="R58" s="5">
        <f t="shared" si="6"/>
        <v>80</v>
      </c>
      <c r="S58" s="5" t="str">
        <f t="shared" si="7"/>
        <v>palacjablonna</v>
      </c>
    </row>
    <row r="59" spans="1:19" ht="14.25">
      <c r="A59" s="1">
        <v>1057</v>
      </c>
      <c r="B59" s="19" t="s">
        <v>88</v>
      </c>
      <c r="C59" s="21" t="s">
        <v>124</v>
      </c>
      <c r="D59" s="19">
        <v>4</v>
      </c>
      <c r="E59" s="19">
        <v>947</v>
      </c>
      <c r="F59" s="19" t="s">
        <v>123</v>
      </c>
      <c r="G59" s="7">
        <f t="shared" si="0"/>
        <v>943</v>
      </c>
      <c r="H59" s="7">
        <f t="shared" si="1"/>
        <v>188</v>
      </c>
      <c r="I59" s="2" t="str">
        <f t="shared" si="8"/>
        <v>train</v>
      </c>
      <c r="J59" s="13"/>
      <c r="K59" s="8">
        <v>1186</v>
      </c>
      <c r="L59" s="2" t="str">
        <f t="shared" si="2"/>
        <v>clarinet flute piano</v>
      </c>
      <c r="M59" s="7">
        <f t="shared" si="3"/>
        <v>65</v>
      </c>
      <c r="N59" s="2" t="str">
        <f t="shared" si="4"/>
        <v>尾崎 勇太</v>
      </c>
      <c r="O59" s="16"/>
      <c r="P59" s="8">
        <v>1161</v>
      </c>
      <c r="Q59" s="5" t="str">
        <f t="shared" si="5"/>
        <v>piano</v>
      </c>
      <c r="R59" s="5">
        <f t="shared" si="6"/>
        <v>24</v>
      </c>
      <c r="S59" s="5" t="str">
        <f t="shared" si="7"/>
        <v xml:space="preserve">Kassia
</v>
      </c>
    </row>
    <row r="60" spans="1:19" ht="14.25">
      <c r="A60" s="1">
        <v>1058</v>
      </c>
      <c r="B60" s="19" t="s">
        <v>88</v>
      </c>
      <c r="C60" s="20" t="s">
        <v>125</v>
      </c>
      <c r="D60" s="19">
        <v>1</v>
      </c>
      <c r="E60" s="19">
        <v>316</v>
      </c>
      <c r="F60" s="19" t="s">
        <v>100</v>
      </c>
      <c r="G60" s="7">
        <f t="shared" si="0"/>
        <v>315</v>
      </c>
      <c r="H60" s="7">
        <f t="shared" si="1"/>
        <v>63</v>
      </c>
      <c r="I60" s="2" t="str">
        <f t="shared" si="8"/>
        <v>train</v>
      </c>
      <c r="J60" s="13"/>
      <c r="K60" s="8">
        <v>1252</v>
      </c>
      <c r="L60" s="2" t="str">
        <f t="shared" si="2"/>
        <v>flute</v>
      </c>
      <c r="M60" s="7">
        <f t="shared" si="3"/>
        <v>13</v>
      </c>
      <c r="N60" s="2" t="str">
        <f t="shared" si="4"/>
        <v>Judy flutes!</v>
      </c>
      <c r="O60" s="16"/>
      <c r="P60" s="8">
        <v>1162</v>
      </c>
      <c r="Q60" s="5" t="str">
        <f t="shared" si="5"/>
        <v>piano</v>
      </c>
      <c r="R60" s="5">
        <f t="shared" si="6"/>
        <v>42</v>
      </c>
      <c r="S60" s="5" t="str">
        <f t="shared" si="7"/>
        <v xml:space="preserve">Kassia
</v>
      </c>
    </row>
    <row r="61" spans="1:19" ht="14.25">
      <c r="A61" s="1">
        <v>1059</v>
      </c>
      <c r="B61" s="19" t="s">
        <v>88</v>
      </c>
      <c r="C61" s="20" t="s">
        <v>126</v>
      </c>
      <c r="D61" s="19">
        <v>0</v>
      </c>
      <c r="E61" s="19">
        <v>222</v>
      </c>
      <c r="F61" s="19" t="s">
        <v>127</v>
      </c>
      <c r="G61" s="7">
        <f t="shared" si="0"/>
        <v>222</v>
      </c>
      <c r="H61" s="7">
        <f t="shared" si="1"/>
        <v>44</v>
      </c>
      <c r="I61" s="2" t="str">
        <f t="shared" si="8"/>
        <v>validation</v>
      </c>
      <c r="J61" s="13"/>
      <c r="K61" s="8">
        <v>1253</v>
      </c>
      <c r="L61" s="2" t="str">
        <f t="shared" si="2"/>
        <v>flute</v>
      </c>
      <c r="M61" s="7">
        <f t="shared" si="3"/>
        <v>17</v>
      </c>
      <c r="N61" s="2" t="str">
        <f t="shared" si="4"/>
        <v>Judy flutes!</v>
      </c>
      <c r="O61" s="16"/>
      <c r="P61" s="8">
        <v>1164</v>
      </c>
      <c r="Q61" s="5" t="str">
        <f t="shared" si="5"/>
        <v>viola</v>
      </c>
      <c r="R61" s="5">
        <f t="shared" si="6"/>
        <v>72</v>
      </c>
      <c r="S61" s="5" t="str">
        <f t="shared" si="7"/>
        <v>A Violist</v>
      </c>
    </row>
    <row r="62" spans="1:19" ht="14.25">
      <c r="A62" s="1">
        <v>1060</v>
      </c>
      <c r="B62" s="19" t="s">
        <v>17</v>
      </c>
      <c r="C62" s="20" t="s">
        <v>128</v>
      </c>
      <c r="D62" s="19">
        <v>0</v>
      </c>
      <c r="E62" s="19">
        <v>1769</v>
      </c>
      <c r="F62" s="19" t="s">
        <v>123</v>
      </c>
      <c r="G62" s="7">
        <f t="shared" si="0"/>
        <v>1769</v>
      </c>
      <c r="H62" s="7">
        <f t="shared" si="1"/>
        <v>353</v>
      </c>
      <c r="I62" s="2" t="str">
        <f t="shared" si="8"/>
        <v>train</v>
      </c>
      <c r="J62" s="13"/>
      <c r="K62" s="8">
        <v>1254</v>
      </c>
      <c r="L62" s="2" t="str">
        <f t="shared" si="2"/>
        <v>flute</v>
      </c>
      <c r="M62" s="7">
        <f t="shared" si="3"/>
        <v>28</v>
      </c>
      <c r="N62" s="2" t="str">
        <f t="shared" si="4"/>
        <v>Judy flutes!</v>
      </c>
      <c r="O62" s="16"/>
      <c r="P62" s="8">
        <v>1167</v>
      </c>
      <c r="Q62" s="5" t="str">
        <f t="shared" si="5"/>
        <v>drum violin</v>
      </c>
      <c r="R62" s="5">
        <f t="shared" si="6"/>
        <v>39</v>
      </c>
      <c r="S62" s="5" t="str">
        <f t="shared" si="7"/>
        <v>Mike Hetzel</v>
      </c>
    </row>
    <row r="63" spans="1:19" ht="14.25">
      <c r="A63" s="1">
        <v>1061</v>
      </c>
      <c r="B63" s="19" t="s">
        <v>79</v>
      </c>
      <c r="C63" s="20" t="s">
        <v>129</v>
      </c>
      <c r="D63" s="19">
        <v>2</v>
      </c>
      <c r="E63" s="19">
        <v>692</v>
      </c>
      <c r="F63" s="19" t="s">
        <v>123</v>
      </c>
      <c r="G63" s="7">
        <f t="shared" si="0"/>
        <v>690</v>
      </c>
      <c r="H63" s="7">
        <f t="shared" si="1"/>
        <v>138</v>
      </c>
      <c r="I63" s="2" t="str">
        <f t="shared" si="8"/>
        <v>train</v>
      </c>
      <c r="J63" s="13"/>
      <c r="K63" s="8">
        <v>1271</v>
      </c>
      <c r="L63" s="2" t="str">
        <f t="shared" si="2"/>
        <v>viola</v>
      </c>
      <c r="M63" s="7">
        <f t="shared" si="3"/>
        <v>27</v>
      </c>
      <c r="N63" s="2" t="str">
        <f t="shared" si="4"/>
        <v>Settecorde Studio</v>
      </c>
      <c r="O63" s="16"/>
      <c r="P63" s="8">
        <v>1266</v>
      </c>
      <c r="Q63" s="5" t="str">
        <f t="shared" si="5"/>
        <v>flute</v>
      </c>
      <c r="R63" s="5">
        <f t="shared" si="6"/>
        <v>58</v>
      </c>
      <c r="S63" s="5" t="str">
        <f t="shared" si="7"/>
        <v>Baltazar Díaz Dávila</v>
      </c>
    </row>
    <row r="64" spans="1:19" ht="14.25">
      <c r="A64" s="1">
        <v>1062</v>
      </c>
      <c r="B64" s="19" t="s">
        <v>79</v>
      </c>
      <c r="C64" s="20" t="s">
        <v>130</v>
      </c>
      <c r="D64" s="19">
        <v>7</v>
      </c>
      <c r="E64" s="19">
        <v>269</v>
      </c>
      <c r="F64" s="19" t="s">
        <v>123</v>
      </c>
      <c r="G64" s="7">
        <f t="shared" si="0"/>
        <v>262</v>
      </c>
      <c r="H64" s="7">
        <f t="shared" si="1"/>
        <v>52</v>
      </c>
      <c r="I64" s="2" t="str">
        <f t="shared" si="8"/>
        <v>train</v>
      </c>
      <c r="J64" s="13"/>
      <c r="K64" s="8">
        <v>1279</v>
      </c>
      <c r="L64" s="2" t="str">
        <f t="shared" si="2"/>
        <v>piano violin</v>
      </c>
      <c r="M64" s="7">
        <f t="shared" si="3"/>
        <v>39</v>
      </c>
      <c r="N64" s="2" t="str">
        <f t="shared" si="4"/>
        <v>Settecorde Studio</v>
      </c>
      <c r="O64" s="16"/>
      <c r="P64" s="8">
        <v>1267</v>
      </c>
      <c r="Q64" s="5" t="str">
        <f t="shared" si="5"/>
        <v>flute</v>
      </c>
      <c r="R64" s="5">
        <f t="shared" si="6"/>
        <v>41</v>
      </c>
      <c r="S64" s="5" t="str">
        <f t="shared" si="7"/>
        <v>Baltazar Díaz Dávila</v>
      </c>
    </row>
    <row r="65" spans="1:19" ht="14.25">
      <c r="A65" s="1">
        <v>1063</v>
      </c>
      <c r="B65" s="19" t="s">
        <v>17</v>
      </c>
      <c r="C65" s="20" t="s">
        <v>131</v>
      </c>
      <c r="D65" s="19">
        <v>10</v>
      </c>
      <c r="E65" s="19">
        <v>1569</v>
      </c>
      <c r="F65" s="19" t="s">
        <v>123</v>
      </c>
      <c r="G65" s="7">
        <f t="shared" si="0"/>
        <v>1559</v>
      </c>
      <c r="H65" s="7">
        <f t="shared" si="1"/>
        <v>311</v>
      </c>
      <c r="I65" s="2" t="str">
        <f t="shared" si="8"/>
        <v>train</v>
      </c>
      <c r="J65" s="13"/>
      <c r="K65" s="8">
        <v>1311</v>
      </c>
      <c r="L65" s="2" t="str">
        <f t="shared" si="2"/>
        <v>viola</v>
      </c>
      <c r="M65" s="7">
        <f t="shared" si="3"/>
        <v>46</v>
      </c>
      <c r="N65" s="2" t="str">
        <f t="shared" si="4"/>
        <v>Settecorde Studio</v>
      </c>
      <c r="O65" s="16"/>
      <c r="P65" s="8">
        <v>1268</v>
      </c>
      <c r="Q65" s="5" t="str">
        <f t="shared" si="5"/>
        <v>flute</v>
      </c>
      <c r="R65" s="5">
        <f t="shared" si="6"/>
        <v>60</v>
      </c>
      <c r="S65" s="5" t="str">
        <f t="shared" si="7"/>
        <v>Baltazar Díaz Dávila</v>
      </c>
    </row>
    <row r="66" spans="1:19" ht="14.25">
      <c r="A66" s="1">
        <v>1064</v>
      </c>
      <c r="B66" s="19" t="s">
        <v>79</v>
      </c>
      <c r="C66" s="20" t="s">
        <v>132</v>
      </c>
      <c r="D66" s="19">
        <v>4</v>
      </c>
      <c r="E66" s="19">
        <v>814</v>
      </c>
      <c r="F66" s="19" t="s">
        <v>123</v>
      </c>
      <c r="G66" s="7">
        <f t="shared" si="0"/>
        <v>810</v>
      </c>
      <c r="H66" s="7">
        <f t="shared" si="1"/>
        <v>162</v>
      </c>
      <c r="I66" s="2" t="str">
        <f t="shared" si="8"/>
        <v>train</v>
      </c>
      <c r="J66" s="13"/>
      <c r="K66" s="8">
        <v>1317</v>
      </c>
      <c r="L66" s="2" t="str">
        <f t="shared" si="2"/>
        <v>viola</v>
      </c>
      <c r="M66" s="7">
        <f t="shared" si="3"/>
        <v>90</v>
      </c>
      <c r="N66" s="2" t="str">
        <f t="shared" si="4"/>
        <v>Settecorde Studio</v>
      </c>
      <c r="O66" s="16"/>
      <c r="P66" s="1">
        <v>1269</v>
      </c>
      <c r="Q66" s="5" t="str">
        <f t="shared" si="5"/>
        <v>piano viola</v>
      </c>
      <c r="R66" s="5">
        <f t="shared" si="6"/>
        <v>14</v>
      </c>
      <c r="S66" s="5" t="str">
        <f t="shared" si="7"/>
        <v>Settecorde Studio</v>
      </c>
    </row>
    <row r="67" spans="1:19" ht="14.25">
      <c r="A67" s="1">
        <v>1065</v>
      </c>
      <c r="B67" s="19" t="s">
        <v>79</v>
      </c>
      <c r="C67" s="20" t="s">
        <v>133</v>
      </c>
      <c r="D67" s="19">
        <v>3</v>
      </c>
      <c r="E67" s="19">
        <v>230</v>
      </c>
      <c r="F67" s="19" t="s">
        <v>123</v>
      </c>
      <c r="G67" s="7">
        <f t="shared" si="0"/>
        <v>227</v>
      </c>
      <c r="H67" s="7">
        <f t="shared" si="1"/>
        <v>45</v>
      </c>
      <c r="I67" s="2" t="str">
        <f t="shared" ref="I67:I130" si="9">IFERROR(_xlfn.IFS(IFERROR(MATCH(A67,$K$2:$K$575,0),FALSE),$K$1,IFERROR(MATCH(A67,$P$2:$P$575,0),FALSE),$P$1),"train")</f>
        <v>train</v>
      </c>
      <c r="J67" s="13"/>
      <c r="K67" s="8">
        <v>1335</v>
      </c>
      <c r="L67" s="2" t="str">
        <f t="shared" si="2"/>
        <v>clarinet piano</v>
      </c>
      <c r="M67" s="7">
        <f t="shared" si="3"/>
        <v>8</v>
      </c>
      <c r="N67" s="2" t="str">
        <f t="shared" si="4"/>
        <v>남스클라리넷 Nam's Clarinet</v>
      </c>
      <c r="O67" s="16"/>
      <c r="P67" s="1">
        <v>1277</v>
      </c>
      <c r="Q67" s="5" t="str">
        <f t="shared" si="5"/>
        <v>cello piano</v>
      </c>
      <c r="R67" s="5">
        <f t="shared" si="6"/>
        <v>40</v>
      </c>
      <c r="S67" s="5" t="str">
        <f t="shared" si="7"/>
        <v xml:space="preserve">Raphaela Gromes
</v>
      </c>
    </row>
    <row r="68" spans="1:19" ht="14.25">
      <c r="A68" s="1">
        <v>1066</v>
      </c>
      <c r="B68" s="19" t="s">
        <v>79</v>
      </c>
      <c r="C68" s="20" t="s">
        <v>134</v>
      </c>
      <c r="D68" s="19">
        <v>1</v>
      </c>
      <c r="E68" s="19">
        <v>255</v>
      </c>
      <c r="F68" s="19" t="s">
        <v>123</v>
      </c>
      <c r="G68" s="7">
        <f t="shared" si="0"/>
        <v>254</v>
      </c>
      <c r="H68" s="7">
        <f t="shared" si="1"/>
        <v>50</v>
      </c>
      <c r="I68" s="2" t="str">
        <f t="shared" si="9"/>
        <v>train</v>
      </c>
      <c r="J68" s="13"/>
      <c r="K68" s="8">
        <v>1336</v>
      </c>
      <c r="L68" s="2" t="str">
        <f t="shared" si="2"/>
        <v>clarinet piano</v>
      </c>
      <c r="M68" s="7">
        <f t="shared" si="3"/>
        <v>8</v>
      </c>
      <c r="N68" s="2" t="str">
        <f t="shared" si="4"/>
        <v>남스클라리넷 Nam's Clarinet</v>
      </c>
      <c r="O68" s="16"/>
      <c r="P68" s="22">
        <v>1343</v>
      </c>
      <c r="Q68" s="5" t="str">
        <f t="shared" si="5"/>
        <v>clarinet piano</v>
      </c>
      <c r="R68" s="5">
        <f t="shared" si="6"/>
        <v>31</v>
      </c>
      <c r="S68" s="5" t="str">
        <f t="shared" si="7"/>
        <v>신수호 SooHo Shin</v>
      </c>
    </row>
    <row r="69" spans="1:19" ht="14.25">
      <c r="A69" s="1">
        <v>1067</v>
      </c>
      <c r="B69" s="19" t="s">
        <v>88</v>
      </c>
      <c r="C69" s="20" t="s">
        <v>135</v>
      </c>
      <c r="D69" s="19">
        <v>9</v>
      </c>
      <c r="E69" s="19">
        <v>545</v>
      </c>
      <c r="F69" s="19" t="s">
        <v>123</v>
      </c>
      <c r="G69" s="7">
        <f t="shared" si="0"/>
        <v>536</v>
      </c>
      <c r="H69" s="7">
        <f t="shared" si="1"/>
        <v>107</v>
      </c>
      <c r="I69" s="2" t="str">
        <f t="shared" si="9"/>
        <v>train</v>
      </c>
      <c r="J69" s="3"/>
      <c r="K69" s="8">
        <v>1337</v>
      </c>
      <c r="L69" s="2" t="str">
        <f t="shared" si="2"/>
        <v>clarinet piano</v>
      </c>
      <c r="M69" s="7">
        <f t="shared" si="3"/>
        <v>13</v>
      </c>
      <c r="N69" s="2" t="str">
        <f t="shared" si="4"/>
        <v>남스클라리넷 Nam's Clarinet</v>
      </c>
      <c r="P69" s="22">
        <v>1344</v>
      </c>
      <c r="Q69" s="5" t="str">
        <f t="shared" si="5"/>
        <v>flute piano violin</v>
      </c>
      <c r="R69" s="5">
        <f t="shared" si="6"/>
        <v>7</v>
      </c>
      <c r="S69" s="5" t="str">
        <f t="shared" si="7"/>
        <v>DO-WON HA</v>
      </c>
    </row>
    <row r="70" spans="1:19" ht="14.25">
      <c r="A70" s="1">
        <v>1068</v>
      </c>
      <c r="B70" s="19" t="s">
        <v>136</v>
      </c>
      <c r="C70" s="20" t="s">
        <v>137</v>
      </c>
      <c r="D70" s="19">
        <v>9</v>
      </c>
      <c r="E70" s="19">
        <v>200</v>
      </c>
      <c r="F70" s="19" t="s">
        <v>138</v>
      </c>
      <c r="G70" s="7">
        <f t="shared" si="0"/>
        <v>191</v>
      </c>
      <c r="H70" s="7">
        <f t="shared" si="1"/>
        <v>38</v>
      </c>
      <c r="I70" s="2" t="str">
        <f t="shared" si="9"/>
        <v>validation</v>
      </c>
      <c r="J70" s="3"/>
      <c r="K70" s="8">
        <v>1338</v>
      </c>
      <c r="L70" s="2" t="str">
        <f t="shared" si="2"/>
        <v>clarinet piano</v>
      </c>
      <c r="M70" s="7">
        <f t="shared" si="3"/>
        <v>13</v>
      </c>
      <c r="N70" s="2" t="str">
        <f t="shared" si="4"/>
        <v>_clarinet퐁당클라</v>
      </c>
      <c r="P70" s="22">
        <v>1346</v>
      </c>
      <c r="Q70" s="5" t="str">
        <f t="shared" si="5"/>
        <v>clarinet</v>
      </c>
      <c r="R70" s="5">
        <f t="shared" si="6"/>
        <v>15</v>
      </c>
      <c r="S70" s="5" t="str">
        <f t="shared" si="7"/>
        <v>남스클라리넷 Nam's Clarinet</v>
      </c>
    </row>
    <row r="71" spans="1:19" ht="14.25">
      <c r="A71" s="1">
        <v>1069</v>
      </c>
      <c r="B71" s="19" t="s">
        <v>136</v>
      </c>
      <c r="C71" s="20" t="s">
        <v>139</v>
      </c>
      <c r="D71" s="19">
        <v>1</v>
      </c>
      <c r="E71" s="19">
        <v>585</v>
      </c>
      <c r="F71" s="19" t="s">
        <v>140</v>
      </c>
      <c r="G71" s="7">
        <f t="shared" si="0"/>
        <v>584</v>
      </c>
      <c r="H71" s="7">
        <f t="shared" si="1"/>
        <v>116</v>
      </c>
      <c r="I71" s="2" t="str">
        <f t="shared" si="9"/>
        <v>train</v>
      </c>
      <c r="J71" s="3"/>
      <c r="K71" s="8">
        <v>1339</v>
      </c>
      <c r="L71" s="2" t="str">
        <f t="shared" si="2"/>
        <v>clarinet piano</v>
      </c>
      <c r="M71" s="7">
        <f t="shared" si="3"/>
        <v>24</v>
      </c>
      <c r="N71" s="2" t="str">
        <f t="shared" si="4"/>
        <v>_clarinet퐁당클라</v>
      </c>
      <c r="P71" s="8">
        <v>1349</v>
      </c>
      <c r="Q71" s="5" t="str">
        <f t="shared" si="5"/>
        <v>clarinet drum piano</v>
      </c>
      <c r="R71" s="5">
        <f t="shared" si="6"/>
        <v>14</v>
      </c>
      <c r="S71" s="5" t="str">
        <f t="shared" si="7"/>
        <v>클래식튜브</v>
      </c>
    </row>
    <row r="72" spans="1:19" ht="14.25">
      <c r="A72" s="1">
        <v>1070</v>
      </c>
      <c r="B72" s="19" t="s">
        <v>141</v>
      </c>
      <c r="C72" s="20" t="s">
        <v>142</v>
      </c>
      <c r="D72" s="19">
        <v>1</v>
      </c>
      <c r="E72" s="19">
        <v>408</v>
      </c>
      <c r="F72" s="19" t="s">
        <v>140</v>
      </c>
      <c r="G72" s="7">
        <f t="shared" si="0"/>
        <v>407</v>
      </c>
      <c r="H72" s="7">
        <f t="shared" si="1"/>
        <v>81</v>
      </c>
      <c r="I72" s="2" t="str">
        <f t="shared" si="9"/>
        <v>train</v>
      </c>
      <c r="J72" s="3"/>
      <c r="K72" s="8">
        <v>1340</v>
      </c>
      <c r="L72" s="2" t="str">
        <f t="shared" si="2"/>
        <v>clarinet piano</v>
      </c>
      <c r="M72" s="7">
        <f t="shared" si="3"/>
        <v>19</v>
      </c>
      <c r="N72" s="2" t="str">
        <f t="shared" si="4"/>
        <v>_clarinet퐁당클라</v>
      </c>
      <c r="P72" s="8">
        <v>1350</v>
      </c>
      <c r="Q72" s="5" t="str">
        <f t="shared" si="5"/>
        <v>clarinet drum piano</v>
      </c>
      <c r="R72" s="5">
        <f t="shared" si="6"/>
        <v>5</v>
      </c>
      <c r="S72" s="5" t="str">
        <f t="shared" si="7"/>
        <v>클래식튜브</v>
      </c>
    </row>
    <row r="73" spans="1:19" ht="14.25">
      <c r="A73" s="1">
        <v>1071</v>
      </c>
      <c r="B73" s="19" t="s">
        <v>136</v>
      </c>
      <c r="C73" s="20" t="s">
        <v>143</v>
      </c>
      <c r="D73" s="19">
        <v>1</v>
      </c>
      <c r="E73" s="19">
        <v>447</v>
      </c>
      <c r="F73" s="19" t="s">
        <v>140</v>
      </c>
      <c r="G73" s="7">
        <f t="shared" si="0"/>
        <v>446</v>
      </c>
      <c r="H73" s="7">
        <f t="shared" si="1"/>
        <v>89</v>
      </c>
      <c r="I73" s="2" t="str">
        <f t="shared" si="9"/>
        <v>train</v>
      </c>
      <c r="J73" s="3"/>
      <c r="K73" s="8">
        <v>1341</v>
      </c>
      <c r="L73" s="2" t="str">
        <f t="shared" si="2"/>
        <v>clarinet piano</v>
      </c>
      <c r="M73" s="7">
        <f t="shared" si="3"/>
        <v>20</v>
      </c>
      <c r="N73" s="2" t="str">
        <f t="shared" si="4"/>
        <v>_clarinet퐁당클라</v>
      </c>
      <c r="P73" s="8">
        <v>1351</v>
      </c>
      <c r="Q73" s="5" t="str">
        <f t="shared" si="5"/>
        <v>clarinet drum</v>
      </c>
      <c r="R73" s="5">
        <f t="shared" si="6"/>
        <v>15</v>
      </c>
      <c r="S73" s="5" t="str">
        <f t="shared" si="7"/>
        <v>클래식튜브</v>
      </c>
    </row>
    <row r="74" spans="1:19" ht="14.25">
      <c r="A74" s="1">
        <v>1072</v>
      </c>
      <c r="B74" s="19" t="s">
        <v>136</v>
      </c>
      <c r="C74" s="20" t="s">
        <v>144</v>
      </c>
      <c r="D74" s="19">
        <v>1</v>
      </c>
      <c r="E74" s="19">
        <v>202</v>
      </c>
      <c r="F74" s="19" t="s">
        <v>140</v>
      </c>
      <c r="G74" s="7">
        <f t="shared" si="0"/>
        <v>201</v>
      </c>
      <c r="H74" s="7">
        <f t="shared" si="1"/>
        <v>40</v>
      </c>
      <c r="I74" s="2" t="str">
        <f t="shared" si="9"/>
        <v>train</v>
      </c>
      <c r="J74" s="3"/>
      <c r="K74" s="8">
        <v>1342</v>
      </c>
      <c r="L74" s="2" t="str">
        <f t="shared" si="2"/>
        <v>clarinet piano</v>
      </c>
      <c r="M74" s="7">
        <f t="shared" si="3"/>
        <v>27</v>
      </c>
      <c r="N74" s="2" t="str">
        <f t="shared" si="4"/>
        <v>CLASSLOG 클라리넷 연습일기</v>
      </c>
      <c r="P74" s="22">
        <v>1356</v>
      </c>
      <c r="Q74" s="5" t="str">
        <f t="shared" si="5"/>
        <v>clarinet piano violin</v>
      </c>
      <c r="R74" s="5">
        <f t="shared" si="6"/>
        <v>68</v>
      </c>
      <c r="S74" s="5" t="str">
        <f t="shared" si="7"/>
        <v>goalexey</v>
      </c>
    </row>
    <row r="75" spans="1:19" ht="14.25">
      <c r="A75" s="1">
        <v>1073</v>
      </c>
      <c r="B75" s="19" t="s">
        <v>145</v>
      </c>
      <c r="C75" s="21" t="s">
        <v>146</v>
      </c>
      <c r="D75" s="19">
        <v>3</v>
      </c>
      <c r="E75" s="19">
        <v>555</v>
      </c>
      <c r="F75" s="19" t="s">
        <v>140</v>
      </c>
      <c r="G75" s="7">
        <f t="shared" si="0"/>
        <v>552</v>
      </c>
      <c r="H75" s="7">
        <f t="shared" si="1"/>
        <v>110</v>
      </c>
      <c r="I75" s="2" t="str">
        <f t="shared" si="9"/>
        <v>train</v>
      </c>
      <c r="J75" s="3"/>
      <c r="K75" s="8">
        <v>1345</v>
      </c>
      <c r="L75" s="2" t="str">
        <f t="shared" si="2"/>
        <v>flute</v>
      </c>
      <c r="M75" s="7">
        <f t="shared" si="3"/>
        <v>38</v>
      </c>
      <c r="N75" s="2" t="str">
        <f t="shared" si="4"/>
        <v>이기현</v>
      </c>
      <c r="P75" s="22">
        <v>1357</v>
      </c>
      <c r="Q75" s="5" t="str">
        <f t="shared" si="5"/>
        <v>clarinet piano violin</v>
      </c>
      <c r="R75" s="5">
        <f t="shared" si="6"/>
        <v>23</v>
      </c>
      <c r="S75" s="5" t="str">
        <f t="shared" si="7"/>
        <v>goalexey</v>
      </c>
    </row>
    <row r="76" spans="1:19" ht="14.25">
      <c r="A76" s="1">
        <v>1074</v>
      </c>
      <c r="B76" s="19" t="s">
        <v>145</v>
      </c>
      <c r="C76" s="20" t="s">
        <v>147</v>
      </c>
      <c r="D76" s="19">
        <v>5</v>
      </c>
      <c r="E76" s="19">
        <v>552</v>
      </c>
      <c r="F76" s="19" t="s">
        <v>140</v>
      </c>
      <c r="G76" s="7">
        <f t="shared" si="0"/>
        <v>547</v>
      </c>
      <c r="H76" s="7">
        <f t="shared" si="1"/>
        <v>109</v>
      </c>
      <c r="I76" s="2" t="str">
        <f t="shared" si="9"/>
        <v>train</v>
      </c>
      <c r="J76" s="3"/>
      <c r="K76" s="8">
        <v>1347</v>
      </c>
      <c r="L76" s="2" t="str">
        <f t="shared" si="2"/>
        <v>clarinet</v>
      </c>
      <c r="M76" s="7">
        <f t="shared" si="3"/>
        <v>31</v>
      </c>
      <c r="N76" s="2" t="str">
        <f t="shared" si="4"/>
        <v>클래식튜브</v>
      </c>
      <c r="P76" s="22">
        <v>1358</v>
      </c>
      <c r="Q76" s="5" t="str">
        <f t="shared" si="5"/>
        <v>clarinet piano violin</v>
      </c>
      <c r="R76" s="5">
        <f t="shared" si="6"/>
        <v>13</v>
      </c>
      <c r="S76" s="5" t="str">
        <f t="shared" si="7"/>
        <v>goalexey</v>
      </c>
    </row>
    <row r="77" spans="1:19" ht="14.25">
      <c r="A77" s="1">
        <v>1075</v>
      </c>
      <c r="B77" s="19" t="s">
        <v>136</v>
      </c>
      <c r="C77" s="20" t="s">
        <v>148</v>
      </c>
      <c r="D77" s="19">
        <v>0</v>
      </c>
      <c r="E77" s="19">
        <v>108</v>
      </c>
      <c r="F77" s="19" t="s">
        <v>140</v>
      </c>
      <c r="G77" s="7">
        <f t="shared" si="0"/>
        <v>108</v>
      </c>
      <c r="H77" s="7">
        <f t="shared" si="1"/>
        <v>21</v>
      </c>
      <c r="I77" s="2" t="str">
        <f t="shared" si="9"/>
        <v>train</v>
      </c>
      <c r="J77" s="3"/>
      <c r="K77" s="22">
        <v>1348</v>
      </c>
      <c r="L77" s="2" t="str">
        <f t="shared" si="2"/>
        <v>clarinet violin</v>
      </c>
      <c r="M77" s="7">
        <f t="shared" si="3"/>
        <v>22</v>
      </c>
      <c r="N77" s="2" t="str">
        <f t="shared" si="4"/>
        <v>클래식튜브</v>
      </c>
      <c r="P77" s="22">
        <v>1359</v>
      </c>
      <c r="Q77" s="5" t="str">
        <f t="shared" si="5"/>
        <v>clarinet piano violin</v>
      </c>
      <c r="R77" s="5">
        <f t="shared" si="6"/>
        <v>11</v>
      </c>
      <c r="S77" s="5" t="str">
        <f t="shared" si="7"/>
        <v>goalexey</v>
      </c>
    </row>
    <row r="78" spans="1:19" ht="14.25">
      <c r="A78" s="1">
        <v>1076</v>
      </c>
      <c r="B78" s="19" t="s">
        <v>136</v>
      </c>
      <c r="C78" s="20" t="s">
        <v>149</v>
      </c>
      <c r="D78" s="19">
        <v>0</v>
      </c>
      <c r="E78" s="19">
        <v>126</v>
      </c>
      <c r="F78" s="19" t="s">
        <v>140</v>
      </c>
      <c r="G78" s="7">
        <f t="shared" si="0"/>
        <v>126</v>
      </c>
      <c r="H78" s="7">
        <f t="shared" si="1"/>
        <v>25</v>
      </c>
      <c r="I78" s="2" t="str">
        <f t="shared" si="9"/>
        <v>train</v>
      </c>
      <c r="J78" s="3"/>
      <c r="K78" s="8">
        <v>1352</v>
      </c>
      <c r="L78" s="2" t="str">
        <f t="shared" si="2"/>
        <v>clarinet</v>
      </c>
      <c r="M78" s="7">
        <f t="shared" si="3"/>
        <v>19</v>
      </c>
      <c r="N78" s="2" t="str">
        <f t="shared" si="4"/>
        <v>클래식튜브</v>
      </c>
      <c r="P78" s="22">
        <v>1360</v>
      </c>
      <c r="Q78" s="5" t="str">
        <f t="shared" si="5"/>
        <v>clarinet piano violin</v>
      </c>
      <c r="R78" s="5">
        <f t="shared" si="6"/>
        <v>12</v>
      </c>
      <c r="S78" s="5" t="str">
        <f t="shared" si="7"/>
        <v>goalexey</v>
      </c>
    </row>
    <row r="79" spans="1:19" ht="14.25">
      <c r="A79" s="1">
        <v>1077</v>
      </c>
      <c r="B79" s="19" t="s">
        <v>136</v>
      </c>
      <c r="C79" s="20" t="s">
        <v>150</v>
      </c>
      <c r="D79" s="19">
        <v>1</v>
      </c>
      <c r="E79" s="19">
        <v>312</v>
      </c>
      <c r="F79" s="19" t="s">
        <v>140</v>
      </c>
      <c r="G79" s="7">
        <f t="shared" si="0"/>
        <v>311</v>
      </c>
      <c r="H79" s="7">
        <f t="shared" si="1"/>
        <v>62</v>
      </c>
      <c r="I79" s="2" t="str">
        <f t="shared" si="9"/>
        <v>train</v>
      </c>
      <c r="J79" s="3"/>
      <c r="K79" s="8">
        <v>1353</v>
      </c>
      <c r="L79" s="2" t="str">
        <f t="shared" si="2"/>
        <v>clarinet</v>
      </c>
      <c r="M79" s="7">
        <f t="shared" si="3"/>
        <v>18</v>
      </c>
      <c r="N79" s="2" t="str">
        <f t="shared" si="4"/>
        <v>클래식튜브</v>
      </c>
      <c r="P79" s="8">
        <v>1378</v>
      </c>
      <c r="Q79" s="5" t="str">
        <f t="shared" si="5"/>
        <v>flute</v>
      </c>
      <c r="R79" s="5">
        <f t="shared" si="6"/>
        <v>116</v>
      </c>
      <c r="S79" s="5" t="str">
        <f t="shared" si="7"/>
        <v>Aisling Agnew</v>
      </c>
    </row>
    <row r="80" spans="1:19" ht="14.25">
      <c r="A80" s="1">
        <v>1078</v>
      </c>
      <c r="B80" s="19" t="s">
        <v>145</v>
      </c>
      <c r="C80" s="20" t="s">
        <v>151</v>
      </c>
      <c r="D80" s="19">
        <v>2</v>
      </c>
      <c r="E80" s="19">
        <v>188</v>
      </c>
      <c r="F80" s="19" t="s">
        <v>140</v>
      </c>
      <c r="G80" s="7">
        <f t="shared" si="0"/>
        <v>186</v>
      </c>
      <c r="H80" s="7">
        <f t="shared" si="1"/>
        <v>37</v>
      </c>
      <c r="I80" s="2" t="str">
        <f t="shared" si="9"/>
        <v>train</v>
      </c>
      <c r="J80" s="3"/>
      <c r="K80" s="8">
        <v>1372</v>
      </c>
      <c r="L80" s="2" t="str">
        <f t="shared" si="2"/>
        <v>clarinet</v>
      </c>
      <c r="M80" s="7">
        <f t="shared" si="3"/>
        <v>26</v>
      </c>
      <c r="N80" s="2" t="str">
        <f t="shared" si="4"/>
        <v>Gergely Dóra</v>
      </c>
      <c r="P80" s="8">
        <v>1379</v>
      </c>
      <c r="Q80" s="5" t="str">
        <f t="shared" si="5"/>
        <v>drum</v>
      </c>
      <c r="R80" s="5">
        <f t="shared" si="6"/>
        <v>41</v>
      </c>
      <c r="S80" s="5" t="str">
        <f t="shared" si="7"/>
        <v>Jordan Cannata</v>
      </c>
    </row>
    <row r="81" spans="1:19" ht="14.25">
      <c r="A81" s="1">
        <v>1079</v>
      </c>
      <c r="B81" s="19" t="s">
        <v>136</v>
      </c>
      <c r="C81" s="20" t="s">
        <v>152</v>
      </c>
      <c r="D81" s="19">
        <v>0</v>
      </c>
      <c r="E81" s="19">
        <v>138</v>
      </c>
      <c r="F81" s="19" t="s">
        <v>140</v>
      </c>
      <c r="G81" s="7">
        <f t="shared" si="0"/>
        <v>138</v>
      </c>
      <c r="H81" s="7">
        <f t="shared" si="1"/>
        <v>27</v>
      </c>
      <c r="I81" s="2" t="str">
        <f t="shared" si="9"/>
        <v>train</v>
      </c>
      <c r="J81" s="3"/>
      <c r="K81" s="8">
        <v>1373</v>
      </c>
      <c r="L81" s="2" t="str">
        <f t="shared" si="2"/>
        <v>clarinet</v>
      </c>
      <c r="M81" s="7">
        <f t="shared" si="3"/>
        <v>49</v>
      </c>
      <c r="N81" s="2" t="str">
        <f t="shared" si="4"/>
        <v>Gergely Dóra</v>
      </c>
      <c r="P81" s="8">
        <v>1385</v>
      </c>
      <c r="Q81" s="5" t="str">
        <f t="shared" si="5"/>
        <v>drum</v>
      </c>
      <c r="R81" s="5">
        <f t="shared" si="6"/>
        <v>33</v>
      </c>
      <c r="S81" s="5" t="str">
        <f t="shared" si="7"/>
        <v>Maru Pablo</v>
      </c>
    </row>
    <row r="82" spans="1:19" ht="14.25">
      <c r="A82" s="1">
        <v>1080</v>
      </c>
      <c r="B82" s="19" t="s">
        <v>136</v>
      </c>
      <c r="C82" s="20" t="s">
        <v>153</v>
      </c>
      <c r="D82" s="19">
        <v>0</v>
      </c>
      <c r="E82" s="19">
        <v>320</v>
      </c>
      <c r="F82" s="19" t="s">
        <v>154</v>
      </c>
      <c r="G82" s="7">
        <f t="shared" si="0"/>
        <v>320</v>
      </c>
      <c r="H82" s="7">
        <f t="shared" si="1"/>
        <v>64</v>
      </c>
      <c r="I82" s="2" t="str">
        <f t="shared" si="9"/>
        <v>test</v>
      </c>
      <c r="J82" s="3"/>
      <c r="K82" s="8">
        <v>1374</v>
      </c>
      <c r="L82" s="2" t="str">
        <f t="shared" si="2"/>
        <v>clarinet</v>
      </c>
      <c r="M82" s="7">
        <f t="shared" si="3"/>
        <v>31</v>
      </c>
      <c r="N82" s="2" t="str">
        <f t="shared" si="4"/>
        <v>Gergely Dóra</v>
      </c>
      <c r="P82" s="8">
        <v>1386</v>
      </c>
      <c r="Q82" s="5" t="str">
        <f t="shared" si="5"/>
        <v>drum</v>
      </c>
      <c r="R82" s="5">
        <f t="shared" si="6"/>
        <v>22</v>
      </c>
      <c r="S82" s="5" t="str">
        <f t="shared" si="7"/>
        <v>Riccardo Preda</v>
      </c>
    </row>
    <row r="83" spans="1:19" ht="14.25">
      <c r="A83" s="1">
        <v>1081</v>
      </c>
      <c r="B83" s="19" t="s">
        <v>112</v>
      </c>
      <c r="C83" s="20" t="s">
        <v>155</v>
      </c>
      <c r="D83" s="19">
        <v>10</v>
      </c>
      <c r="E83" s="19">
        <v>3360</v>
      </c>
      <c r="F83" s="19" t="s">
        <v>156</v>
      </c>
      <c r="G83" s="7">
        <f t="shared" si="0"/>
        <v>3350</v>
      </c>
      <c r="H83" s="7">
        <f t="shared" si="1"/>
        <v>670</v>
      </c>
      <c r="I83" s="2" t="str">
        <f t="shared" si="9"/>
        <v>train</v>
      </c>
      <c r="J83" s="3"/>
      <c r="K83" s="8">
        <v>1375</v>
      </c>
      <c r="L83" s="2" t="str">
        <f t="shared" si="2"/>
        <v>clarinet</v>
      </c>
      <c r="M83" s="7">
        <f t="shared" si="3"/>
        <v>42</v>
      </c>
      <c r="N83" s="2" t="str">
        <f t="shared" si="4"/>
        <v>Gergely Dóra</v>
      </c>
      <c r="P83" s="8">
        <v>1387</v>
      </c>
      <c r="Q83" s="5" t="str">
        <f t="shared" si="5"/>
        <v>drum</v>
      </c>
      <c r="R83" s="5">
        <f t="shared" si="6"/>
        <v>17</v>
      </c>
      <c r="S83" s="5" t="str">
        <f t="shared" si="7"/>
        <v>christhorpemusic</v>
      </c>
    </row>
    <row r="84" spans="1:19" ht="14.25">
      <c r="A84" s="1">
        <v>1082</v>
      </c>
      <c r="B84" s="19" t="s">
        <v>145</v>
      </c>
      <c r="C84" s="20" t="s">
        <v>157</v>
      </c>
      <c r="D84" s="19">
        <v>15</v>
      </c>
      <c r="E84" s="19">
        <v>166</v>
      </c>
      <c r="F84" s="19" t="s">
        <v>158</v>
      </c>
      <c r="G84" s="7">
        <f t="shared" si="0"/>
        <v>151</v>
      </c>
      <c r="H84" s="7">
        <f t="shared" si="1"/>
        <v>30</v>
      </c>
      <c r="I84" s="2" t="str">
        <f t="shared" si="9"/>
        <v>validation</v>
      </c>
      <c r="J84" s="3"/>
      <c r="K84" s="8">
        <v>1376</v>
      </c>
      <c r="L84" s="2" t="str">
        <f t="shared" si="2"/>
        <v>clarinet</v>
      </c>
      <c r="M84" s="7">
        <f t="shared" si="3"/>
        <v>38</v>
      </c>
      <c r="N84" s="2" t="str">
        <f t="shared" si="4"/>
        <v>Gergely Dóra</v>
      </c>
      <c r="P84" s="8">
        <v>1392</v>
      </c>
      <c r="Q84" s="5" t="str">
        <f t="shared" si="5"/>
        <v>clarinet flute piano</v>
      </c>
      <c r="R84" s="5">
        <f t="shared" si="6"/>
        <v>4</v>
      </c>
      <c r="S84" s="5" t="str">
        <f t="shared" si="7"/>
        <v>ChamberFest Cleveland</v>
      </c>
    </row>
    <row r="85" spans="1:19" ht="14.25">
      <c r="A85" s="1">
        <v>1083</v>
      </c>
      <c r="B85" s="19" t="s">
        <v>145</v>
      </c>
      <c r="C85" s="20" t="s">
        <v>159</v>
      </c>
      <c r="D85" s="19">
        <v>16</v>
      </c>
      <c r="E85" s="19">
        <v>245</v>
      </c>
      <c r="F85" s="19" t="s">
        <v>158</v>
      </c>
      <c r="G85" s="7">
        <f t="shared" si="0"/>
        <v>229</v>
      </c>
      <c r="H85" s="7">
        <f t="shared" si="1"/>
        <v>45</v>
      </c>
      <c r="I85" s="2" t="str">
        <f t="shared" si="9"/>
        <v>validation</v>
      </c>
      <c r="J85" s="3"/>
      <c r="K85" s="8">
        <v>1377</v>
      </c>
      <c r="L85" s="2" t="str">
        <f t="shared" si="2"/>
        <v>clarinet</v>
      </c>
      <c r="M85" s="7">
        <f t="shared" si="3"/>
        <v>37</v>
      </c>
      <c r="N85" s="2" t="str">
        <f t="shared" si="4"/>
        <v>Gergely Dóra</v>
      </c>
      <c r="P85" s="8">
        <v>1393</v>
      </c>
      <c r="Q85" s="5" t="str">
        <f t="shared" si="5"/>
        <v>clarinet flute piano</v>
      </c>
      <c r="R85" s="5">
        <f t="shared" si="6"/>
        <v>13</v>
      </c>
      <c r="S85" s="5" t="str">
        <f t="shared" si="7"/>
        <v>ChamberFest Cleveland</v>
      </c>
    </row>
    <row r="86" spans="1:19" ht="14.25">
      <c r="A86" s="1">
        <v>1084</v>
      </c>
      <c r="B86" s="19" t="s">
        <v>160</v>
      </c>
      <c r="C86" s="20" t="s">
        <v>161</v>
      </c>
      <c r="D86" s="19">
        <v>1</v>
      </c>
      <c r="E86" s="19">
        <v>406</v>
      </c>
      <c r="F86" s="19" t="s">
        <v>162</v>
      </c>
      <c r="G86" s="7">
        <f t="shared" si="0"/>
        <v>405</v>
      </c>
      <c r="H86" s="7">
        <f t="shared" si="1"/>
        <v>81</v>
      </c>
      <c r="I86" s="2" t="str">
        <f t="shared" si="9"/>
        <v>validation</v>
      </c>
      <c r="J86" s="3"/>
      <c r="K86" s="8">
        <v>1381</v>
      </c>
      <c r="L86" s="2" t="str">
        <f t="shared" si="2"/>
        <v>drum</v>
      </c>
      <c r="M86" s="7">
        <f t="shared" si="3"/>
        <v>20</v>
      </c>
      <c r="N86" s="2" t="str">
        <f t="shared" si="4"/>
        <v>Jonas Leppert</v>
      </c>
      <c r="P86" s="8">
        <v>1394</v>
      </c>
      <c r="Q86" s="5" t="str">
        <f t="shared" si="5"/>
        <v>clarinet flute piano</v>
      </c>
      <c r="R86" s="5">
        <f t="shared" si="6"/>
        <v>18</v>
      </c>
      <c r="S86" s="5" t="str">
        <f t="shared" si="7"/>
        <v>ChamberFest Cleveland</v>
      </c>
    </row>
    <row r="87" spans="1:19" ht="14.25">
      <c r="A87" s="1">
        <v>1085</v>
      </c>
      <c r="B87" s="19" t="s">
        <v>163</v>
      </c>
      <c r="C87" s="20" t="s">
        <v>164</v>
      </c>
      <c r="D87" s="19">
        <v>3</v>
      </c>
      <c r="E87" s="19">
        <v>207</v>
      </c>
      <c r="F87" s="19" t="s">
        <v>165</v>
      </c>
      <c r="G87" s="7">
        <f t="shared" si="0"/>
        <v>204</v>
      </c>
      <c r="H87" s="7">
        <f t="shared" si="1"/>
        <v>40</v>
      </c>
      <c r="I87" s="2" t="str">
        <f t="shared" si="9"/>
        <v>validation</v>
      </c>
      <c r="J87" s="3"/>
      <c r="K87" s="8">
        <v>1383</v>
      </c>
      <c r="L87" s="2" t="str">
        <f t="shared" si="2"/>
        <v>drum</v>
      </c>
      <c r="M87" s="7">
        <f t="shared" si="3"/>
        <v>88</v>
      </c>
      <c r="N87" s="2" t="str">
        <f t="shared" si="4"/>
        <v>Darran Muller</v>
      </c>
      <c r="P87" s="8">
        <v>1395</v>
      </c>
      <c r="Q87" s="5" t="str">
        <f t="shared" si="5"/>
        <v>clarinet flute</v>
      </c>
      <c r="R87" s="5">
        <f t="shared" si="6"/>
        <v>14</v>
      </c>
      <c r="S87" s="5" t="str">
        <f t="shared" si="7"/>
        <v>Minn-Shenn Huang</v>
      </c>
    </row>
    <row r="88" spans="1:19" ht="14.25">
      <c r="A88" s="1">
        <v>1086</v>
      </c>
      <c r="B88" s="19" t="s">
        <v>163</v>
      </c>
      <c r="C88" s="20" t="s">
        <v>166</v>
      </c>
      <c r="D88" s="19">
        <v>1</v>
      </c>
      <c r="E88" s="19">
        <v>180</v>
      </c>
      <c r="F88" s="19" t="s">
        <v>127</v>
      </c>
      <c r="G88" s="7">
        <f t="shared" si="0"/>
        <v>179</v>
      </c>
      <c r="H88" s="7">
        <f t="shared" si="1"/>
        <v>35</v>
      </c>
      <c r="I88" s="2" t="str">
        <f t="shared" si="9"/>
        <v>validation</v>
      </c>
      <c r="J88" s="3"/>
      <c r="K88" s="8">
        <v>1384</v>
      </c>
      <c r="L88" s="2" t="str">
        <f t="shared" si="2"/>
        <v>drum</v>
      </c>
      <c r="M88" s="7">
        <f t="shared" si="3"/>
        <v>13</v>
      </c>
      <c r="N88" s="2" t="str">
        <f t="shared" si="4"/>
        <v>Cornelius Jackson</v>
      </c>
      <c r="P88" s="8">
        <v>1396</v>
      </c>
      <c r="Q88" s="5" t="str">
        <f t="shared" si="5"/>
        <v>clarinet flute</v>
      </c>
      <c r="R88" s="5">
        <f t="shared" si="6"/>
        <v>26</v>
      </c>
      <c r="S88" s="5" t="str">
        <f t="shared" si="7"/>
        <v>Minn-Shenn Huang</v>
      </c>
    </row>
    <row r="89" spans="1:19" ht="14.25">
      <c r="A89" s="1">
        <v>1087</v>
      </c>
      <c r="B89" s="19" t="s">
        <v>163</v>
      </c>
      <c r="C89" s="21" t="s">
        <v>167</v>
      </c>
      <c r="D89" s="19">
        <v>10</v>
      </c>
      <c r="E89" s="19">
        <v>312</v>
      </c>
      <c r="F89" s="19" t="s">
        <v>168</v>
      </c>
      <c r="G89" s="7">
        <f t="shared" si="0"/>
        <v>302</v>
      </c>
      <c r="H89" s="7">
        <f t="shared" si="1"/>
        <v>60</v>
      </c>
      <c r="I89" s="2" t="str">
        <f t="shared" si="9"/>
        <v>validation</v>
      </c>
      <c r="J89" s="3"/>
      <c r="K89" s="22">
        <v>1390</v>
      </c>
      <c r="L89" s="2" t="str">
        <f t="shared" si="2"/>
        <v>clarinet violin</v>
      </c>
      <c r="M89" s="7">
        <f t="shared" si="3"/>
        <v>48</v>
      </c>
      <c r="N89" s="2" t="str">
        <f t="shared" si="4"/>
        <v>violinperformers</v>
      </c>
      <c r="P89" s="8">
        <v>1397</v>
      </c>
      <c r="Q89" s="5" t="str">
        <f t="shared" si="5"/>
        <v>clarinet flute</v>
      </c>
      <c r="R89" s="5">
        <f t="shared" si="6"/>
        <v>48</v>
      </c>
      <c r="S89" s="5" t="str">
        <f t="shared" si="7"/>
        <v>Minn-Shenn Huang</v>
      </c>
    </row>
    <row r="90" spans="1:19" ht="14.25">
      <c r="A90" s="1">
        <v>1088</v>
      </c>
      <c r="B90" s="19" t="s">
        <v>163</v>
      </c>
      <c r="C90" s="21" t="s">
        <v>169</v>
      </c>
      <c r="D90" s="19">
        <v>0</v>
      </c>
      <c r="E90" s="19">
        <v>320</v>
      </c>
      <c r="F90" s="19" t="s">
        <v>170</v>
      </c>
      <c r="G90" s="7">
        <f t="shared" si="0"/>
        <v>320</v>
      </c>
      <c r="H90" s="7">
        <f t="shared" si="1"/>
        <v>64</v>
      </c>
      <c r="I90" s="2" t="str">
        <f t="shared" si="9"/>
        <v>validation</v>
      </c>
      <c r="J90" s="3"/>
      <c r="K90" s="22">
        <v>1391</v>
      </c>
      <c r="L90" s="2" t="str">
        <f t="shared" si="2"/>
        <v>clarinet violin</v>
      </c>
      <c r="M90" s="7">
        <f t="shared" si="3"/>
        <v>47</v>
      </c>
      <c r="N90" s="2" t="str">
        <f t="shared" si="4"/>
        <v>violinperformers</v>
      </c>
      <c r="P90" s="22">
        <v>1404</v>
      </c>
      <c r="Q90" s="5" t="str">
        <f t="shared" si="5"/>
        <v>cello clarinet</v>
      </c>
      <c r="R90" s="5">
        <f t="shared" si="6"/>
        <v>35</v>
      </c>
      <c r="S90" s="5" t="str">
        <f t="shared" si="7"/>
        <v>eljardindebelagua</v>
      </c>
    </row>
    <row r="91" spans="1:19" ht="14.25">
      <c r="A91" s="1">
        <v>1089</v>
      </c>
      <c r="B91" s="19" t="s">
        <v>163</v>
      </c>
      <c r="C91" s="21" t="s">
        <v>171</v>
      </c>
      <c r="D91" s="19">
        <v>30</v>
      </c>
      <c r="E91" s="19">
        <v>170</v>
      </c>
      <c r="F91" s="19" t="s">
        <v>172</v>
      </c>
      <c r="G91" s="7">
        <f t="shared" si="0"/>
        <v>140</v>
      </c>
      <c r="H91" s="7">
        <f t="shared" si="1"/>
        <v>28</v>
      </c>
      <c r="I91" s="2" t="str">
        <f t="shared" si="9"/>
        <v>test</v>
      </c>
      <c r="J91" s="3"/>
      <c r="K91" s="22">
        <v>1400</v>
      </c>
      <c r="L91" s="2" t="str">
        <f t="shared" si="2"/>
        <v>cello clarinet piano</v>
      </c>
      <c r="M91" s="7">
        <f t="shared" si="3"/>
        <v>6</v>
      </c>
      <c r="N91" s="2" t="str">
        <f t="shared" si="4"/>
        <v>The Crosby</v>
      </c>
      <c r="P91" s="8">
        <v>1405</v>
      </c>
      <c r="Q91" s="5" t="str">
        <f t="shared" si="5"/>
        <v>clarinet piano viola</v>
      </c>
      <c r="R91" s="5">
        <f t="shared" si="6"/>
        <v>12</v>
      </c>
      <c r="S91" s="5" t="str">
        <f t="shared" si="7"/>
        <v>Nur Ben Shalom</v>
      </c>
    </row>
    <row r="92" spans="1:19" ht="14.25">
      <c r="A92" s="1">
        <v>1090</v>
      </c>
      <c r="B92" s="19" t="s">
        <v>163</v>
      </c>
      <c r="C92" s="20" t="s">
        <v>173</v>
      </c>
      <c r="D92" s="19">
        <v>2</v>
      </c>
      <c r="E92" s="19">
        <v>535</v>
      </c>
      <c r="F92" s="19" t="s">
        <v>174</v>
      </c>
      <c r="G92" s="7">
        <f t="shared" si="0"/>
        <v>533</v>
      </c>
      <c r="H92" s="7">
        <f t="shared" si="1"/>
        <v>106</v>
      </c>
      <c r="I92" s="2" t="str">
        <f t="shared" si="9"/>
        <v>validation</v>
      </c>
      <c r="J92" s="3"/>
      <c r="K92" s="22">
        <v>1401</v>
      </c>
      <c r="L92" s="2" t="str">
        <f t="shared" si="2"/>
        <v>cello clarinet</v>
      </c>
      <c r="M92" s="7">
        <f t="shared" si="3"/>
        <v>15</v>
      </c>
      <c r="N92" s="2" t="str">
        <f t="shared" si="4"/>
        <v>Georgina Santor. Chelist, composer, conductor</v>
      </c>
      <c r="P92" s="8">
        <v>1407</v>
      </c>
      <c r="Q92" s="5" t="str">
        <f t="shared" si="5"/>
        <v>clarinet</v>
      </c>
      <c r="R92" s="5">
        <f t="shared" si="6"/>
        <v>15</v>
      </c>
      <c r="S92" s="5" t="str">
        <f t="shared" si="7"/>
        <v>Jose Franch-Ballester</v>
      </c>
    </row>
    <row r="93" spans="1:19" ht="14.25">
      <c r="A93" s="1">
        <v>1091</v>
      </c>
      <c r="B93" s="19" t="s">
        <v>163</v>
      </c>
      <c r="C93" s="20" t="s">
        <v>175</v>
      </c>
      <c r="D93" s="19">
        <v>3</v>
      </c>
      <c r="E93" s="19">
        <v>766</v>
      </c>
      <c r="F93" s="19" t="s">
        <v>176</v>
      </c>
      <c r="G93" s="7">
        <f t="shared" si="0"/>
        <v>763</v>
      </c>
      <c r="H93" s="7">
        <f t="shared" si="1"/>
        <v>152</v>
      </c>
      <c r="I93" s="2" t="str">
        <f t="shared" si="9"/>
        <v>validation</v>
      </c>
      <c r="J93" s="3"/>
      <c r="K93" s="22">
        <v>1402</v>
      </c>
      <c r="L93" s="2" t="str">
        <f t="shared" si="2"/>
        <v>cello clarinet violin</v>
      </c>
      <c r="M93" s="7">
        <f t="shared" si="3"/>
        <v>11</v>
      </c>
      <c r="N93" s="2" t="str">
        <f t="shared" si="4"/>
        <v>Venancio Rius</v>
      </c>
      <c r="P93" s="22">
        <v>1415</v>
      </c>
      <c r="Q93" s="5" t="str">
        <f t="shared" si="5"/>
        <v>cello piano</v>
      </c>
      <c r="R93" s="5">
        <f t="shared" si="6"/>
        <v>50</v>
      </c>
      <c r="S93" s="5" t="str">
        <f t="shared" si="7"/>
        <v>Brooklyn Duo</v>
      </c>
    </row>
    <row r="94" spans="1:19" ht="14.25">
      <c r="A94" s="1">
        <v>1092</v>
      </c>
      <c r="B94" s="19" t="s">
        <v>163</v>
      </c>
      <c r="C94" s="21" t="s">
        <v>177</v>
      </c>
      <c r="D94" s="19">
        <v>0</v>
      </c>
      <c r="E94" s="19">
        <v>180</v>
      </c>
      <c r="F94" s="19" t="s">
        <v>178</v>
      </c>
      <c r="G94" s="7">
        <f t="shared" si="0"/>
        <v>180</v>
      </c>
      <c r="H94" s="7">
        <f t="shared" si="1"/>
        <v>36</v>
      </c>
      <c r="I94" s="2" t="str">
        <f t="shared" si="9"/>
        <v>validation</v>
      </c>
      <c r="J94" s="3"/>
      <c r="K94" s="22">
        <v>1406</v>
      </c>
      <c r="L94" s="2" t="str">
        <f t="shared" si="2"/>
        <v>clarinet violin</v>
      </c>
      <c r="M94" s="7">
        <f t="shared" si="3"/>
        <v>42</v>
      </c>
      <c r="N94" s="2" t="str">
        <f t="shared" si="4"/>
        <v>Jose Franch-Ballester</v>
      </c>
      <c r="P94" s="22">
        <v>1421</v>
      </c>
      <c r="Q94" s="5" t="str">
        <f t="shared" si="5"/>
        <v>cello piano violin</v>
      </c>
      <c r="R94" s="5">
        <f t="shared" si="6"/>
        <v>22</v>
      </c>
      <c r="S94" s="5" t="str">
        <f t="shared" si="7"/>
        <v>Chicago Video Reporter</v>
      </c>
    </row>
    <row r="95" spans="1:19" ht="14.25">
      <c r="A95" s="1">
        <v>1093</v>
      </c>
      <c r="B95" s="19" t="s">
        <v>163</v>
      </c>
      <c r="C95" s="21" t="s">
        <v>179</v>
      </c>
      <c r="D95" s="19">
        <v>31</v>
      </c>
      <c r="E95" s="19">
        <v>321</v>
      </c>
      <c r="F95" s="19" t="s">
        <v>180</v>
      </c>
      <c r="G95" s="7">
        <f t="shared" si="0"/>
        <v>290</v>
      </c>
      <c r="H95" s="7">
        <f t="shared" si="1"/>
        <v>58</v>
      </c>
      <c r="I95" s="2" t="str">
        <f t="shared" si="9"/>
        <v>validation</v>
      </c>
      <c r="J95" s="3"/>
      <c r="K95" s="8">
        <v>1413</v>
      </c>
      <c r="L95" s="2" t="str">
        <f t="shared" si="2"/>
        <v>cello drum piano</v>
      </c>
      <c r="M95" s="7">
        <f t="shared" si="3"/>
        <v>14</v>
      </c>
      <c r="N95" s="2" t="str">
        <f t="shared" si="4"/>
        <v>Brooklyn Duo</v>
      </c>
      <c r="P95" s="22">
        <v>1422</v>
      </c>
      <c r="Q95" s="5" t="str">
        <f t="shared" si="5"/>
        <v>viola</v>
      </c>
      <c r="R95" s="5">
        <f t="shared" si="6"/>
        <v>40</v>
      </c>
      <c r="S95" s="5" t="str">
        <f t="shared" si="7"/>
        <v>FUNDACION GARCIA FAJER</v>
      </c>
    </row>
    <row r="96" spans="1:19" ht="14.25">
      <c r="A96" s="1">
        <v>1094</v>
      </c>
      <c r="B96" s="19" t="s">
        <v>163</v>
      </c>
      <c r="C96" s="20" t="s">
        <v>181</v>
      </c>
      <c r="D96" s="19">
        <v>0</v>
      </c>
      <c r="E96" s="19">
        <v>265</v>
      </c>
      <c r="F96" s="19" t="s">
        <v>182</v>
      </c>
      <c r="G96" s="7">
        <f t="shared" si="0"/>
        <v>265</v>
      </c>
      <c r="H96" s="7">
        <f t="shared" si="1"/>
        <v>53</v>
      </c>
      <c r="I96" s="2" t="str">
        <f t="shared" si="9"/>
        <v>validation</v>
      </c>
      <c r="J96" s="3"/>
      <c r="K96" s="8">
        <v>1414</v>
      </c>
      <c r="L96" s="2" t="str">
        <f t="shared" si="2"/>
        <v>cello drum piano</v>
      </c>
      <c r="M96" s="7">
        <f t="shared" si="3"/>
        <v>12</v>
      </c>
      <c r="N96" s="2" t="str">
        <f t="shared" si="4"/>
        <v>Brooklyn Duo</v>
      </c>
      <c r="P96" s="22">
        <v>1423</v>
      </c>
      <c r="Q96" s="5" t="str">
        <f t="shared" si="5"/>
        <v>viola</v>
      </c>
      <c r="R96" s="5">
        <f t="shared" si="6"/>
        <v>43</v>
      </c>
      <c r="S96" s="5" t="str">
        <f t="shared" si="7"/>
        <v>FUNDACION GARCIA FAJER</v>
      </c>
    </row>
    <row r="97" spans="1:19" ht="14.25">
      <c r="A97" s="1">
        <v>1095</v>
      </c>
      <c r="B97" s="19" t="s">
        <v>163</v>
      </c>
      <c r="C97" s="20" t="s">
        <v>183</v>
      </c>
      <c r="D97" s="19">
        <v>1</v>
      </c>
      <c r="E97" s="19">
        <v>226</v>
      </c>
      <c r="F97" s="19" t="s">
        <v>184</v>
      </c>
      <c r="G97" s="7">
        <f t="shared" si="0"/>
        <v>225</v>
      </c>
      <c r="H97" s="7">
        <f t="shared" si="1"/>
        <v>45</v>
      </c>
      <c r="I97" s="2" t="str">
        <f t="shared" si="9"/>
        <v>test</v>
      </c>
      <c r="J97" s="3"/>
      <c r="K97" s="8">
        <v>1416</v>
      </c>
      <c r="L97" s="2" t="str">
        <f t="shared" si="2"/>
        <v>cello drum</v>
      </c>
      <c r="M97" s="7">
        <f t="shared" si="3"/>
        <v>29</v>
      </c>
      <c r="N97" s="2" t="str">
        <f t="shared" si="4"/>
        <v>jacob szekely</v>
      </c>
      <c r="P97" s="22">
        <v>1424</v>
      </c>
      <c r="Q97" s="5" t="str">
        <f t="shared" si="5"/>
        <v>viola</v>
      </c>
      <c r="R97" s="5">
        <f t="shared" si="6"/>
        <v>22</v>
      </c>
      <c r="S97" s="5" t="str">
        <f t="shared" si="7"/>
        <v>FUNDACION GARCIA FAJER</v>
      </c>
    </row>
    <row r="98" spans="1:19" ht="14.25">
      <c r="A98" s="1">
        <v>1096</v>
      </c>
      <c r="B98" s="19" t="s">
        <v>163</v>
      </c>
      <c r="C98" s="20" t="s">
        <v>185</v>
      </c>
      <c r="D98" s="19">
        <v>0</v>
      </c>
      <c r="E98" s="19">
        <v>300</v>
      </c>
      <c r="F98" s="19" t="s">
        <v>184</v>
      </c>
      <c r="G98" s="7">
        <f t="shared" si="0"/>
        <v>300</v>
      </c>
      <c r="H98" s="7">
        <f t="shared" si="1"/>
        <v>60</v>
      </c>
      <c r="I98" s="2" t="str">
        <f t="shared" si="9"/>
        <v>test</v>
      </c>
      <c r="J98" s="3"/>
      <c r="K98" s="8">
        <v>1418</v>
      </c>
      <c r="L98" s="2" t="str">
        <f t="shared" si="2"/>
        <v>piano viola</v>
      </c>
      <c r="M98" s="7">
        <f t="shared" si="3"/>
        <v>106</v>
      </c>
      <c r="N98" s="2" t="str">
        <f t="shared" si="4"/>
        <v>London Symphony Orchestra</v>
      </c>
      <c r="P98" s="22">
        <v>1425</v>
      </c>
      <c r="Q98" s="5" t="str">
        <f t="shared" si="5"/>
        <v>viola</v>
      </c>
      <c r="R98" s="5">
        <f t="shared" si="6"/>
        <v>55</v>
      </c>
      <c r="S98" s="5" t="str">
        <f t="shared" si="7"/>
        <v>FUNDACION GARCIA FAJER</v>
      </c>
    </row>
    <row r="99" spans="1:19" ht="14.25">
      <c r="A99" s="1">
        <v>1097</v>
      </c>
      <c r="B99" s="19" t="s">
        <v>160</v>
      </c>
      <c r="C99" s="21" t="s">
        <v>186</v>
      </c>
      <c r="D99" s="19">
        <v>0</v>
      </c>
      <c r="E99" s="19">
        <v>118</v>
      </c>
      <c r="F99" s="19" t="s">
        <v>184</v>
      </c>
      <c r="G99" s="7">
        <f t="shared" si="0"/>
        <v>118</v>
      </c>
      <c r="H99" s="7">
        <f t="shared" si="1"/>
        <v>23</v>
      </c>
      <c r="I99" s="2" t="str">
        <f t="shared" si="9"/>
        <v>validation</v>
      </c>
      <c r="J99" s="3"/>
      <c r="K99" s="8">
        <v>1419</v>
      </c>
      <c r="L99" s="2" t="str">
        <f t="shared" si="2"/>
        <v>piano viola</v>
      </c>
      <c r="M99" s="7">
        <f t="shared" si="3"/>
        <v>47</v>
      </c>
      <c r="N99" s="2" t="str">
        <f t="shared" si="4"/>
        <v>캣올린CatOlin</v>
      </c>
      <c r="P99" s="22">
        <v>1426</v>
      </c>
      <c r="Q99" s="5" t="str">
        <f t="shared" si="5"/>
        <v>viola</v>
      </c>
      <c r="R99" s="5">
        <f t="shared" si="6"/>
        <v>33</v>
      </c>
      <c r="S99" s="5" t="str">
        <f t="shared" si="7"/>
        <v>Roland Glassl</v>
      </c>
    </row>
    <row r="100" spans="1:19" ht="14.25">
      <c r="A100" s="1">
        <v>1098</v>
      </c>
      <c r="B100" s="19" t="s">
        <v>160</v>
      </c>
      <c r="C100" s="21" t="s">
        <v>187</v>
      </c>
      <c r="D100" s="19">
        <v>0</v>
      </c>
      <c r="E100" s="19">
        <v>333</v>
      </c>
      <c r="F100" s="19" t="s">
        <v>184</v>
      </c>
      <c r="G100" s="7">
        <f t="shared" si="0"/>
        <v>333</v>
      </c>
      <c r="H100" s="7">
        <f t="shared" si="1"/>
        <v>66</v>
      </c>
      <c r="I100" s="2" t="str">
        <f t="shared" si="9"/>
        <v>validation</v>
      </c>
      <c r="J100" s="3"/>
      <c r="K100" s="8">
        <v>1420</v>
      </c>
      <c r="L100" s="2" t="str">
        <f t="shared" si="2"/>
        <v>piano viola</v>
      </c>
      <c r="M100" s="7">
        <f t="shared" si="3"/>
        <v>34</v>
      </c>
      <c r="N100" s="2" t="str">
        <f t="shared" si="4"/>
        <v>비올리스트 안톤 Violist Anton</v>
      </c>
      <c r="P100" s="22">
        <v>1427</v>
      </c>
      <c r="Q100" s="5" t="str">
        <f t="shared" si="5"/>
        <v>drum viola</v>
      </c>
      <c r="R100" s="5">
        <f t="shared" si="6"/>
        <v>20</v>
      </c>
      <c r="S100" s="5" t="str">
        <f t="shared" si="7"/>
        <v>Madison Lambert</v>
      </c>
    </row>
    <row r="101" spans="1:19" ht="14.25">
      <c r="A101" s="1">
        <v>1099</v>
      </c>
      <c r="B101" s="19" t="s">
        <v>163</v>
      </c>
      <c r="C101" s="21" t="s">
        <v>188</v>
      </c>
      <c r="D101" s="19">
        <v>1</v>
      </c>
      <c r="E101" s="19">
        <v>421</v>
      </c>
      <c r="F101" s="19" t="s">
        <v>184</v>
      </c>
      <c r="G101" s="7">
        <f t="shared" si="0"/>
        <v>420</v>
      </c>
      <c r="H101" s="7">
        <f t="shared" si="1"/>
        <v>84</v>
      </c>
      <c r="I101" s="2" t="str">
        <f t="shared" si="9"/>
        <v>test</v>
      </c>
      <c r="J101" s="3"/>
      <c r="K101" s="8">
        <v>1435</v>
      </c>
      <c r="L101" s="2" t="str">
        <f t="shared" si="2"/>
        <v>viola</v>
      </c>
      <c r="M101" s="7">
        <f t="shared" si="3"/>
        <v>37</v>
      </c>
      <c r="N101" s="2" t="str">
        <f t="shared" si="4"/>
        <v>The New York Times</v>
      </c>
      <c r="P101" s="8">
        <v>1452</v>
      </c>
      <c r="Q101" s="5" t="str">
        <f t="shared" si="5"/>
        <v>cello flute</v>
      </c>
      <c r="R101" s="5">
        <f t="shared" si="6"/>
        <v>41</v>
      </c>
      <c r="S101" s="5" t="str">
        <f t="shared" si="7"/>
        <v>바카라 강승이1</v>
      </c>
    </row>
    <row r="102" spans="1:19" ht="14.25">
      <c r="A102" s="1">
        <v>1100</v>
      </c>
      <c r="B102" s="19" t="s">
        <v>163</v>
      </c>
      <c r="C102" s="21" t="s">
        <v>189</v>
      </c>
      <c r="D102" s="19">
        <v>0</v>
      </c>
      <c r="E102" s="19">
        <v>793</v>
      </c>
      <c r="F102" s="19" t="s">
        <v>184</v>
      </c>
      <c r="G102" s="7">
        <f t="shared" si="0"/>
        <v>793</v>
      </c>
      <c r="H102" s="7">
        <f t="shared" si="1"/>
        <v>158</v>
      </c>
      <c r="I102" s="2" t="str">
        <f t="shared" si="9"/>
        <v>test</v>
      </c>
      <c r="J102" s="3"/>
      <c r="K102" s="8">
        <v>1448</v>
      </c>
      <c r="L102" s="2" t="str">
        <f t="shared" si="2"/>
        <v>cello flute</v>
      </c>
      <c r="M102" s="7">
        <f t="shared" si="3"/>
        <v>40</v>
      </c>
      <c r="N102" s="2" t="str">
        <f t="shared" si="4"/>
        <v>Duo Cardellino</v>
      </c>
      <c r="P102" s="8">
        <v>1453</v>
      </c>
      <c r="Q102" s="5" t="str">
        <f t="shared" si="5"/>
        <v>cello flute</v>
      </c>
      <c r="R102" s="5">
        <f t="shared" si="6"/>
        <v>16</v>
      </c>
      <c r="S102" s="5" t="str">
        <f t="shared" si="7"/>
        <v>KlarissimaFlute</v>
      </c>
    </row>
    <row r="103" spans="1:19" ht="14.25">
      <c r="A103" s="1">
        <v>1101</v>
      </c>
      <c r="B103" s="19" t="s">
        <v>163</v>
      </c>
      <c r="C103" s="21" t="s">
        <v>190</v>
      </c>
      <c r="D103" s="19">
        <v>1</v>
      </c>
      <c r="E103" s="19">
        <v>875</v>
      </c>
      <c r="F103" s="19" t="s">
        <v>184</v>
      </c>
      <c r="G103" s="7">
        <f t="shared" si="0"/>
        <v>874</v>
      </c>
      <c r="H103" s="7">
        <f t="shared" si="1"/>
        <v>174</v>
      </c>
      <c r="I103" s="2" t="str">
        <f t="shared" si="9"/>
        <v>test</v>
      </c>
      <c r="J103" s="3"/>
      <c r="K103" s="8">
        <v>1449</v>
      </c>
      <c r="L103" s="2" t="str">
        <f t="shared" si="2"/>
        <v>cello flute</v>
      </c>
      <c r="M103" s="7">
        <f t="shared" si="3"/>
        <v>38</v>
      </c>
      <c r="N103" s="2" t="str">
        <f t="shared" si="4"/>
        <v>Duo Cardellino</v>
      </c>
      <c r="P103" s="8">
        <v>1454</v>
      </c>
      <c r="Q103" s="5" t="str">
        <f t="shared" si="5"/>
        <v>cello flute</v>
      </c>
      <c r="R103" s="5">
        <f t="shared" si="6"/>
        <v>36</v>
      </c>
      <c r="S103" s="5" t="str">
        <f t="shared" si="7"/>
        <v>emilyplayscello</v>
      </c>
    </row>
    <row r="104" spans="1:19" ht="14.25">
      <c r="A104" s="1">
        <v>1102</v>
      </c>
      <c r="B104" s="19" t="s">
        <v>191</v>
      </c>
      <c r="C104" s="21" t="s">
        <v>192</v>
      </c>
      <c r="D104" s="19">
        <v>15</v>
      </c>
      <c r="E104" s="19">
        <v>257</v>
      </c>
      <c r="F104" s="19" t="s">
        <v>193</v>
      </c>
      <c r="G104" s="7">
        <f t="shared" si="0"/>
        <v>242</v>
      </c>
      <c r="H104" s="7">
        <f t="shared" si="1"/>
        <v>48</v>
      </c>
      <c r="I104" s="2" t="str">
        <f t="shared" si="9"/>
        <v>test</v>
      </c>
      <c r="J104" s="3"/>
      <c r="K104" s="8">
        <v>1450</v>
      </c>
      <c r="L104" s="2" t="str">
        <f t="shared" si="2"/>
        <v>cello flute</v>
      </c>
      <c r="M104" s="7">
        <f t="shared" si="3"/>
        <v>10</v>
      </c>
      <c r="N104" s="2" t="str">
        <f t="shared" si="4"/>
        <v>Duo Cardellino</v>
      </c>
      <c r="P104" s="8">
        <v>1457</v>
      </c>
      <c r="Q104" s="5" t="str">
        <f t="shared" si="5"/>
        <v>clarinet viola</v>
      </c>
      <c r="R104" s="5">
        <f t="shared" si="6"/>
        <v>32</v>
      </c>
      <c r="S104" s="5" t="str">
        <f t="shared" si="7"/>
        <v>Marcelo Maldonado</v>
      </c>
    </row>
    <row r="105" spans="1:19" ht="14.25">
      <c r="A105" s="1">
        <v>1103</v>
      </c>
      <c r="B105" s="19" t="s">
        <v>191</v>
      </c>
      <c r="C105" s="21" t="s">
        <v>194</v>
      </c>
      <c r="D105" s="19">
        <v>20</v>
      </c>
      <c r="E105" s="19">
        <v>330</v>
      </c>
      <c r="F105" s="19" t="s">
        <v>195</v>
      </c>
      <c r="G105" s="7">
        <f t="shared" si="0"/>
        <v>310</v>
      </c>
      <c r="H105" s="7">
        <f t="shared" si="1"/>
        <v>62</v>
      </c>
      <c r="I105" s="2" t="str">
        <f t="shared" si="9"/>
        <v>test</v>
      </c>
      <c r="J105" s="3"/>
      <c r="K105" s="8">
        <v>1451</v>
      </c>
      <c r="L105" s="2" t="str">
        <f t="shared" si="2"/>
        <v>cello flute</v>
      </c>
      <c r="M105" s="7">
        <f t="shared" si="3"/>
        <v>32</v>
      </c>
      <c r="N105" s="2" t="str">
        <f t="shared" si="4"/>
        <v>Duo Cardellino</v>
      </c>
      <c r="P105" s="8">
        <v>1459</v>
      </c>
      <c r="Q105" s="5" t="str">
        <f t="shared" si="5"/>
        <v>clarinet viola</v>
      </c>
      <c r="R105" s="5">
        <f t="shared" si="6"/>
        <v>58</v>
      </c>
      <c r="S105" s="5" t="str">
        <f t="shared" si="7"/>
        <v>Ian Deterling</v>
      </c>
    </row>
    <row r="106" spans="1:19" ht="14.25">
      <c r="A106" s="1">
        <v>1104</v>
      </c>
      <c r="B106" s="19" t="s">
        <v>191</v>
      </c>
      <c r="C106" s="21" t="s">
        <v>196</v>
      </c>
      <c r="D106" s="19">
        <v>0</v>
      </c>
      <c r="E106" s="19">
        <v>44</v>
      </c>
      <c r="F106" s="19" t="s">
        <v>197</v>
      </c>
      <c r="G106" s="7">
        <f t="shared" si="0"/>
        <v>44</v>
      </c>
      <c r="H106" s="7">
        <f t="shared" si="1"/>
        <v>8</v>
      </c>
      <c r="I106" s="2" t="str">
        <f t="shared" si="9"/>
        <v>test</v>
      </c>
      <c r="J106" s="3"/>
      <c r="K106" s="22">
        <v>1456</v>
      </c>
      <c r="L106" s="2" t="str">
        <f t="shared" si="2"/>
        <v>clarinet viola</v>
      </c>
      <c r="M106" s="7">
        <f t="shared" si="3"/>
        <v>45</v>
      </c>
      <c r="N106" s="2" t="str">
        <f t="shared" si="4"/>
        <v>J S</v>
      </c>
      <c r="P106" s="8">
        <v>1468</v>
      </c>
      <c r="Q106" s="5" t="str">
        <f t="shared" si="5"/>
        <v>viola</v>
      </c>
      <c r="R106" s="5">
        <f t="shared" si="6"/>
        <v>20</v>
      </c>
      <c r="S106" s="5" t="str">
        <f t="shared" si="7"/>
        <v>Chris Cho</v>
      </c>
    </row>
    <row r="107" spans="1:19" ht="14.25">
      <c r="A107" s="1">
        <v>1105</v>
      </c>
      <c r="B107" s="19" t="s">
        <v>191</v>
      </c>
      <c r="C107" s="21" t="s">
        <v>198</v>
      </c>
      <c r="D107" s="19">
        <v>12</v>
      </c>
      <c r="E107" s="19">
        <v>162</v>
      </c>
      <c r="F107" s="19" t="s">
        <v>199</v>
      </c>
      <c r="G107" s="7">
        <f t="shared" si="0"/>
        <v>150</v>
      </c>
      <c r="H107" s="7">
        <f t="shared" si="1"/>
        <v>30</v>
      </c>
      <c r="I107" s="2" t="str">
        <f t="shared" si="9"/>
        <v>test</v>
      </c>
      <c r="J107" s="3"/>
      <c r="K107" s="22">
        <v>1458</v>
      </c>
      <c r="L107" s="2" t="str">
        <f t="shared" si="2"/>
        <v>clarinet viola</v>
      </c>
      <c r="M107" s="7">
        <f t="shared" si="3"/>
        <v>45</v>
      </c>
      <c r="N107" s="2" t="str">
        <f t="shared" si="4"/>
        <v>J S</v>
      </c>
      <c r="P107" s="8">
        <v>1472</v>
      </c>
      <c r="Q107" s="5" t="str">
        <f t="shared" si="5"/>
        <v>viola</v>
      </c>
      <c r="R107" s="5">
        <f t="shared" si="6"/>
        <v>29</v>
      </c>
      <c r="S107" s="5" t="str">
        <f t="shared" si="7"/>
        <v>Nonprofit Organization Muse</v>
      </c>
    </row>
    <row r="108" spans="1:19" ht="14.25">
      <c r="A108" s="1">
        <v>1106</v>
      </c>
      <c r="B108" s="19" t="s">
        <v>200</v>
      </c>
      <c r="C108" s="21" t="s">
        <v>201</v>
      </c>
      <c r="D108" s="19">
        <v>35</v>
      </c>
      <c r="E108" s="19">
        <v>115</v>
      </c>
      <c r="F108" s="19" t="s">
        <v>202</v>
      </c>
      <c r="G108" s="7">
        <f t="shared" si="0"/>
        <v>80</v>
      </c>
      <c r="H108" s="7">
        <f t="shared" si="1"/>
        <v>16</v>
      </c>
      <c r="I108" s="2" t="str">
        <f t="shared" si="9"/>
        <v>validation</v>
      </c>
      <c r="J108" s="3"/>
      <c r="K108" s="8">
        <v>1470</v>
      </c>
      <c r="L108" s="2" t="str">
        <f t="shared" si="2"/>
        <v>viola</v>
      </c>
      <c r="M108" s="7">
        <f t="shared" si="3"/>
        <v>51</v>
      </c>
      <c r="N108" s="2" t="str">
        <f t="shared" si="4"/>
        <v>stegnelli</v>
      </c>
      <c r="P108" s="8">
        <v>1473</v>
      </c>
      <c r="Q108" s="5" t="str">
        <f t="shared" si="5"/>
        <v>flute viola</v>
      </c>
      <c r="R108" s="5">
        <f t="shared" si="6"/>
        <v>55</v>
      </c>
      <c r="S108" s="5" t="str">
        <f t="shared" si="7"/>
        <v>fiorella camilleri</v>
      </c>
    </row>
    <row r="109" spans="1:19" ht="14.25">
      <c r="A109" s="1">
        <v>1107</v>
      </c>
      <c r="B109" s="19" t="s">
        <v>191</v>
      </c>
      <c r="C109" s="21" t="s">
        <v>203</v>
      </c>
      <c r="D109" s="19">
        <v>25</v>
      </c>
      <c r="E109" s="19">
        <v>52</v>
      </c>
      <c r="F109" s="19" t="s">
        <v>202</v>
      </c>
      <c r="G109" s="7">
        <f t="shared" si="0"/>
        <v>27</v>
      </c>
      <c r="H109" s="7">
        <f t="shared" si="1"/>
        <v>5</v>
      </c>
      <c r="I109" s="2" t="str">
        <f t="shared" si="9"/>
        <v>test</v>
      </c>
      <c r="J109" s="3"/>
      <c r="K109" s="8">
        <v>1476</v>
      </c>
      <c r="L109" s="2" t="str">
        <f t="shared" si="2"/>
        <v>flute viola</v>
      </c>
      <c r="M109" s="7">
        <f t="shared" si="3"/>
        <v>87</v>
      </c>
      <c r="N109" s="2" t="str">
        <f t="shared" si="4"/>
        <v>Yi Zhou</v>
      </c>
      <c r="P109" s="8">
        <v>1474</v>
      </c>
      <c r="Q109" s="5" t="str">
        <f t="shared" si="5"/>
        <v>flute viola violin</v>
      </c>
      <c r="R109" s="5">
        <f t="shared" si="6"/>
        <v>60</v>
      </c>
      <c r="S109" s="5" t="str">
        <f t="shared" si="7"/>
        <v>AbsolutelyPahud</v>
      </c>
    </row>
    <row r="110" spans="1:19" ht="14.25">
      <c r="A110" s="1">
        <v>1108</v>
      </c>
      <c r="B110" s="19" t="s">
        <v>204</v>
      </c>
      <c r="C110" s="21" t="s">
        <v>205</v>
      </c>
      <c r="D110" s="19">
        <v>11</v>
      </c>
      <c r="E110" s="19">
        <v>353</v>
      </c>
      <c r="F110" s="19" t="s">
        <v>206</v>
      </c>
      <c r="G110" s="7">
        <f t="shared" si="0"/>
        <v>342</v>
      </c>
      <c r="H110" s="7">
        <f t="shared" si="1"/>
        <v>68</v>
      </c>
      <c r="I110" s="2" t="str">
        <f t="shared" si="9"/>
        <v>test</v>
      </c>
      <c r="J110" s="3"/>
      <c r="K110" s="8">
        <v>1479</v>
      </c>
      <c r="L110" s="2" t="str">
        <f t="shared" si="2"/>
        <v>flute viola</v>
      </c>
      <c r="M110" s="7">
        <f t="shared" si="3"/>
        <v>84</v>
      </c>
      <c r="N110" s="2" t="str">
        <f t="shared" si="4"/>
        <v>Miguel Velázquez</v>
      </c>
      <c r="P110" s="8">
        <v>1475</v>
      </c>
      <c r="Q110" s="5" t="str">
        <f t="shared" si="5"/>
        <v>flute viola</v>
      </c>
      <c r="R110" s="5">
        <f t="shared" si="6"/>
        <v>32</v>
      </c>
      <c r="S110" s="5" t="str">
        <f t="shared" si="7"/>
        <v>OldFirstConcerts</v>
      </c>
    </row>
    <row r="111" spans="1:19" ht="14.25">
      <c r="A111" s="1">
        <v>1109</v>
      </c>
      <c r="B111" s="19" t="s">
        <v>191</v>
      </c>
      <c r="C111" s="21" t="s">
        <v>207</v>
      </c>
      <c r="D111" s="19">
        <v>1</v>
      </c>
      <c r="E111" s="19">
        <v>57</v>
      </c>
      <c r="F111" s="19" t="s">
        <v>208</v>
      </c>
      <c r="G111" s="7">
        <f t="shared" si="0"/>
        <v>56</v>
      </c>
      <c r="H111" s="7">
        <f t="shared" si="1"/>
        <v>11</v>
      </c>
      <c r="I111" s="2" t="str">
        <f t="shared" si="9"/>
        <v>test</v>
      </c>
      <c r="J111" s="3"/>
      <c r="K111" s="22">
        <v>1484</v>
      </c>
      <c r="L111" s="2" t="str">
        <f t="shared" si="2"/>
        <v>flute viola</v>
      </c>
      <c r="M111" s="7">
        <f t="shared" si="3"/>
        <v>31</v>
      </c>
      <c r="N111" s="2" t="str">
        <f t="shared" si="4"/>
        <v>OldFirstConcerts</v>
      </c>
      <c r="P111" s="8">
        <v>1485</v>
      </c>
      <c r="Q111" s="5" t="str">
        <f t="shared" si="5"/>
        <v>cello flute violin</v>
      </c>
      <c r="R111" s="5">
        <f t="shared" si="6"/>
        <v>19</v>
      </c>
      <c r="S111" s="5" t="str">
        <f t="shared" si="7"/>
        <v>Charleston Virtuosi</v>
      </c>
    </row>
    <row r="112" spans="1:19" ht="14.25">
      <c r="A112" s="1">
        <v>1110</v>
      </c>
      <c r="B112" s="19" t="s">
        <v>204</v>
      </c>
      <c r="C112" s="21" t="s">
        <v>209</v>
      </c>
      <c r="D112" s="19">
        <v>30</v>
      </c>
      <c r="E112" s="19">
        <v>182</v>
      </c>
      <c r="F112" s="19" t="s">
        <v>210</v>
      </c>
      <c r="G112" s="7">
        <f t="shared" si="0"/>
        <v>152</v>
      </c>
      <c r="H112" s="7">
        <f t="shared" si="1"/>
        <v>30</v>
      </c>
      <c r="I112" s="2" t="str">
        <f t="shared" si="9"/>
        <v>test</v>
      </c>
      <c r="J112" s="3"/>
      <c r="K112" s="22">
        <v>1486</v>
      </c>
      <c r="L112" s="2" t="str">
        <f t="shared" si="2"/>
        <v>flute viola</v>
      </c>
      <c r="M112" s="7">
        <f t="shared" si="3"/>
        <v>30</v>
      </c>
      <c r="N112" s="2" t="str">
        <f t="shared" si="4"/>
        <v>Riviera House of Music</v>
      </c>
      <c r="P112" s="8">
        <v>1487</v>
      </c>
      <c r="Q112" s="5" t="str">
        <f t="shared" si="5"/>
        <v>flute viola</v>
      </c>
      <c r="R112" s="5">
        <f t="shared" si="6"/>
        <v>38</v>
      </c>
      <c r="S112" s="5" t="str">
        <f t="shared" si="7"/>
        <v>Jessica Jiang</v>
      </c>
    </row>
    <row r="113" spans="1:19" ht="14.25">
      <c r="A113" s="1">
        <v>1111</v>
      </c>
      <c r="B113" s="19" t="s">
        <v>204</v>
      </c>
      <c r="C113" s="21" t="s">
        <v>211</v>
      </c>
      <c r="D113" s="19">
        <v>15</v>
      </c>
      <c r="E113" s="19">
        <v>453</v>
      </c>
      <c r="F113" s="19" t="s">
        <v>212</v>
      </c>
      <c r="G113" s="7">
        <f t="shared" si="0"/>
        <v>438</v>
      </c>
      <c r="H113" s="7">
        <f t="shared" si="1"/>
        <v>87</v>
      </c>
      <c r="I113" s="2" t="str">
        <f t="shared" si="9"/>
        <v>test</v>
      </c>
      <c r="J113" s="3"/>
      <c r="K113" s="22">
        <v>1494</v>
      </c>
      <c r="L113" s="2" t="str">
        <f t="shared" si="2"/>
        <v>flute violin</v>
      </c>
      <c r="M113" s="7">
        <f t="shared" si="3"/>
        <v>166</v>
      </c>
      <c r="N113" s="2" t="str">
        <f t="shared" si="4"/>
        <v>Boris Bizjak</v>
      </c>
      <c r="P113" s="8">
        <v>1489</v>
      </c>
      <c r="Q113" s="5" t="str">
        <f t="shared" si="5"/>
        <v>viola</v>
      </c>
      <c r="R113" s="5">
        <f t="shared" si="6"/>
        <v>37</v>
      </c>
      <c r="S113" s="5" t="str">
        <f t="shared" si="7"/>
        <v>Max Baillie</v>
      </c>
    </row>
    <row r="114" spans="1:19" ht="14.25">
      <c r="A114" s="1">
        <v>1112</v>
      </c>
      <c r="B114" s="19" t="s">
        <v>204</v>
      </c>
      <c r="C114" s="21" t="s">
        <v>213</v>
      </c>
      <c r="D114" s="19">
        <v>30</v>
      </c>
      <c r="E114" s="19">
        <v>478</v>
      </c>
      <c r="F114" s="19" t="s">
        <v>212</v>
      </c>
      <c r="G114" s="7">
        <f t="shared" si="0"/>
        <v>448</v>
      </c>
      <c r="H114" s="7">
        <f t="shared" si="1"/>
        <v>89</v>
      </c>
      <c r="I114" s="2" t="str">
        <f t="shared" si="9"/>
        <v>test</v>
      </c>
      <c r="J114" s="3"/>
      <c r="K114" s="8">
        <v>1499</v>
      </c>
      <c r="L114" s="2" t="str">
        <f t="shared" si="2"/>
        <v>drum piano</v>
      </c>
      <c r="M114" s="7">
        <f t="shared" si="3"/>
        <v>18</v>
      </c>
      <c r="N114" s="2" t="str">
        <f t="shared" si="4"/>
        <v>Nicola Tenini</v>
      </c>
      <c r="P114" s="8">
        <v>1495</v>
      </c>
      <c r="Q114" s="5" t="str">
        <f t="shared" si="5"/>
        <v>flute violin</v>
      </c>
      <c r="R114" s="5">
        <f t="shared" si="6"/>
        <v>56</v>
      </c>
      <c r="S114" s="5" t="str">
        <f t="shared" si="7"/>
        <v>Jiajia Li</v>
      </c>
    </row>
    <row r="115" spans="1:19" ht="14.25">
      <c r="A115" s="1">
        <v>1113</v>
      </c>
      <c r="B115" s="19" t="s">
        <v>204</v>
      </c>
      <c r="C115" s="21" t="s">
        <v>214</v>
      </c>
      <c r="D115" s="19">
        <v>15</v>
      </c>
      <c r="E115" s="19">
        <v>311</v>
      </c>
      <c r="F115" s="19" t="s">
        <v>215</v>
      </c>
      <c r="G115" s="7">
        <f t="shared" si="0"/>
        <v>296</v>
      </c>
      <c r="H115" s="7">
        <f t="shared" si="1"/>
        <v>59</v>
      </c>
      <c r="I115" s="2" t="str">
        <f t="shared" si="9"/>
        <v>validation</v>
      </c>
      <c r="J115" s="3"/>
      <c r="K115" s="8">
        <v>1500</v>
      </c>
      <c r="L115" s="2" t="str">
        <f t="shared" si="2"/>
        <v>drum piano</v>
      </c>
      <c r="M115" s="7">
        <f t="shared" si="3"/>
        <v>16</v>
      </c>
      <c r="N115" s="2" t="str">
        <f t="shared" si="4"/>
        <v>Nicola Tenini</v>
      </c>
      <c r="P115" s="8">
        <v>1496</v>
      </c>
      <c r="Q115" s="5" t="str">
        <f t="shared" si="5"/>
        <v>flute violin</v>
      </c>
      <c r="R115" s="5">
        <f t="shared" si="6"/>
        <v>45</v>
      </c>
      <c r="S115" s="5" t="str">
        <f t="shared" si="7"/>
        <v>Sonic Escape</v>
      </c>
    </row>
    <row r="116" spans="1:19" ht="14.25">
      <c r="A116" s="1">
        <v>1114</v>
      </c>
      <c r="B116" s="19" t="s">
        <v>204</v>
      </c>
      <c r="C116" s="21" t="s">
        <v>216</v>
      </c>
      <c r="D116" s="19">
        <v>3</v>
      </c>
      <c r="E116" s="19">
        <v>343</v>
      </c>
      <c r="F116" s="19" t="s">
        <v>217</v>
      </c>
      <c r="G116" s="7">
        <f t="shared" si="0"/>
        <v>340</v>
      </c>
      <c r="H116" s="7">
        <f t="shared" si="1"/>
        <v>68</v>
      </c>
      <c r="I116" s="2" t="str">
        <f t="shared" si="9"/>
        <v>validation</v>
      </c>
      <c r="J116" s="3"/>
      <c r="K116" s="22">
        <v>1506</v>
      </c>
      <c r="L116" s="2" t="str">
        <f t="shared" si="2"/>
        <v>cello drum</v>
      </c>
      <c r="M116" s="7">
        <f t="shared" si="3"/>
        <v>7</v>
      </c>
      <c r="N116" s="2" t="str">
        <f t="shared" si="4"/>
        <v>Barry O Bummer</v>
      </c>
      <c r="P116" s="8">
        <v>1497</v>
      </c>
      <c r="Q116" s="5" t="str">
        <f t="shared" si="5"/>
        <v>drum piano</v>
      </c>
      <c r="R116" s="5">
        <f t="shared" si="6"/>
        <v>14</v>
      </c>
      <c r="S116" s="5" t="str">
        <f t="shared" si="7"/>
        <v>Nicola Tenini</v>
      </c>
    </row>
    <row r="117" spans="1:19" ht="14.25">
      <c r="A117" s="1">
        <v>1115</v>
      </c>
      <c r="B117" s="19" t="s">
        <v>191</v>
      </c>
      <c r="C117" s="20" t="s">
        <v>218</v>
      </c>
      <c r="D117" s="19">
        <v>2</v>
      </c>
      <c r="E117" s="19">
        <v>213</v>
      </c>
      <c r="F117" s="19" t="s">
        <v>217</v>
      </c>
      <c r="G117" s="7">
        <f t="shared" si="0"/>
        <v>211</v>
      </c>
      <c r="H117" s="7">
        <f t="shared" si="1"/>
        <v>42</v>
      </c>
      <c r="I117" s="2" t="str">
        <f t="shared" si="9"/>
        <v>test</v>
      </c>
      <c r="J117" s="3"/>
      <c r="K117" s="22">
        <v>1509</v>
      </c>
      <c r="L117" s="2" t="str">
        <f t="shared" si="2"/>
        <v>drum violin</v>
      </c>
      <c r="M117" s="7">
        <f t="shared" si="3"/>
        <v>18</v>
      </c>
      <c r="N117" s="2" t="str">
        <f t="shared" si="4"/>
        <v>Victoria Linnen</v>
      </c>
      <c r="P117" s="8">
        <v>1498</v>
      </c>
      <c r="Q117" s="5" t="str">
        <f t="shared" si="5"/>
        <v>drum piano</v>
      </c>
      <c r="R117" s="5">
        <f t="shared" si="6"/>
        <v>9</v>
      </c>
      <c r="S117" s="5" t="str">
        <f t="shared" si="7"/>
        <v>Nicola Tenini</v>
      </c>
    </row>
    <row r="118" spans="1:19" ht="14.25">
      <c r="A118" s="1">
        <v>1116</v>
      </c>
      <c r="B118" s="19" t="s">
        <v>191</v>
      </c>
      <c r="C118" s="21" t="s">
        <v>219</v>
      </c>
      <c r="D118" s="19">
        <v>0</v>
      </c>
      <c r="E118" s="19">
        <v>203</v>
      </c>
      <c r="F118" s="19" t="s">
        <v>217</v>
      </c>
      <c r="G118" s="7">
        <f t="shared" si="0"/>
        <v>203</v>
      </c>
      <c r="H118" s="7">
        <f t="shared" si="1"/>
        <v>40</v>
      </c>
      <c r="I118" s="2" t="str">
        <f t="shared" si="9"/>
        <v>test</v>
      </c>
      <c r="J118" s="3"/>
      <c r="K118" s="22">
        <v>1512</v>
      </c>
      <c r="L118" s="2" t="str">
        <f t="shared" si="2"/>
        <v>cello viola</v>
      </c>
      <c r="M118" s="7">
        <f t="shared" si="3"/>
        <v>36</v>
      </c>
      <c r="N118" s="2" t="str">
        <f t="shared" si="4"/>
        <v>yiwen1217</v>
      </c>
      <c r="P118" s="22">
        <v>1505</v>
      </c>
      <c r="Q118" s="5" t="str">
        <f t="shared" si="5"/>
        <v>cello drum</v>
      </c>
      <c r="R118" s="5">
        <f t="shared" si="6"/>
        <v>9</v>
      </c>
      <c r="S118" s="5" t="str">
        <f t="shared" si="7"/>
        <v>Dusan Drums</v>
      </c>
    </row>
    <row r="119" spans="1:19" ht="14.25">
      <c r="A119" s="1">
        <v>1117</v>
      </c>
      <c r="B119" s="19" t="s">
        <v>191</v>
      </c>
      <c r="C119" s="21" t="s">
        <v>220</v>
      </c>
      <c r="D119" s="19">
        <v>0</v>
      </c>
      <c r="E119" s="19">
        <v>77</v>
      </c>
      <c r="F119" s="19" t="s">
        <v>217</v>
      </c>
      <c r="G119" s="7">
        <f t="shared" si="0"/>
        <v>77</v>
      </c>
      <c r="H119" s="7">
        <f t="shared" si="1"/>
        <v>15</v>
      </c>
      <c r="I119" s="2" t="str">
        <f t="shared" si="9"/>
        <v>test</v>
      </c>
      <c r="J119" s="3"/>
      <c r="K119" s="22">
        <v>1513</v>
      </c>
      <c r="L119" s="2" t="str">
        <f t="shared" si="2"/>
        <v>cello viola</v>
      </c>
      <c r="M119" s="7">
        <f t="shared" si="3"/>
        <v>30</v>
      </c>
      <c r="N119" s="2" t="str">
        <f t="shared" si="4"/>
        <v>yiwen1217</v>
      </c>
      <c r="P119" s="22">
        <v>1511</v>
      </c>
      <c r="Q119" s="5" t="str">
        <f t="shared" si="5"/>
        <v>drum violin</v>
      </c>
      <c r="R119" s="5">
        <f t="shared" si="6"/>
        <v>22</v>
      </c>
      <c r="S119" s="5" t="str">
        <f t="shared" si="7"/>
        <v>Nino Cotone Official</v>
      </c>
    </row>
    <row r="120" spans="1:19" ht="14.25">
      <c r="A120" s="1">
        <v>1118</v>
      </c>
      <c r="B120" s="19" t="s">
        <v>221</v>
      </c>
      <c r="C120" s="21" t="s">
        <v>222</v>
      </c>
      <c r="D120" s="19">
        <v>1</v>
      </c>
      <c r="E120" s="19">
        <v>125</v>
      </c>
      <c r="F120" s="19" t="s">
        <v>217</v>
      </c>
      <c r="G120" s="7">
        <f t="shared" si="0"/>
        <v>124</v>
      </c>
      <c r="H120" s="7">
        <f t="shared" si="1"/>
        <v>24</v>
      </c>
      <c r="I120" s="2" t="str">
        <f t="shared" si="9"/>
        <v>test</v>
      </c>
      <c r="J120" s="3"/>
      <c r="K120" s="22">
        <v>1522</v>
      </c>
      <c r="L120" s="2" t="str">
        <f t="shared" si="2"/>
        <v>cello violin</v>
      </c>
      <c r="M120" s="7">
        <f t="shared" si="3"/>
        <v>74</v>
      </c>
      <c r="N120" s="2" t="str">
        <f t="shared" si="4"/>
        <v>pattygdc75</v>
      </c>
      <c r="P120" s="22">
        <v>1514</v>
      </c>
      <c r="Q120" s="5" t="str">
        <f t="shared" si="5"/>
        <v>cello viola</v>
      </c>
      <c r="R120" s="5">
        <f t="shared" si="6"/>
        <v>82</v>
      </c>
      <c r="S120" s="5" t="str">
        <f t="shared" si="7"/>
        <v>클튜브 [Classical Musicians Life]</v>
      </c>
    </row>
    <row r="121" spans="1:19" ht="14.25">
      <c r="A121" s="1">
        <v>1119</v>
      </c>
      <c r="B121" s="19" t="s">
        <v>191</v>
      </c>
      <c r="C121" s="20" t="s">
        <v>223</v>
      </c>
      <c r="D121" s="19">
        <v>0</v>
      </c>
      <c r="E121" s="19">
        <v>84</v>
      </c>
      <c r="F121" s="19" t="s">
        <v>217</v>
      </c>
      <c r="G121" s="7">
        <f t="shared" si="0"/>
        <v>84</v>
      </c>
      <c r="H121" s="7">
        <f t="shared" si="1"/>
        <v>16</v>
      </c>
      <c r="I121" s="2" t="str">
        <f t="shared" si="9"/>
        <v>test</v>
      </c>
      <c r="J121" s="3"/>
      <c r="K121" s="22">
        <v>1523</v>
      </c>
      <c r="L121" s="2" t="str">
        <f t="shared" si="2"/>
        <v>cello violin</v>
      </c>
      <c r="M121" s="7">
        <f t="shared" si="3"/>
        <v>7</v>
      </c>
      <c r="N121" s="2" t="str">
        <f t="shared" si="4"/>
        <v>violin and Her</v>
      </c>
      <c r="P121" s="22">
        <v>1525</v>
      </c>
      <c r="Q121" s="5" t="str">
        <f t="shared" si="5"/>
        <v>cello violin</v>
      </c>
      <c r="R121" s="5">
        <f t="shared" si="6"/>
        <v>48</v>
      </c>
      <c r="S121" s="5" t="str">
        <f t="shared" si="7"/>
        <v>Doublestop Music</v>
      </c>
    </row>
    <row r="122" spans="1:19" ht="14.25">
      <c r="A122" s="1">
        <v>1120</v>
      </c>
      <c r="B122" s="19" t="s">
        <v>204</v>
      </c>
      <c r="C122" s="21" t="s">
        <v>224</v>
      </c>
      <c r="D122" s="19">
        <v>0</v>
      </c>
      <c r="E122" s="19">
        <v>224</v>
      </c>
      <c r="F122" s="19" t="s">
        <v>217</v>
      </c>
      <c r="G122" s="7">
        <f t="shared" si="0"/>
        <v>224</v>
      </c>
      <c r="H122" s="7">
        <f t="shared" si="1"/>
        <v>44</v>
      </c>
      <c r="I122" s="2" t="str">
        <f t="shared" si="9"/>
        <v>validation</v>
      </c>
      <c r="J122" s="3"/>
      <c r="K122" s="22">
        <v>1524</v>
      </c>
      <c r="L122" s="2" t="str">
        <f t="shared" si="2"/>
        <v>cello violin</v>
      </c>
      <c r="M122" s="7">
        <f t="shared" si="3"/>
        <v>14</v>
      </c>
      <c r="N122" s="2" t="str">
        <f t="shared" si="4"/>
        <v>CZH Productions</v>
      </c>
      <c r="P122" s="22">
        <v>1526</v>
      </c>
      <c r="Q122" s="5" t="str">
        <f t="shared" si="5"/>
        <v>cello violin</v>
      </c>
      <c r="R122" s="5">
        <f t="shared" si="6"/>
        <v>69</v>
      </c>
      <c r="S122" s="5" t="str">
        <f t="shared" si="7"/>
        <v>Duo-B</v>
      </c>
    </row>
    <row r="123" spans="1:19" ht="14.25">
      <c r="A123" s="1">
        <v>1121</v>
      </c>
      <c r="B123" s="19" t="s">
        <v>225</v>
      </c>
      <c r="C123" s="20" t="s">
        <v>226</v>
      </c>
      <c r="D123" s="19">
        <v>0</v>
      </c>
      <c r="E123" s="19">
        <v>516</v>
      </c>
      <c r="F123" s="19" t="s">
        <v>227</v>
      </c>
      <c r="G123" s="7">
        <f t="shared" si="0"/>
        <v>516</v>
      </c>
      <c r="H123" s="7">
        <f t="shared" si="1"/>
        <v>103</v>
      </c>
      <c r="I123" s="2" t="str">
        <f t="shared" si="9"/>
        <v>train</v>
      </c>
      <c r="J123" s="3"/>
      <c r="K123" s="22">
        <v>1533</v>
      </c>
      <c r="L123" s="2" t="str">
        <f t="shared" si="2"/>
        <v>clarinet flute</v>
      </c>
      <c r="M123" s="7">
        <f t="shared" si="3"/>
        <v>18</v>
      </c>
      <c r="N123" s="2" t="str">
        <f t="shared" si="4"/>
        <v>Vermilion Duet</v>
      </c>
      <c r="P123" s="8">
        <v>1534</v>
      </c>
      <c r="Q123" s="5" t="str">
        <f t="shared" si="5"/>
        <v>clarinet flute</v>
      </c>
      <c r="R123" s="5">
        <f t="shared" si="6"/>
        <v>30</v>
      </c>
      <c r="S123" s="5" t="str">
        <f t="shared" si="7"/>
        <v>Musically Speaking</v>
      </c>
    </row>
    <row r="124" spans="1:19" ht="14.25">
      <c r="A124" s="1">
        <v>1122</v>
      </c>
      <c r="B124" s="19" t="s">
        <v>225</v>
      </c>
      <c r="C124" s="21" t="s">
        <v>228</v>
      </c>
      <c r="D124" s="19">
        <v>5</v>
      </c>
      <c r="E124" s="19">
        <v>505</v>
      </c>
      <c r="F124" s="19" t="s">
        <v>227</v>
      </c>
      <c r="G124" s="7">
        <f t="shared" si="0"/>
        <v>500</v>
      </c>
      <c r="H124" s="7">
        <f t="shared" si="1"/>
        <v>100</v>
      </c>
      <c r="I124" s="2" t="str">
        <f t="shared" si="9"/>
        <v>train</v>
      </c>
      <c r="J124" s="3"/>
      <c r="K124" s="22">
        <v>1535</v>
      </c>
      <c r="L124" s="2" t="str">
        <f t="shared" si="2"/>
        <v>clarinet flute</v>
      </c>
      <c r="M124" s="7">
        <f t="shared" si="3"/>
        <v>40</v>
      </c>
      <c r="N124" s="2" t="str">
        <f t="shared" si="4"/>
        <v>MoviesbyMaxim</v>
      </c>
      <c r="P124" s="8">
        <v>1536</v>
      </c>
      <c r="Q124" s="5" t="str">
        <f t="shared" si="5"/>
        <v>clarinet flute</v>
      </c>
      <c r="R124" s="5">
        <f t="shared" si="6"/>
        <v>36</v>
      </c>
      <c r="S124" s="5" t="str">
        <f t="shared" si="7"/>
        <v>Kiril Forer</v>
      </c>
    </row>
    <row r="125" spans="1:19" ht="14.25">
      <c r="A125" s="1">
        <v>1123</v>
      </c>
      <c r="B125" s="19" t="s">
        <v>225</v>
      </c>
      <c r="C125" s="21" t="s">
        <v>229</v>
      </c>
      <c r="D125" s="19">
        <v>9</v>
      </c>
      <c r="E125" s="19">
        <v>609</v>
      </c>
      <c r="F125" s="19" t="s">
        <v>230</v>
      </c>
      <c r="G125" s="7">
        <f t="shared" si="0"/>
        <v>600</v>
      </c>
      <c r="H125" s="7">
        <f t="shared" si="1"/>
        <v>120</v>
      </c>
      <c r="I125" s="2" t="str">
        <f t="shared" si="9"/>
        <v>validation</v>
      </c>
      <c r="J125" s="3"/>
      <c r="K125" s="22">
        <v>1545</v>
      </c>
      <c r="L125" s="2" t="str">
        <f t="shared" si="2"/>
        <v>cello clarinet</v>
      </c>
      <c r="M125" s="7">
        <f t="shared" si="3"/>
        <v>9</v>
      </c>
      <c r="N125" s="2" t="str">
        <f t="shared" si="4"/>
        <v>Andy Miles Official</v>
      </c>
      <c r="P125" s="22">
        <v>1540</v>
      </c>
      <c r="Q125" s="5" t="str">
        <f t="shared" si="5"/>
        <v>drum flute</v>
      </c>
      <c r="R125" s="5">
        <f t="shared" si="6"/>
        <v>15</v>
      </c>
      <c r="S125" s="5" t="str">
        <f t="shared" si="7"/>
        <v>Matt D. Hurley Music</v>
      </c>
    </row>
    <row r="126" spans="1:19" ht="14.25">
      <c r="A126" s="1">
        <v>1124</v>
      </c>
      <c r="B126" s="19" t="s">
        <v>225</v>
      </c>
      <c r="C126" s="21" t="s">
        <v>231</v>
      </c>
      <c r="D126" s="19">
        <v>6</v>
      </c>
      <c r="E126" s="19">
        <v>221</v>
      </c>
      <c r="F126" s="19" t="s">
        <v>232</v>
      </c>
      <c r="G126" s="7">
        <f t="shared" si="0"/>
        <v>215</v>
      </c>
      <c r="H126" s="7">
        <f t="shared" si="1"/>
        <v>43</v>
      </c>
      <c r="I126" s="2" t="str">
        <f t="shared" si="9"/>
        <v>validation</v>
      </c>
      <c r="J126" s="3"/>
      <c r="K126" s="22">
        <v>1546</v>
      </c>
      <c r="L126" s="2" t="str">
        <f t="shared" si="2"/>
        <v>cello clarinet</v>
      </c>
      <c r="M126" s="7">
        <f t="shared" si="3"/>
        <v>21</v>
      </c>
      <c r="N126" s="2" t="str">
        <f t="shared" si="4"/>
        <v>Andy Miles Official</v>
      </c>
      <c r="P126" s="22">
        <v>1542</v>
      </c>
      <c r="Q126" s="5" t="str">
        <f t="shared" si="5"/>
        <v>cello clarinet</v>
      </c>
      <c r="R126" s="5">
        <f t="shared" si="6"/>
        <v>16</v>
      </c>
      <c r="S126" s="5" t="str">
        <f t="shared" si="7"/>
        <v>Ensemble Q</v>
      </c>
    </row>
    <row r="127" spans="1:19" ht="14.25">
      <c r="A127" s="1">
        <v>1125</v>
      </c>
      <c r="B127" s="19" t="s">
        <v>225</v>
      </c>
      <c r="C127" s="20" t="s">
        <v>233</v>
      </c>
      <c r="D127" s="19">
        <v>5</v>
      </c>
      <c r="E127" s="19">
        <v>502</v>
      </c>
      <c r="F127" s="19" t="s">
        <v>234</v>
      </c>
      <c r="G127" s="7">
        <f t="shared" si="0"/>
        <v>497</v>
      </c>
      <c r="H127" s="7">
        <f t="shared" si="1"/>
        <v>99</v>
      </c>
      <c r="I127" s="2" t="str">
        <f t="shared" si="9"/>
        <v>validation</v>
      </c>
      <c r="J127" s="3"/>
      <c r="K127" s="22">
        <v>1547</v>
      </c>
      <c r="L127" s="2" t="str">
        <f t="shared" si="2"/>
        <v>cello clarinet</v>
      </c>
      <c r="M127" s="7">
        <f t="shared" si="3"/>
        <v>29</v>
      </c>
      <c r="N127" s="2" t="str">
        <f t="shared" si="4"/>
        <v>Andy Miles Official</v>
      </c>
      <c r="P127" s="22">
        <v>1543</v>
      </c>
      <c r="Q127" s="5" t="str">
        <f t="shared" si="5"/>
        <v>cello clarinet</v>
      </c>
      <c r="R127" s="5">
        <f t="shared" si="6"/>
        <v>11</v>
      </c>
      <c r="S127" s="5" t="str">
        <f t="shared" si="7"/>
        <v>Ensemble Q</v>
      </c>
    </row>
    <row r="128" spans="1:19" ht="14.25">
      <c r="A128" s="1">
        <v>1126</v>
      </c>
      <c r="B128" s="19" t="s">
        <v>225</v>
      </c>
      <c r="C128" s="21" t="s">
        <v>235</v>
      </c>
      <c r="D128" s="19">
        <v>4</v>
      </c>
      <c r="E128" s="19">
        <v>604</v>
      </c>
      <c r="F128" s="19" t="s">
        <v>236</v>
      </c>
      <c r="G128" s="7">
        <f t="shared" si="0"/>
        <v>600</v>
      </c>
      <c r="H128" s="7">
        <f t="shared" si="1"/>
        <v>120</v>
      </c>
      <c r="I128" s="2" t="str">
        <f t="shared" si="9"/>
        <v>train</v>
      </c>
      <c r="J128" s="3"/>
      <c r="K128" s="22">
        <v>1557</v>
      </c>
      <c r="L128" s="2" t="str">
        <f t="shared" si="2"/>
        <v>cello drum</v>
      </c>
      <c r="M128" s="7">
        <f t="shared" si="3"/>
        <v>18</v>
      </c>
      <c r="N128" s="2" t="str">
        <f t="shared" si="4"/>
        <v>Berliner Philharmoniker</v>
      </c>
      <c r="P128" s="22">
        <v>1544</v>
      </c>
      <c r="Q128" s="5" t="str">
        <f t="shared" si="5"/>
        <v>cello clarinet</v>
      </c>
      <c r="R128" s="5">
        <f t="shared" si="6"/>
        <v>35</v>
      </c>
      <c r="S128" s="5" t="str">
        <f t="shared" si="7"/>
        <v>Andy Miles Official</v>
      </c>
    </row>
    <row r="129" spans="1:19" ht="14.25">
      <c r="A129" s="1">
        <v>1127</v>
      </c>
      <c r="B129" s="19" t="s">
        <v>225</v>
      </c>
      <c r="C129" s="21" t="s">
        <v>237</v>
      </c>
      <c r="D129" s="19">
        <v>1</v>
      </c>
      <c r="E129" s="19">
        <v>601</v>
      </c>
      <c r="F129" s="19" t="s">
        <v>238</v>
      </c>
      <c r="G129" s="7">
        <f t="shared" si="0"/>
        <v>600</v>
      </c>
      <c r="H129" s="7">
        <f t="shared" si="1"/>
        <v>120</v>
      </c>
      <c r="I129" s="2" t="str">
        <f t="shared" si="9"/>
        <v>train</v>
      </c>
      <c r="J129" s="3"/>
      <c r="K129" s="22">
        <v>1559</v>
      </c>
      <c r="L129" s="2" t="str">
        <f t="shared" si="2"/>
        <v>cello drum</v>
      </c>
      <c r="M129" s="7">
        <f t="shared" si="3"/>
        <v>36</v>
      </c>
      <c r="N129" s="2" t="str">
        <f t="shared" si="4"/>
        <v>COOP3RDRUMM3R</v>
      </c>
      <c r="P129" s="8">
        <v>1558</v>
      </c>
      <c r="Q129" s="5" t="str">
        <f t="shared" si="5"/>
        <v>cello drum</v>
      </c>
      <c r="R129" s="5">
        <f t="shared" si="6"/>
        <v>7</v>
      </c>
      <c r="S129" s="5" t="str">
        <f t="shared" si="7"/>
        <v>Prague Cello Quartet</v>
      </c>
    </row>
    <row r="130" spans="1:19" ht="14.25">
      <c r="A130" s="1">
        <v>1128</v>
      </c>
      <c r="B130" s="19" t="s">
        <v>225</v>
      </c>
      <c r="C130" s="20" t="s">
        <v>239</v>
      </c>
      <c r="D130" s="19">
        <v>5</v>
      </c>
      <c r="E130" s="19">
        <v>505</v>
      </c>
      <c r="F130" s="19" t="s">
        <v>238</v>
      </c>
      <c r="G130" s="7">
        <f t="shared" si="0"/>
        <v>500</v>
      </c>
      <c r="H130" s="7">
        <f t="shared" si="1"/>
        <v>100</v>
      </c>
      <c r="I130" s="2" t="str">
        <f t="shared" si="9"/>
        <v>train</v>
      </c>
      <c r="J130" s="3"/>
      <c r="K130" s="8">
        <v>1563</v>
      </c>
      <c r="L130" s="2" t="str">
        <f t="shared" si="2"/>
        <v>clarinet drum</v>
      </c>
      <c r="M130" s="7">
        <f t="shared" si="3"/>
        <v>36</v>
      </c>
      <c r="N130" s="2" t="str">
        <f t="shared" si="4"/>
        <v>Kai Ning Cheng</v>
      </c>
      <c r="P130" s="8">
        <v>1560</v>
      </c>
      <c r="Q130" s="5" t="str">
        <f t="shared" si="5"/>
        <v>cello drum</v>
      </c>
      <c r="R130" s="5">
        <f t="shared" si="6"/>
        <v>38</v>
      </c>
      <c r="S130" s="5" t="str">
        <f t="shared" si="7"/>
        <v>Project Beats</v>
      </c>
    </row>
    <row r="131" spans="1:19" ht="14.25">
      <c r="A131" s="1">
        <v>1129</v>
      </c>
      <c r="B131" s="19" t="s">
        <v>225</v>
      </c>
      <c r="C131" s="21" t="s">
        <v>240</v>
      </c>
      <c r="D131" s="19">
        <v>2</v>
      </c>
      <c r="E131" s="19">
        <v>280</v>
      </c>
      <c r="F131" s="19" t="s">
        <v>241</v>
      </c>
      <c r="G131" s="7">
        <f t="shared" si="0"/>
        <v>278</v>
      </c>
      <c r="H131" s="7">
        <f t="shared" si="1"/>
        <v>55</v>
      </c>
      <c r="I131" s="2" t="str">
        <f t="shared" ref="I131:I194" si="10">IFERROR(_xlfn.IFS(IFERROR(MATCH(A131,$K$2:$K$575,0),FALSE),$K$1,IFERROR(MATCH(A131,$P$2:$P$575,0),FALSE),$P$1),"train")</f>
        <v>test</v>
      </c>
      <c r="J131" s="3"/>
      <c r="K131" s="22">
        <v>1565</v>
      </c>
      <c r="L131" s="2" t="str">
        <f t="shared" si="2"/>
        <v>clarinet violin</v>
      </c>
      <c r="M131" s="7">
        <f t="shared" si="3"/>
        <v>30</v>
      </c>
      <c r="N131" s="2" t="str">
        <f t="shared" si="4"/>
        <v>Ekattrio</v>
      </c>
      <c r="P131" s="8">
        <v>1561</v>
      </c>
      <c r="Q131" s="5" t="str">
        <f t="shared" si="5"/>
        <v>clarinet drum</v>
      </c>
      <c r="R131" s="5">
        <f t="shared" si="6"/>
        <v>17</v>
      </c>
      <c r="S131" s="5" t="str">
        <f t="shared" si="7"/>
        <v>YY Music Hub</v>
      </c>
    </row>
    <row r="132" spans="1:19" ht="14.25">
      <c r="A132" s="1">
        <v>1130</v>
      </c>
      <c r="B132" s="19" t="s">
        <v>225</v>
      </c>
      <c r="C132" s="21" t="s">
        <v>242</v>
      </c>
      <c r="D132" s="19">
        <v>0</v>
      </c>
      <c r="E132" s="19">
        <v>490</v>
      </c>
      <c r="F132" s="19" t="s">
        <v>243</v>
      </c>
      <c r="G132" s="7">
        <f t="shared" si="0"/>
        <v>490</v>
      </c>
      <c r="H132" s="7">
        <f t="shared" si="1"/>
        <v>98</v>
      </c>
      <c r="I132" s="2" t="str">
        <f t="shared" si="10"/>
        <v>test</v>
      </c>
      <c r="J132" s="3"/>
      <c r="K132" s="8">
        <v>1573</v>
      </c>
      <c r="L132" s="2" t="str">
        <f t="shared" si="2"/>
        <v>cello drum violin</v>
      </c>
      <c r="M132" s="7">
        <f t="shared" si="3"/>
        <v>33</v>
      </c>
      <c r="N132" s="2" t="str">
        <f t="shared" si="4"/>
        <v>Arco&amp;Stix</v>
      </c>
      <c r="P132" s="22">
        <v>1566</v>
      </c>
      <c r="Q132" s="5" t="str">
        <f t="shared" si="5"/>
        <v>clarinet violin</v>
      </c>
      <c r="R132" s="5">
        <f t="shared" si="6"/>
        <v>17</v>
      </c>
      <c r="S132" s="5" t="str">
        <f t="shared" si="7"/>
        <v>suyeon violin</v>
      </c>
    </row>
    <row r="133" spans="1:19" ht="15">
      <c r="A133" s="1">
        <v>1131</v>
      </c>
      <c r="B133" s="19" t="s">
        <v>145</v>
      </c>
      <c r="C133" s="20" t="s">
        <v>244</v>
      </c>
      <c r="D133" s="19">
        <v>75</v>
      </c>
      <c r="E133" s="19">
        <v>515</v>
      </c>
      <c r="F133" s="19" t="s">
        <v>245</v>
      </c>
      <c r="G133" s="7">
        <f t="shared" si="0"/>
        <v>440</v>
      </c>
      <c r="H133" s="7">
        <f t="shared" si="1"/>
        <v>88</v>
      </c>
      <c r="I133" s="2" t="str">
        <f t="shared" si="10"/>
        <v>test</v>
      </c>
      <c r="J133" s="3"/>
      <c r="K133" s="23"/>
      <c r="L133" s="3"/>
      <c r="M133" s="24">
        <f>SUM(M2:M132)</f>
        <v>5715</v>
      </c>
      <c r="N133" s="24" t="s">
        <v>246</v>
      </c>
      <c r="P133" s="8">
        <v>1569</v>
      </c>
      <c r="Q133" s="5" t="str">
        <f t="shared" si="5"/>
        <v>drum violin</v>
      </c>
      <c r="R133" s="5">
        <f t="shared" si="6"/>
        <v>29</v>
      </c>
      <c r="S133" s="5" t="str">
        <f t="shared" si="7"/>
        <v>iMusico</v>
      </c>
    </row>
    <row r="134" spans="1:19" ht="15">
      <c r="A134" s="1">
        <v>1132</v>
      </c>
      <c r="B134" s="19" t="s">
        <v>136</v>
      </c>
      <c r="C134" s="20" t="s">
        <v>247</v>
      </c>
      <c r="D134" s="19">
        <v>6</v>
      </c>
      <c r="E134" s="19">
        <v>516</v>
      </c>
      <c r="F134" s="19" t="s">
        <v>248</v>
      </c>
      <c r="G134" s="7">
        <f t="shared" si="0"/>
        <v>510</v>
      </c>
      <c r="H134" s="7">
        <f t="shared" si="1"/>
        <v>102</v>
      </c>
      <c r="I134" s="2" t="str">
        <f t="shared" si="10"/>
        <v>test</v>
      </c>
      <c r="J134" s="3"/>
      <c r="K134" s="3"/>
      <c r="L134" s="3"/>
      <c r="M134" s="3"/>
      <c r="N134" s="3"/>
      <c r="R134" s="25">
        <f>SUM(R2:R133)</f>
        <v>5687</v>
      </c>
      <c r="S134" s="25" t="s">
        <v>249</v>
      </c>
    </row>
    <row r="135" spans="1:19" ht="14.25">
      <c r="A135" s="1">
        <v>1133</v>
      </c>
      <c r="B135" s="19" t="s">
        <v>88</v>
      </c>
      <c r="C135" s="20" t="s">
        <v>250</v>
      </c>
      <c r="D135" s="19">
        <v>55</v>
      </c>
      <c r="E135" s="19">
        <v>554</v>
      </c>
      <c r="F135" s="19" t="s">
        <v>102</v>
      </c>
      <c r="G135" s="7">
        <f t="shared" si="0"/>
        <v>499</v>
      </c>
      <c r="H135" s="7">
        <f t="shared" si="1"/>
        <v>99</v>
      </c>
      <c r="I135" s="2" t="str">
        <f t="shared" si="10"/>
        <v>validation</v>
      </c>
      <c r="J135" s="3"/>
      <c r="K135" s="3"/>
      <c r="L135" s="3"/>
      <c r="M135" s="3"/>
      <c r="N135" s="3"/>
    </row>
    <row r="136" spans="1:19" ht="14.25">
      <c r="A136" s="1">
        <v>1134</v>
      </c>
      <c r="B136" s="19" t="s">
        <v>88</v>
      </c>
      <c r="C136" s="20" t="s">
        <v>251</v>
      </c>
      <c r="D136" s="19">
        <v>31</v>
      </c>
      <c r="E136" s="19">
        <v>304</v>
      </c>
      <c r="F136" s="19" t="s">
        <v>252</v>
      </c>
      <c r="G136" s="7">
        <f t="shared" si="0"/>
        <v>273</v>
      </c>
      <c r="H136" s="7">
        <f t="shared" si="1"/>
        <v>54</v>
      </c>
      <c r="I136" s="2" t="str">
        <f t="shared" si="10"/>
        <v>validation</v>
      </c>
      <c r="J136" s="3"/>
      <c r="K136" s="3"/>
      <c r="L136" s="3"/>
      <c r="M136" s="3"/>
      <c r="N136" s="3"/>
    </row>
    <row r="137" spans="1:19" ht="14.25">
      <c r="A137" s="1">
        <v>1135</v>
      </c>
      <c r="B137" s="19" t="s">
        <v>70</v>
      </c>
      <c r="C137" s="21" t="s">
        <v>253</v>
      </c>
      <c r="D137" s="19">
        <v>11</v>
      </c>
      <c r="E137" s="19">
        <v>184</v>
      </c>
      <c r="F137" s="19" t="s">
        <v>254</v>
      </c>
      <c r="G137" s="7">
        <f t="shared" si="0"/>
        <v>173</v>
      </c>
      <c r="H137" s="7">
        <f t="shared" si="1"/>
        <v>34</v>
      </c>
      <c r="I137" s="2" t="str">
        <f t="shared" si="10"/>
        <v>test</v>
      </c>
      <c r="J137" s="3"/>
      <c r="K137" s="3"/>
      <c r="L137" s="3"/>
      <c r="M137" s="3"/>
      <c r="N137" s="3"/>
    </row>
    <row r="138" spans="1:19" ht="14.25">
      <c r="A138" s="1">
        <v>1136</v>
      </c>
      <c r="B138" s="19" t="s">
        <v>42</v>
      </c>
      <c r="C138" s="20" t="s">
        <v>255</v>
      </c>
      <c r="D138" s="19">
        <v>10</v>
      </c>
      <c r="E138" s="19">
        <v>1164</v>
      </c>
      <c r="F138" s="19" t="s">
        <v>256</v>
      </c>
      <c r="G138" s="7">
        <f t="shared" si="0"/>
        <v>1154</v>
      </c>
      <c r="H138" s="7">
        <f t="shared" si="1"/>
        <v>230</v>
      </c>
      <c r="I138" s="2" t="str">
        <f t="shared" si="10"/>
        <v>validation</v>
      </c>
      <c r="J138" s="3"/>
      <c r="K138" s="3"/>
      <c r="L138" s="3"/>
      <c r="M138" s="3"/>
      <c r="N138" s="3"/>
    </row>
    <row r="139" spans="1:19" ht="14.25">
      <c r="A139" s="1">
        <v>1137</v>
      </c>
      <c r="B139" s="19" t="s">
        <v>42</v>
      </c>
      <c r="C139" s="20" t="s">
        <v>257</v>
      </c>
      <c r="D139" s="19">
        <v>17</v>
      </c>
      <c r="E139" s="19">
        <v>1302</v>
      </c>
      <c r="F139" s="19" t="s">
        <v>258</v>
      </c>
      <c r="G139" s="7">
        <f t="shared" si="0"/>
        <v>1285</v>
      </c>
      <c r="H139" s="7">
        <f t="shared" si="1"/>
        <v>257</v>
      </c>
      <c r="I139" s="2" t="str">
        <f t="shared" si="10"/>
        <v>train</v>
      </c>
      <c r="J139" s="3"/>
      <c r="K139" s="3"/>
      <c r="L139" s="3"/>
      <c r="M139" s="3"/>
      <c r="N139" s="3"/>
    </row>
    <row r="140" spans="1:19" ht="14.25">
      <c r="A140" s="1">
        <v>1138</v>
      </c>
      <c r="B140" s="19" t="s">
        <v>79</v>
      </c>
      <c r="C140" s="21" t="s">
        <v>259</v>
      </c>
      <c r="D140" s="19">
        <v>7</v>
      </c>
      <c r="E140" s="19">
        <v>1755</v>
      </c>
      <c r="F140" s="19" t="s">
        <v>258</v>
      </c>
      <c r="G140" s="7">
        <f t="shared" si="0"/>
        <v>1748</v>
      </c>
      <c r="H140" s="7">
        <f t="shared" si="1"/>
        <v>349</v>
      </c>
      <c r="I140" s="2" t="str">
        <f t="shared" si="10"/>
        <v>train</v>
      </c>
      <c r="J140" s="3"/>
      <c r="K140" s="3"/>
      <c r="L140" s="3"/>
      <c r="M140" s="3"/>
      <c r="N140" s="3"/>
    </row>
    <row r="141" spans="1:19" ht="14.25">
      <c r="A141" s="1">
        <v>1139</v>
      </c>
      <c r="B141" s="19" t="s">
        <v>79</v>
      </c>
      <c r="C141" s="20" t="s">
        <v>260</v>
      </c>
      <c r="D141" s="19">
        <v>14</v>
      </c>
      <c r="E141" s="19">
        <v>1057</v>
      </c>
      <c r="F141" s="19" t="s">
        <v>258</v>
      </c>
      <c r="G141" s="7">
        <f t="shared" si="0"/>
        <v>1043</v>
      </c>
      <c r="H141" s="7">
        <f t="shared" si="1"/>
        <v>208</v>
      </c>
      <c r="I141" s="2" t="str">
        <f t="shared" si="10"/>
        <v>train</v>
      </c>
      <c r="J141" s="3"/>
      <c r="K141" s="3"/>
      <c r="L141" s="3"/>
      <c r="M141" s="3"/>
      <c r="N141" s="3"/>
    </row>
    <row r="142" spans="1:19" ht="14.25">
      <c r="A142" s="1">
        <v>1140</v>
      </c>
      <c r="B142" s="19" t="s">
        <v>79</v>
      </c>
      <c r="C142" s="20" t="s">
        <v>261</v>
      </c>
      <c r="D142" s="19">
        <v>12</v>
      </c>
      <c r="E142" s="19">
        <v>276</v>
      </c>
      <c r="F142" s="19" t="s">
        <v>258</v>
      </c>
      <c r="G142" s="7">
        <f t="shared" si="0"/>
        <v>264</v>
      </c>
      <c r="H142" s="7">
        <f t="shared" si="1"/>
        <v>52</v>
      </c>
      <c r="I142" s="2" t="str">
        <f t="shared" si="10"/>
        <v>train</v>
      </c>
      <c r="J142" s="3"/>
      <c r="K142" s="3"/>
      <c r="L142" s="3"/>
      <c r="M142" s="3"/>
      <c r="N142" s="3"/>
    </row>
    <row r="143" spans="1:19" ht="14.25">
      <c r="A143" s="1">
        <v>1141</v>
      </c>
      <c r="B143" s="19" t="s">
        <v>79</v>
      </c>
      <c r="C143" s="20" t="s">
        <v>262</v>
      </c>
      <c r="D143" s="19">
        <v>15</v>
      </c>
      <c r="E143" s="19">
        <v>1038</v>
      </c>
      <c r="F143" s="19" t="s">
        <v>258</v>
      </c>
      <c r="G143" s="7">
        <f t="shared" si="0"/>
        <v>1023</v>
      </c>
      <c r="H143" s="7">
        <f t="shared" si="1"/>
        <v>204</v>
      </c>
      <c r="I143" s="2" t="str">
        <f t="shared" si="10"/>
        <v>train</v>
      </c>
      <c r="J143" s="3"/>
      <c r="K143" s="3"/>
      <c r="L143" s="3"/>
      <c r="M143" s="3"/>
      <c r="N143" s="3"/>
    </row>
    <row r="144" spans="1:19" ht="14.25">
      <c r="A144" s="1">
        <v>1142</v>
      </c>
      <c r="B144" s="19" t="s">
        <v>42</v>
      </c>
      <c r="C144" s="21" t="s">
        <v>263</v>
      </c>
      <c r="D144" s="19">
        <v>8</v>
      </c>
      <c r="E144" s="19">
        <v>1026</v>
      </c>
      <c r="F144" s="19" t="s">
        <v>258</v>
      </c>
      <c r="G144" s="7">
        <f t="shared" si="0"/>
        <v>1018</v>
      </c>
      <c r="H144" s="7">
        <f t="shared" si="1"/>
        <v>203</v>
      </c>
      <c r="I144" s="2" t="str">
        <f t="shared" si="10"/>
        <v>train</v>
      </c>
      <c r="J144" s="3"/>
      <c r="K144" s="3"/>
      <c r="L144" s="3"/>
      <c r="M144" s="3"/>
      <c r="N144" s="3"/>
    </row>
    <row r="145" spans="1:14" ht="14.25">
      <c r="A145" s="1">
        <v>1143</v>
      </c>
      <c r="B145" s="19" t="s">
        <v>42</v>
      </c>
      <c r="C145" s="20" t="s">
        <v>264</v>
      </c>
      <c r="D145" s="19">
        <v>7</v>
      </c>
      <c r="E145" s="19">
        <v>1225</v>
      </c>
      <c r="F145" s="19" t="s">
        <v>258</v>
      </c>
      <c r="G145" s="7">
        <f t="shared" si="0"/>
        <v>1218</v>
      </c>
      <c r="H145" s="7">
        <f t="shared" si="1"/>
        <v>243</v>
      </c>
      <c r="I145" s="2" t="str">
        <f t="shared" si="10"/>
        <v>train</v>
      </c>
      <c r="J145" s="3"/>
      <c r="K145" s="3"/>
      <c r="L145" s="3"/>
      <c r="M145" s="3"/>
      <c r="N145" s="3"/>
    </row>
    <row r="146" spans="1:14" ht="14.25">
      <c r="A146" s="1">
        <v>1144</v>
      </c>
      <c r="B146" s="19" t="s">
        <v>42</v>
      </c>
      <c r="C146" s="20" t="s">
        <v>265</v>
      </c>
      <c r="D146" s="19">
        <v>10</v>
      </c>
      <c r="E146" s="19">
        <v>1377</v>
      </c>
      <c r="F146" s="19" t="s">
        <v>258</v>
      </c>
      <c r="G146" s="7">
        <f t="shared" si="0"/>
        <v>1367</v>
      </c>
      <c r="H146" s="7">
        <f t="shared" si="1"/>
        <v>273</v>
      </c>
      <c r="I146" s="2" t="str">
        <f t="shared" si="10"/>
        <v>train</v>
      </c>
      <c r="J146" s="3"/>
      <c r="K146" s="9"/>
      <c r="L146" s="3"/>
      <c r="M146" s="3"/>
      <c r="N146" s="3"/>
    </row>
    <row r="147" spans="1:14" ht="14.25">
      <c r="A147" s="1">
        <v>1145</v>
      </c>
      <c r="B147" s="19" t="s">
        <v>42</v>
      </c>
      <c r="C147" s="21" t="s">
        <v>266</v>
      </c>
      <c r="D147" s="19">
        <v>18</v>
      </c>
      <c r="E147" s="19">
        <v>1437</v>
      </c>
      <c r="F147" s="19" t="s">
        <v>258</v>
      </c>
      <c r="G147" s="7">
        <f t="shared" si="0"/>
        <v>1419</v>
      </c>
      <c r="H147" s="7">
        <f t="shared" si="1"/>
        <v>283</v>
      </c>
      <c r="I147" s="2" t="str">
        <f t="shared" si="10"/>
        <v>train</v>
      </c>
      <c r="J147" s="3"/>
      <c r="K147" s="9"/>
      <c r="L147" s="3"/>
      <c r="M147" s="3"/>
      <c r="N147" s="3"/>
    </row>
    <row r="148" spans="1:14" ht="14.25">
      <c r="A148" s="1">
        <v>1146</v>
      </c>
      <c r="B148" s="19" t="s">
        <v>79</v>
      </c>
      <c r="C148" s="21" t="s">
        <v>267</v>
      </c>
      <c r="D148" s="19">
        <v>15</v>
      </c>
      <c r="E148" s="19">
        <v>389</v>
      </c>
      <c r="F148" s="19" t="s">
        <v>258</v>
      </c>
      <c r="G148" s="7">
        <f t="shared" si="0"/>
        <v>374</v>
      </c>
      <c r="H148" s="7">
        <f t="shared" si="1"/>
        <v>74</v>
      </c>
      <c r="I148" s="2" t="str">
        <f t="shared" si="10"/>
        <v>train</v>
      </c>
      <c r="J148" s="3"/>
      <c r="K148" s="9"/>
      <c r="L148" s="3"/>
      <c r="M148" s="3"/>
      <c r="N148" s="3"/>
    </row>
    <row r="149" spans="1:14" ht="14.25">
      <c r="A149" s="1">
        <v>1147</v>
      </c>
      <c r="B149" s="19" t="s">
        <v>79</v>
      </c>
      <c r="C149" s="21" t="s">
        <v>268</v>
      </c>
      <c r="D149" s="19">
        <v>15</v>
      </c>
      <c r="E149" s="19">
        <v>189</v>
      </c>
      <c r="F149" s="19" t="s">
        <v>258</v>
      </c>
      <c r="G149" s="7">
        <f t="shared" si="0"/>
        <v>174</v>
      </c>
      <c r="H149" s="7">
        <f t="shared" si="1"/>
        <v>34</v>
      </c>
      <c r="I149" s="2" t="str">
        <f t="shared" si="10"/>
        <v>train</v>
      </c>
      <c r="J149" s="3"/>
      <c r="K149" s="9"/>
      <c r="L149" s="3"/>
      <c r="M149" s="3"/>
      <c r="N149" s="3"/>
    </row>
    <row r="150" spans="1:14" ht="14.25">
      <c r="A150" s="1">
        <v>1148</v>
      </c>
      <c r="B150" s="19" t="s">
        <v>79</v>
      </c>
      <c r="C150" s="21" t="s">
        <v>269</v>
      </c>
      <c r="D150" s="19">
        <v>14</v>
      </c>
      <c r="E150" s="19">
        <v>204</v>
      </c>
      <c r="F150" s="19" t="s">
        <v>258</v>
      </c>
      <c r="G150" s="7">
        <f t="shared" si="0"/>
        <v>190</v>
      </c>
      <c r="H150" s="7">
        <f t="shared" si="1"/>
        <v>38</v>
      </c>
      <c r="I150" s="2" t="str">
        <f t="shared" si="10"/>
        <v>train</v>
      </c>
      <c r="J150" s="3"/>
      <c r="K150" s="9"/>
      <c r="L150" s="3"/>
      <c r="M150" s="3"/>
      <c r="N150" s="3"/>
    </row>
    <row r="151" spans="1:14" ht="14.25">
      <c r="A151" s="1">
        <v>1149</v>
      </c>
      <c r="B151" s="19" t="s">
        <v>79</v>
      </c>
      <c r="C151" s="21" t="s">
        <v>270</v>
      </c>
      <c r="D151" s="19">
        <v>17</v>
      </c>
      <c r="E151" s="19">
        <v>298</v>
      </c>
      <c r="F151" s="19" t="s">
        <v>258</v>
      </c>
      <c r="G151" s="7">
        <f t="shared" si="0"/>
        <v>281</v>
      </c>
      <c r="H151" s="7">
        <f t="shared" si="1"/>
        <v>56</v>
      </c>
      <c r="I151" s="2" t="str">
        <f t="shared" si="10"/>
        <v>train</v>
      </c>
      <c r="J151" s="3"/>
      <c r="K151" s="9"/>
      <c r="L151" s="3"/>
      <c r="M151" s="3"/>
      <c r="N151" s="3"/>
    </row>
    <row r="152" spans="1:14" ht="14.25">
      <c r="A152" s="1">
        <v>1150</v>
      </c>
      <c r="B152" s="19" t="s">
        <v>79</v>
      </c>
      <c r="C152" s="21" t="s">
        <v>271</v>
      </c>
      <c r="D152" s="19">
        <v>14</v>
      </c>
      <c r="E152" s="19">
        <v>204</v>
      </c>
      <c r="F152" s="19" t="s">
        <v>258</v>
      </c>
      <c r="G152" s="7">
        <f t="shared" si="0"/>
        <v>190</v>
      </c>
      <c r="H152" s="7">
        <f t="shared" si="1"/>
        <v>38</v>
      </c>
      <c r="I152" s="2" t="str">
        <f t="shared" si="10"/>
        <v>train</v>
      </c>
      <c r="J152" s="3"/>
      <c r="K152" s="9"/>
      <c r="L152" s="3"/>
      <c r="M152" s="3"/>
      <c r="N152" s="3"/>
    </row>
    <row r="153" spans="1:14" ht="14.25">
      <c r="A153" s="1">
        <v>1151</v>
      </c>
      <c r="B153" s="19" t="s">
        <v>79</v>
      </c>
      <c r="C153" s="21" t="s">
        <v>272</v>
      </c>
      <c r="D153" s="19">
        <v>14</v>
      </c>
      <c r="E153" s="19">
        <v>256</v>
      </c>
      <c r="F153" s="19" t="s">
        <v>258</v>
      </c>
      <c r="G153" s="7">
        <f t="shared" si="0"/>
        <v>242</v>
      </c>
      <c r="H153" s="7">
        <f t="shared" si="1"/>
        <v>48</v>
      </c>
      <c r="I153" s="2" t="str">
        <f t="shared" si="10"/>
        <v>train</v>
      </c>
      <c r="J153" s="3"/>
      <c r="K153" s="9"/>
      <c r="L153" s="9"/>
      <c r="M153" s="3"/>
      <c r="N153" s="3"/>
    </row>
    <row r="154" spans="1:14" ht="14.25">
      <c r="A154" s="1">
        <v>1152</v>
      </c>
      <c r="B154" s="19" t="s">
        <v>160</v>
      </c>
      <c r="C154" s="20" t="s">
        <v>273</v>
      </c>
      <c r="D154" s="19">
        <v>11</v>
      </c>
      <c r="E154" s="19">
        <v>783</v>
      </c>
      <c r="F154" s="19" t="s">
        <v>182</v>
      </c>
      <c r="G154" s="7">
        <f t="shared" si="0"/>
        <v>772</v>
      </c>
      <c r="H154" s="7">
        <f t="shared" si="1"/>
        <v>154</v>
      </c>
      <c r="I154" s="2" t="str">
        <f t="shared" si="10"/>
        <v>validation</v>
      </c>
      <c r="J154" s="3"/>
      <c r="K154" s="3"/>
      <c r="L154" s="9"/>
      <c r="M154" s="3"/>
      <c r="N154" s="3"/>
    </row>
    <row r="155" spans="1:14" ht="14.25">
      <c r="A155" s="1">
        <v>1153</v>
      </c>
      <c r="B155" s="19" t="s">
        <v>160</v>
      </c>
      <c r="C155" s="21" t="s">
        <v>274</v>
      </c>
      <c r="D155" s="19">
        <v>12</v>
      </c>
      <c r="E155" s="19">
        <v>1145</v>
      </c>
      <c r="F155" s="19" t="s">
        <v>275</v>
      </c>
      <c r="G155" s="7">
        <f t="shared" si="0"/>
        <v>1133</v>
      </c>
      <c r="H155" s="7">
        <f t="shared" si="1"/>
        <v>226</v>
      </c>
      <c r="I155" s="2" t="str">
        <f t="shared" si="10"/>
        <v>test</v>
      </c>
      <c r="J155" s="3"/>
      <c r="K155" s="3"/>
      <c r="L155" s="3"/>
      <c r="M155" s="3"/>
      <c r="N155" s="3"/>
    </row>
    <row r="156" spans="1:14" ht="14.25">
      <c r="A156" s="1">
        <v>1154</v>
      </c>
      <c r="B156" s="19" t="s">
        <v>160</v>
      </c>
      <c r="C156" s="20" t="s">
        <v>276</v>
      </c>
      <c r="D156" s="19">
        <v>25</v>
      </c>
      <c r="E156" s="19">
        <v>268</v>
      </c>
      <c r="F156" s="19" t="s">
        <v>277</v>
      </c>
      <c r="G156" s="7">
        <f t="shared" si="0"/>
        <v>243</v>
      </c>
      <c r="H156" s="7">
        <f t="shared" si="1"/>
        <v>48</v>
      </c>
      <c r="I156" s="2" t="str">
        <f t="shared" si="10"/>
        <v>test</v>
      </c>
      <c r="J156" s="3"/>
      <c r="K156" s="3"/>
      <c r="L156" s="3"/>
      <c r="M156" s="3"/>
      <c r="N156" s="3"/>
    </row>
    <row r="157" spans="1:14" ht="14.25">
      <c r="A157" s="1">
        <v>1155</v>
      </c>
      <c r="B157" s="19" t="s">
        <v>160</v>
      </c>
      <c r="C157" s="21" t="s">
        <v>161</v>
      </c>
      <c r="D157" s="19">
        <v>3</v>
      </c>
      <c r="E157" s="19">
        <v>404</v>
      </c>
      <c r="F157" s="19" t="s">
        <v>162</v>
      </c>
      <c r="G157" s="7">
        <f t="shared" si="0"/>
        <v>401</v>
      </c>
      <c r="H157" s="7">
        <f t="shared" si="1"/>
        <v>80</v>
      </c>
      <c r="I157" s="2" t="str">
        <f t="shared" si="10"/>
        <v>test</v>
      </c>
      <c r="J157" s="3"/>
      <c r="K157" s="3"/>
      <c r="L157" s="3"/>
      <c r="M157" s="3"/>
      <c r="N157" s="3"/>
    </row>
    <row r="158" spans="1:14" ht="14.25">
      <c r="A158" s="1">
        <v>1156</v>
      </c>
      <c r="B158" s="19" t="s">
        <v>160</v>
      </c>
      <c r="C158" s="20" t="s">
        <v>278</v>
      </c>
      <c r="D158" s="19">
        <v>0</v>
      </c>
      <c r="E158" s="19">
        <v>222</v>
      </c>
      <c r="F158" s="19" t="s">
        <v>279</v>
      </c>
      <c r="G158" s="7">
        <f t="shared" si="0"/>
        <v>222</v>
      </c>
      <c r="H158" s="7">
        <f t="shared" si="1"/>
        <v>44</v>
      </c>
      <c r="I158" s="2" t="str">
        <f t="shared" si="10"/>
        <v>validation</v>
      </c>
      <c r="J158" s="3"/>
      <c r="K158" s="3"/>
      <c r="L158" s="3"/>
      <c r="M158" s="3"/>
      <c r="N158" s="3"/>
    </row>
    <row r="159" spans="1:14" ht="14.25">
      <c r="A159" s="1">
        <v>1157</v>
      </c>
      <c r="B159" s="19" t="s">
        <v>280</v>
      </c>
      <c r="C159" s="21" t="s">
        <v>281</v>
      </c>
      <c r="D159" s="19">
        <v>0</v>
      </c>
      <c r="E159" s="19">
        <v>380</v>
      </c>
      <c r="F159" s="19" t="s">
        <v>279</v>
      </c>
      <c r="G159" s="7">
        <f t="shared" si="0"/>
        <v>380</v>
      </c>
      <c r="H159" s="7">
        <f t="shared" si="1"/>
        <v>76</v>
      </c>
      <c r="I159" s="2" t="str">
        <f t="shared" si="10"/>
        <v>validation</v>
      </c>
      <c r="J159" s="3"/>
      <c r="K159" s="3"/>
      <c r="L159" s="3"/>
      <c r="M159" s="3"/>
      <c r="N159" s="3"/>
    </row>
    <row r="160" spans="1:14" ht="14.25">
      <c r="A160" s="1">
        <v>1158</v>
      </c>
      <c r="B160" s="19" t="s">
        <v>191</v>
      </c>
      <c r="C160" s="21" t="s">
        <v>282</v>
      </c>
      <c r="D160" s="19">
        <v>0</v>
      </c>
      <c r="E160" s="19">
        <v>70</v>
      </c>
      <c r="F160" s="19" t="s">
        <v>279</v>
      </c>
      <c r="G160" s="7">
        <f t="shared" si="0"/>
        <v>70</v>
      </c>
      <c r="H160" s="7">
        <f t="shared" si="1"/>
        <v>14</v>
      </c>
      <c r="I160" s="2" t="str">
        <f t="shared" si="10"/>
        <v>validation</v>
      </c>
      <c r="J160" s="3"/>
      <c r="K160" s="3"/>
      <c r="L160" s="3"/>
      <c r="M160" s="3"/>
      <c r="N160" s="3"/>
    </row>
    <row r="161" spans="1:14" ht="14.25">
      <c r="A161" s="1">
        <v>1159</v>
      </c>
      <c r="B161" s="19" t="s">
        <v>191</v>
      </c>
      <c r="C161" s="21" t="s">
        <v>283</v>
      </c>
      <c r="D161" s="19">
        <v>0</v>
      </c>
      <c r="E161" s="19">
        <v>180</v>
      </c>
      <c r="F161" s="19" t="s">
        <v>279</v>
      </c>
      <c r="G161" s="7">
        <f t="shared" si="0"/>
        <v>180</v>
      </c>
      <c r="H161" s="7">
        <f t="shared" si="1"/>
        <v>36</v>
      </c>
      <c r="I161" s="2" t="str">
        <f t="shared" si="10"/>
        <v>validation</v>
      </c>
      <c r="J161" s="3"/>
      <c r="K161" s="3"/>
      <c r="L161" s="3"/>
      <c r="M161" s="3"/>
      <c r="N161" s="3"/>
    </row>
    <row r="162" spans="1:14" ht="14.25">
      <c r="A162" s="1">
        <v>1160</v>
      </c>
      <c r="B162" s="19" t="s">
        <v>191</v>
      </c>
      <c r="C162" s="20" t="s">
        <v>284</v>
      </c>
      <c r="D162" s="19">
        <v>0</v>
      </c>
      <c r="E162" s="19">
        <v>89</v>
      </c>
      <c r="F162" s="19" t="s">
        <v>279</v>
      </c>
      <c r="G162" s="7">
        <f t="shared" si="0"/>
        <v>89</v>
      </c>
      <c r="H162" s="7">
        <f t="shared" si="1"/>
        <v>17</v>
      </c>
      <c r="I162" s="2" t="str">
        <f t="shared" si="10"/>
        <v>validation</v>
      </c>
      <c r="J162" s="3"/>
      <c r="K162" s="3"/>
      <c r="L162" s="3"/>
      <c r="M162" s="3"/>
      <c r="N162" s="3"/>
    </row>
    <row r="163" spans="1:14" ht="14.25">
      <c r="A163" s="1">
        <v>1161</v>
      </c>
      <c r="B163" s="19" t="s">
        <v>17</v>
      </c>
      <c r="C163" s="20" t="s">
        <v>285</v>
      </c>
      <c r="D163" s="19">
        <v>10</v>
      </c>
      <c r="E163" s="19">
        <v>133</v>
      </c>
      <c r="F163" s="19" t="s">
        <v>286</v>
      </c>
      <c r="G163" s="7">
        <f t="shared" si="0"/>
        <v>123</v>
      </c>
      <c r="H163" s="7">
        <f t="shared" si="1"/>
        <v>24</v>
      </c>
      <c r="I163" s="2" t="str">
        <f t="shared" si="10"/>
        <v>test</v>
      </c>
      <c r="J163" s="3"/>
      <c r="K163" s="3"/>
      <c r="L163" s="3"/>
      <c r="M163" s="3"/>
      <c r="N163" s="3"/>
    </row>
    <row r="164" spans="1:14" ht="14.25">
      <c r="A164" s="1">
        <v>1162</v>
      </c>
      <c r="B164" s="19" t="s">
        <v>17</v>
      </c>
      <c r="C164" s="21" t="s">
        <v>287</v>
      </c>
      <c r="D164" s="19">
        <v>2</v>
      </c>
      <c r="E164" s="19">
        <v>216</v>
      </c>
      <c r="F164" s="19" t="s">
        <v>286</v>
      </c>
      <c r="G164" s="7">
        <f t="shared" si="0"/>
        <v>214</v>
      </c>
      <c r="H164" s="7">
        <f t="shared" si="1"/>
        <v>42</v>
      </c>
      <c r="I164" s="2" t="str">
        <f t="shared" si="10"/>
        <v>test</v>
      </c>
      <c r="J164" s="3"/>
      <c r="K164" s="3"/>
      <c r="L164" s="3"/>
      <c r="M164" s="3"/>
      <c r="N164" s="3"/>
    </row>
    <row r="165" spans="1:14" ht="14.25">
      <c r="A165" s="1">
        <v>1163</v>
      </c>
      <c r="B165" s="19" t="s">
        <v>145</v>
      </c>
      <c r="C165" s="21" t="s">
        <v>288</v>
      </c>
      <c r="D165" s="19">
        <v>14</v>
      </c>
      <c r="E165" s="19">
        <v>310</v>
      </c>
      <c r="F165" s="19" t="s">
        <v>289</v>
      </c>
      <c r="G165" s="7">
        <f t="shared" si="0"/>
        <v>296</v>
      </c>
      <c r="H165" s="7">
        <f t="shared" si="1"/>
        <v>59</v>
      </c>
      <c r="I165" s="2" t="str">
        <f t="shared" si="10"/>
        <v>validation</v>
      </c>
      <c r="J165" s="3"/>
      <c r="K165" s="3"/>
      <c r="L165" s="3"/>
      <c r="M165" s="3"/>
      <c r="N165" s="3"/>
    </row>
    <row r="166" spans="1:14" ht="14.25">
      <c r="A166" s="1">
        <v>1164</v>
      </c>
      <c r="B166" s="19" t="s">
        <v>136</v>
      </c>
      <c r="C166" s="20" t="s">
        <v>290</v>
      </c>
      <c r="D166" s="19">
        <v>3</v>
      </c>
      <c r="E166" s="19">
        <v>363</v>
      </c>
      <c r="F166" s="19" t="s">
        <v>289</v>
      </c>
      <c r="G166" s="7">
        <f t="shared" si="0"/>
        <v>360</v>
      </c>
      <c r="H166" s="7">
        <f t="shared" si="1"/>
        <v>72</v>
      </c>
      <c r="I166" s="2" t="str">
        <f t="shared" si="10"/>
        <v>test</v>
      </c>
      <c r="J166" s="3"/>
      <c r="K166" s="3"/>
      <c r="L166" s="3"/>
      <c r="M166" s="3"/>
      <c r="N166" s="3"/>
    </row>
    <row r="167" spans="1:14" ht="14.25">
      <c r="A167" s="1">
        <v>1165</v>
      </c>
      <c r="B167" s="19" t="s">
        <v>291</v>
      </c>
      <c r="C167" s="21" t="s">
        <v>292</v>
      </c>
      <c r="D167" s="19">
        <v>45</v>
      </c>
      <c r="E167" s="19">
        <v>180</v>
      </c>
      <c r="F167" s="19" t="s">
        <v>293</v>
      </c>
      <c r="G167" s="7">
        <f t="shared" si="0"/>
        <v>135</v>
      </c>
      <c r="H167" s="7">
        <f t="shared" si="1"/>
        <v>27</v>
      </c>
      <c r="I167" s="2" t="str">
        <f t="shared" si="10"/>
        <v>train</v>
      </c>
      <c r="J167" s="3"/>
    </row>
    <row r="168" spans="1:14" ht="14.25">
      <c r="A168" s="1">
        <v>1166</v>
      </c>
      <c r="B168" s="19" t="s">
        <v>291</v>
      </c>
      <c r="C168" s="21" t="s">
        <v>294</v>
      </c>
      <c r="D168" s="19">
        <v>42</v>
      </c>
      <c r="E168" s="19">
        <v>246</v>
      </c>
      <c r="F168" s="19" t="s">
        <v>293</v>
      </c>
      <c r="G168" s="7">
        <f t="shared" si="0"/>
        <v>204</v>
      </c>
      <c r="H168" s="7">
        <f t="shared" si="1"/>
        <v>40</v>
      </c>
      <c r="I168" s="2" t="str">
        <f t="shared" si="10"/>
        <v>train</v>
      </c>
      <c r="J168" s="3"/>
    </row>
    <row r="169" spans="1:14" ht="14.25">
      <c r="A169" s="1">
        <v>1167</v>
      </c>
      <c r="B169" s="19" t="s">
        <v>295</v>
      </c>
      <c r="C169" s="20" t="s">
        <v>296</v>
      </c>
      <c r="D169" s="19">
        <v>6</v>
      </c>
      <c r="E169" s="19">
        <v>202</v>
      </c>
      <c r="F169" s="19" t="s">
        <v>297</v>
      </c>
      <c r="G169" s="7">
        <f t="shared" si="0"/>
        <v>196</v>
      </c>
      <c r="H169" s="7">
        <f t="shared" si="1"/>
        <v>39</v>
      </c>
      <c r="I169" s="2" t="str">
        <f t="shared" si="10"/>
        <v>test</v>
      </c>
      <c r="J169" s="3"/>
    </row>
    <row r="170" spans="1:14" ht="14.25">
      <c r="A170" s="1">
        <v>1168</v>
      </c>
      <c r="B170" s="19" t="s">
        <v>298</v>
      </c>
      <c r="C170" s="20" t="s">
        <v>299</v>
      </c>
      <c r="D170" s="19">
        <v>69</v>
      </c>
      <c r="E170" s="19">
        <v>240</v>
      </c>
      <c r="F170" s="19" t="s">
        <v>300</v>
      </c>
      <c r="G170" s="7">
        <f t="shared" si="0"/>
        <v>171</v>
      </c>
      <c r="H170" s="7">
        <f t="shared" si="1"/>
        <v>34</v>
      </c>
      <c r="I170" s="2" t="str">
        <f t="shared" si="10"/>
        <v>validation</v>
      </c>
      <c r="J170" s="3"/>
    </row>
    <row r="171" spans="1:14" ht="14.25">
      <c r="A171" s="1">
        <v>1169</v>
      </c>
      <c r="B171" s="19" t="s">
        <v>298</v>
      </c>
      <c r="C171" s="20" t="s">
        <v>301</v>
      </c>
      <c r="D171" s="19">
        <v>71</v>
      </c>
      <c r="E171" s="19">
        <v>295</v>
      </c>
      <c r="F171" s="19" t="s">
        <v>300</v>
      </c>
      <c r="G171" s="7">
        <f t="shared" si="0"/>
        <v>224</v>
      </c>
      <c r="H171" s="7">
        <f t="shared" si="1"/>
        <v>44</v>
      </c>
      <c r="I171" s="2" t="str">
        <f t="shared" si="10"/>
        <v>validation</v>
      </c>
      <c r="J171" s="3"/>
    </row>
    <row r="172" spans="1:14" ht="14.25">
      <c r="A172" s="1">
        <v>1170</v>
      </c>
      <c r="B172" s="19" t="s">
        <v>298</v>
      </c>
      <c r="C172" s="20" t="s">
        <v>302</v>
      </c>
      <c r="D172" s="19">
        <v>60</v>
      </c>
      <c r="E172" s="19">
        <v>170</v>
      </c>
      <c r="F172" s="19" t="s">
        <v>300</v>
      </c>
      <c r="G172" s="7">
        <f t="shared" si="0"/>
        <v>110</v>
      </c>
      <c r="H172" s="7">
        <f t="shared" si="1"/>
        <v>22</v>
      </c>
      <c r="I172" s="2" t="str">
        <f t="shared" si="10"/>
        <v>validation</v>
      </c>
      <c r="J172" s="3"/>
    </row>
    <row r="173" spans="1:14" ht="14.25">
      <c r="A173" s="1">
        <v>1171</v>
      </c>
      <c r="B173" s="19" t="s">
        <v>191</v>
      </c>
      <c r="C173" s="21" t="s">
        <v>303</v>
      </c>
      <c r="D173" s="19">
        <v>0</v>
      </c>
      <c r="E173" s="19">
        <v>268</v>
      </c>
      <c r="F173" s="19" t="s">
        <v>304</v>
      </c>
      <c r="G173" s="7">
        <f t="shared" si="0"/>
        <v>268</v>
      </c>
      <c r="H173" s="7">
        <f t="shared" si="1"/>
        <v>53</v>
      </c>
      <c r="I173" s="2" t="str">
        <f t="shared" si="10"/>
        <v>train</v>
      </c>
    </row>
    <row r="174" spans="1:14" ht="14.25">
      <c r="A174" s="1">
        <v>1172</v>
      </c>
      <c r="B174" s="19" t="s">
        <v>191</v>
      </c>
      <c r="C174" s="26" t="s">
        <v>305</v>
      </c>
      <c r="D174" s="19">
        <v>0</v>
      </c>
      <c r="E174" s="19">
        <v>213</v>
      </c>
      <c r="F174" s="19" t="s">
        <v>304</v>
      </c>
      <c r="G174" s="7">
        <f t="shared" si="0"/>
        <v>213</v>
      </c>
      <c r="H174" s="7">
        <f t="shared" si="1"/>
        <v>42</v>
      </c>
      <c r="I174" s="2" t="str">
        <f t="shared" si="10"/>
        <v>train</v>
      </c>
    </row>
    <row r="175" spans="1:14" ht="14.25">
      <c r="A175" s="1">
        <v>1173</v>
      </c>
      <c r="B175" s="19" t="s">
        <v>191</v>
      </c>
      <c r="C175" s="27" t="s">
        <v>306</v>
      </c>
      <c r="D175" s="19">
        <v>0</v>
      </c>
      <c r="E175" s="19">
        <v>480</v>
      </c>
      <c r="F175" s="19" t="s">
        <v>304</v>
      </c>
      <c r="G175" s="7">
        <f t="shared" si="0"/>
        <v>480</v>
      </c>
      <c r="H175" s="7">
        <f t="shared" si="1"/>
        <v>96</v>
      </c>
      <c r="I175" s="2" t="str">
        <f t="shared" si="10"/>
        <v>train</v>
      </c>
    </row>
    <row r="176" spans="1:14" ht="14.25">
      <c r="A176" s="1">
        <v>1174</v>
      </c>
      <c r="B176" s="19" t="s">
        <v>191</v>
      </c>
      <c r="C176" s="26" t="s">
        <v>307</v>
      </c>
      <c r="D176" s="19">
        <v>0</v>
      </c>
      <c r="E176" s="19">
        <v>185</v>
      </c>
      <c r="F176" s="19" t="s">
        <v>304</v>
      </c>
      <c r="G176" s="7">
        <f t="shared" si="0"/>
        <v>185</v>
      </c>
      <c r="H176" s="7">
        <f t="shared" si="1"/>
        <v>37</v>
      </c>
      <c r="I176" s="2" t="str">
        <f t="shared" si="10"/>
        <v>train</v>
      </c>
    </row>
    <row r="177" spans="1:9" ht="14.25">
      <c r="A177" s="1">
        <v>1175</v>
      </c>
      <c r="B177" s="19" t="s">
        <v>191</v>
      </c>
      <c r="C177" s="27" t="s">
        <v>308</v>
      </c>
      <c r="D177" s="19">
        <v>0</v>
      </c>
      <c r="E177" s="19">
        <v>210</v>
      </c>
      <c r="F177" s="19" t="s">
        <v>304</v>
      </c>
      <c r="G177" s="7">
        <f t="shared" si="0"/>
        <v>210</v>
      </c>
      <c r="H177" s="7">
        <f t="shared" si="1"/>
        <v>42</v>
      </c>
      <c r="I177" s="2" t="str">
        <f t="shared" si="10"/>
        <v>train</v>
      </c>
    </row>
    <row r="178" spans="1:9" ht="14.25">
      <c r="A178" s="1">
        <v>1176</v>
      </c>
      <c r="B178" s="19" t="s">
        <v>191</v>
      </c>
      <c r="C178" s="27" t="s">
        <v>309</v>
      </c>
      <c r="D178" s="19">
        <v>0</v>
      </c>
      <c r="E178" s="19">
        <v>185</v>
      </c>
      <c r="F178" s="19" t="s">
        <v>304</v>
      </c>
      <c r="G178" s="7">
        <f t="shared" si="0"/>
        <v>185</v>
      </c>
      <c r="H178" s="7">
        <f t="shared" si="1"/>
        <v>37</v>
      </c>
      <c r="I178" s="2" t="str">
        <f t="shared" si="10"/>
        <v>train</v>
      </c>
    </row>
    <row r="179" spans="1:9" ht="14.25">
      <c r="A179" s="1">
        <v>1177</v>
      </c>
      <c r="B179" s="19" t="s">
        <v>191</v>
      </c>
      <c r="C179" s="26" t="s">
        <v>310</v>
      </c>
      <c r="D179" s="19">
        <v>0</v>
      </c>
      <c r="E179" s="19">
        <v>344</v>
      </c>
      <c r="F179" s="19" t="s">
        <v>304</v>
      </c>
      <c r="G179" s="7">
        <f t="shared" si="0"/>
        <v>344</v>
      </c>
      <c r="H179" s="7">
        <f t="shared" si="1"/>
        <v>68</v>
      </c>
      <c r="I179" s="2" t="str">
        <f t="shared" si="10"/>
        <v>train</v>
      </c>
    </row>
    <row r="180" spans="1:9" ht="14.25">
      <c r="A180" s="1">
        <v>1178</v>
      </c>
      <c r="B180" s="19" t="s">
        <v>191</v>
      </c>
      <c r="C180" s="26" t="s">
        <v>311</v>
      </c>
      <c r="D180" s="19">
        <v>0</v>
      </c>
      <c r="E180" s="19">
        <v>142</v>
      </c>
      <c r="F180" s="19" t="s">
        <v>304</v>
      </c>
      <c r="G180" s="7">
        <f t="shared" si="0"/>
        <v>142</v>
      </c>
      <c r="H180" s="7">
        <f t="shared" si="1"/>
        <v>28</v>
      </c>
      <c r="I180" s="2" t="str">
        <f t="shared" si="10"/>
        <v>train</v>
      </c>
    </row>
    <row r="181" spans="1:9" ht="14.25">
      <c r="A181" s="1">
        <v>1179</v>
      </c>
      <c r="B181" s="19" t="s">
        <v>191</v>
      </c>
      <c r="C181" s="27" t="s">
        <v>312</v>
      </c>
      <c r="D181" s="19">
        <v>0</v>
      </c>
      <c r="E181" s="19">
        <v>55</v>
      </c>
      <c r="F181" s="19" t="s">
        <v>304</v>
      </c>
      <c r="G181" s="7">
        <f t="shared" si="0"/>
        <v>55</v>
      </c>
      <c r="H181" s="7">
        <f t="shared" si="1"/>
        <v>11</v>
      </c>
      <c r="I181" s="2" t="str">
        <f t="shared" si="10"/>
        <v>train</v>
      </c>
    </row>
    <row r="182" spans="1:9" ht="14.25">
      <c r="A182" s="1">
        <v>1180</v>
      </c>
      <c r="B182" s="19" t="s">
        <v>191</v>
      </c>
      <c r="C182" s="27" t="s">
        <v>313</v>
      </c>
      <c r="D182" s="19">
        <v>0</v>
      </c>
      <c r="E182" s="19">
        <v>315</v>
      </c>
      <c r="F182" s="19" t="s">
        <v>304</v>
      </c>
      <c r="G182" s="7">
        <f t="shared" si="0"/>
        <v>315</v>
      </c>
      <c r="H182" s="7">
        <f t="shared" si="1"/>
        <v>63</v>
      </c>
      <c r="I182" s="2" t="str">
        <f t="shared" si="10"/>
        <v>train</v>
      </c>
    </row>
    <row r="183" spans="1:9" ht="14.25">
      <c r="A183" s="1">
        <v>1181</v>
      </c>
      <c r="B183" s="19" t="s">
        <v>204</v>
      </c>
      <c r="C183" s="26" t="s">
        <v>314</v>
      </c>
      <c r="D183" s="19">
        <v>18</v>
      </c>
      <c r="E183" s="19">
        <v>120</v>
      </c>
      <c r="F183" s="19" t="s">
        <v>304</v>
      </c>
      <c r="G183" s="7">
        <f t="shared" si="0"/>
        <v>102</v>
      </c>
      <c r="H183" s="7">
        <f t="shared" si="1"/>
        <v>20</v>
      </c>
      <c r="I183" s="2" t="str">
        <f t="shared" si="10"/>
        <v>train</v>
      </c>
    </row>
    <row r="184" spans="1:9" ht="14.25">
      <c r="A184" s="1">
        <v>1182</v>
      </c>
      <c r="B184" s="19" t="s">
        <v>191</v>
      </c>
      <c r="C184" s="26" t="s">
        <v>315</v>
      </c>
      <c r="D184" s="19">
        <v>0</v>
      </c>
      <c r="E184" s="19">
        <v>156</v>
      </c>
      <c r="F184" s="19" t="s">
        <v>304</v>
      </c>
      <c r="G184" s="7">
        <f t="shared" si="0"/>
        <v>156</v>
      </c>
      <c r="H184" s="7">
        <f t="shared" si="1"/>
        <v>31</v>
      </c>
      <c r="I184" s="2" t="str">
        <f t="shared" si="10"/>
        <v>train</v>
      </c>
    </row>
    <row r="185" spans="1:9" ht="14.25">
      <c r="A185" s="1">
        <v>1183</v>
      </c>
      <c r="B185" s="28" t="s">
        <v>316</v>
      </c>
      <c r="C185" s="27" t="s">
        <v>317</v>
      </c>
      <c r="D185" s="19">
        <v>186</v>
      </c>
      <c r="E185" s="19">
        <v>236</v>
      </c>
      <c r="F185" s="19" t="s">
        <v>304</v>
      </c>
      <c r="G185" s="7">
        <f t="shared" si="0"/>
        <v>50</v>
      </c>
      <c r="H185" s="7">
        <f t="shared" si="1"/>
        <v>10</v>
      </c>
      <c r="I185" s="2" t="str">
        <f t="shared" si="10"/>
        <v>train</v>
      </c>
    </row>
    <row r="186" spans="1:9" ht="14.25">
      <c r="A186" s="1">
        <v>1184</v>
      </c>
      <c r="B186" s="28" t="s">
        <v>318</v>
      </c>
      <c r="C186" s="27" t="s">
        <v>319</v>
      </c>
      <c r="D186" s="19">
        <v>30</v>
      </c>
      <c r="E186" s="19">
        <v>195</v>
      </c>
      <c r="F186" s="19" t="s">
        <v>304</v>
      </c>
      <c r="G186" s="7">
        <f t="shared" si="0"/>
        <v>165</v>
      </c>
      <c r="H186" s="7">
        <f t="shared" si="1"/>
        <v>33</v>
      </c>
      <c r="I186" s="2" t="str">
        <f t="shared" si="10"/>
        <v>train</v>
      </c>
    </row>
    <row r="187" spans="1:9" ht="14.25">
      <c r="A187" s="1">
        <v>1185</v>
      </c>
      <c r="B187" s="28" t="s">
        <v>318</v>
      </c>
      <c r="C187" s="27" t="s">
        <v>320</v>
      </c>
      <c r="D187" s="19">
        <v>45</v>
      </c>
      <c r="E187" s="19">
        <v>225</v>
      </c>
      <c r="F187" s="28" t="s">
        <v>321</v>
      </c>
      <c r="G187" s="7">
        <f t="shared" si="0"/>
        <v>180</v>
      </c>
      <c r="H187" s="7">
        <f t="shared" si="1"/>
        <v>36</v>
      </c>
      <c r="I187" s="2" t="str">
        <f t="shared" si="10"/>
        <v>validation</v>
      </c>
    </row>
    <row r="188" spans="1:9" ht="14.25">
      <c r="A188" s="1">
        <v>1186</v>
      </c>
      <c r="B188" s="28" t="s">
        <v>316</v>
      </c>
      <c r="C188" s="27" t="s">
        <v>322</v>
      </c>
      <c r="D188" s="19">
        <v>13</v>
      </c>
      <c r="E188" s="19">
        <v>339</v>
      </c>
      <c r="F188" s="28" t="s">
        <v>321</v>
      </c>
      <c r="G188" s="7">
        <f t="shared" si="0"/>
        <v>326</v>
      </c>
      <c r="H188" s="7">
        <f t="shared" si="1"/>
        <v>65</v>
      </c>
      <c r="I188" s="2" t="str">
        <f t="shared" si="10"/>
        <v>validation</v>
      </c>
    </row>
    <row r="189" spans="1:9" ht="14.25">
      <c r="A189" s="1">
        <v>1187</v>
      </c>
      <c r="B189" s="28" t="s">
        <v>316</v>
      </c>
      <c r="C189" s="26" t="s">
        <v>323</v>
      </c>
      <c r="D189" s="19">
        <v>28</v>
      </c>
      <c r="E189" s="19">
        <v>260</v>
      </c>
      <c r="F189" s="19" t="s">
        <v>304</v>
      </c>
      <c r="G189" s="7">
        <f t="shared" si="0"/>
        <v>232</v>
      </c>
      <c r="H189" s="7">
        <f t="shared" si="1"/>
        <v>46</v>
      </c>
      <c r="I189" s="2" t="str">
        <f t="shared" si="10"/>
        <v>train</v>
      </c>
    </row>
    <row r="190" spans="1:9" ht="14.25">
      <c r="A190" s="1">
        <v>1188</v>
      </c>
      <c r="B190" s="19" t="s">
        <v>191</v>
      </c>
      <c r="C190" s="26" t="s">
        <v>324</v>
      </c>
      <c r="D190" s="19">
        <v>1</v>
      </c>
      <c r="E190" s="19">
        <v>308</v>
      </c>
      <c r="F190" s="19" t="s">
        <v>304</v>
      </c>
      <c r="G190" s="7">
        <f t="shared" si="0"/>
        <v>307</v>
      </c>
      <c r="H190" s="7">
        <f t="shared" si="1"/>
        <v>61</v>
      </c>
      <c r="I190" s="2" t="str">
        <f t="shared" si="10"/>
        <v>train</v>
      </c>
    </row>
    <row r="191" spans="1:9" ht="14.25">
      <c r="A191" s="1">
        <v>1189</v>
      </c>
      <c r="B191" s="19" t="s">
        <v>191</v>
      </c>
      <c r="C191" s="26" t="s">
        <v>325</v>
      </c>
      <c r="D191" s="19">
        <v>0</v>
      </c>
      <c r="E191" s="19">
        <v>140</v>
      </c>
      <c r="F191" s="19" t="s">
        <v>304</v>
      </c>
      <c r="G191" s="7">
        <f t="shared" si="0"/>
        <v>140</v>
      </c>
      <c r="H191" s="7">
        <f t="shared" si="1"/>
        <v>28</v>
      </c>
      <c r="I191" s="2" t="str">
        <f t="shared" si="10"/>
        <v>train</v>
      </c>
    </row>
    <row r="192" spans="1:9" ht="14.25">
      <c r="A192" s="1">
        <v>1190</v>
      </c>
      <c r="B192" s="28" t="s">
        <v>200</v>
      </c>
      <c r="C192" s="26" t="s">
        <v>326</v>
      </c>
      <c r="D192" s="19">
        <v>12</v>
      </c>
      <c r="E192" s="19">
        <v>197</v>
      </c>
      <c r="F192" s="19" t="s">
        <v>304</v>
      </c>
      <c r="G192" s="7">
        <f t="shared" si="0"/>
        <v>185</v>
      </c>
      <c r="H192" s="7">
        <f t="shared" si="1"/>
        <v>37</v>
      </c>
      <c r="I192" s="2" t="str">
        <f t="shared" si="10"/>
        <v>train</v>
      </c>
    </row>
    <row r="193" spans="1:9" ht="14.25">
      <c r="A193" s="1">
        <v>1191</v>
      </c>
      <c r="B193" s="28" t="s">
        <v>204</v>
      </c>
      <c r="C193" s="27" t="s">
        <v>327</v>
      </c>
      <c r="D193" s="19">
        <v>33</v>
      </c>
      <c r="E193" s="19">
        <v>328</v>
      </c>
      <c r="F193" s="19" t="s">
        <v>304</v>
      </c>
      <c r="G193" s="7">
        <f t="shared" si="0"/>
        <v>295</v>
      </c>
      <c r="H193" s="7">
        <f t="shared" si="1"/>
        <v>59</v>
      </c>
      <c r="I193" s="2" t="str">
        <f t="shared" si="10"/>
        <v>train</v>
      </c>
    </row>
    <row r="194" spans="1:9" ht="14.25">
      <c r="A194" s="1">
        <v>1192</v>
      </c>
      <c r="B194" s="28" t="s">
        <v>328</v>
      </c>
      <c r="C194" s="26" t="s">
        <v>329</v>
      </c>
      <c r="D194" s="19">
        <v>93</v>
      </c>
      <c r="E194" s="19">
        <v>170</v>
      </c>
      <c r="F194" s="19" t="s">
        <v>304</v>
      </c>
      <c r="G194" s="7">
        <f t="shared" si="0"/>
        <v>77</v>
      </c>
      <c r="H194" s="7">
        <f t="shared" si="1"/>
        <v>15</v>
      </c>
      <c r="I194" s="2" t="str">
        <f t="shared" si="10"/>
        <v>train</v>
      </c>
    </row>
    <row r="195" spans="1:9" ht="14.25">
      <c r="A195" s="1">
        <v>1193</v>
      </c>
      <c r="B195" s="19" t="s">
        <v>191</v>
      </c>
      <c r="C195" s="26" t="s">
        <v>330</v>
      </c>
      <c r="D195" s="19">
        <v>1</v>
      </c>
      <c r="E195" s="19">
        <v>207</v>
      </c>
      <c r="F195" s="19" t="s">
        <v>304</v>
      </c>
      <c r="G195" s="7">
        <f t="shared" si="0"/>
        <v>206</v>
      </c>
      <c r="H195" s="7">
        <f t="shared" si="1"/>
        <v>41</v>
      </c>
      <c r="I195" s="2" t="str">
        <f t="shared" ref="I195:I258" si="11">IFERROR(_xlfn.IFS(IFERROR(MATCH(A195,$K$2:$K$575,0),FALSE),$K$1,IFERROR(MATCH(A195,$P$2:$P$575,0),FALSE),$P$1),"train")</f>
        <v>train</v>
      </c>
    </row>
    <row r="196" spans="1:9" ht="14.25">
      <c r="A196" s="1">
        <v>1194</v>
      </c>
      <c r="B196" s="28" t="s">
        <v>331</v>
      </c>
      <c r="C196" s="26" t="s">
        <v>332</v>
      </c>
      <c r="D196" s="19">
        <v>22</v>
      </c>
      <c r="E196" s="19">
        <v>190</v>
      </c>
      <c r="F196" s="19" t="s">
        <v>304</v>
      </c>
      <c r="G196" s="7">
        <f t="shared" si="0"/>
        <v>168</v>
      </c>
      <c r="H196" s="7">
        <f t="shared" si="1"/>
        <v>33</v>
      </c>
      <c r="I196" s="2" t="str">
        <f t="shared" si="11"/>
        <v>train</v>
      </c>
    </row>
    <row r="197" spans="1:9" ht="14.25">
      <c r="A197" s="1">
        <v>1195</v>
      </c>
      <c r="B197" s="28" t="s">
        <v>204</v>
      </c>
      <c r="C197" s="27" t="s">
        <v>333</v>
      </c>
      <c r="D197" s="19">
        <v>0</v>
      </c>
      <c r="E197" s="19">
        <v>240</v>
      </c>
      <c r="F197" s="19" t="s">
        <v>304</v>
      </c>
      <c r="G197" s="7">
        <f t="shared" si="0"/>
        <v>240</v>
      </c>
      <c r="H197" s="7">
        <f t="shared" si="1"/>
        <v>48</v>
      </c>
      <c r="I197" s="2" t="str">
        <f t="shared" si="11"/>
        <v>train</v>
      </c>
    </row>
    <row r="198" spans="1:9" ht="14.25">
      <c r="A198" s="1">
        <v>1196</v>
      </c>
      <c r="B198" s="19" t="s">
        <v>191</v>
      </c>
      <c r="C198" s="27" t="s">
        <v>334</v>
      </c>
      <c r="D198" s="19">
        <v>0</v>
      </c>
      <c r="E198" s="19">
        <v>255</v>
      </c>
      <c r="F198" s="19" t="s">
        <v>304</v>
      </c>
      <c r="G198" s="7">
        <f t="shared" si="0"/>
        <v>255</v>
      </c>
      <c r="H198" s="7">
        <f t="shared" si="1"/>
        <v>51</v>
      </c>
      <c r="I198" s="2" t="str">
        <f t="shared" si="11"/>
        <v>train</v>
      </c>
    </row>
    <row r="199" spans="1:9" ht="14.25">
      <c r="A199" s="1">
        <v>1197</v>
      </c>
      <c r="B199" s="28" t="s">
        <v>204</v>
      </c>
      <c r="C199" s="27" t="s">
        <v>335</v>
      </c>
      <c r="D199" s="19">
        <v>66</v>
      </c>
      <c r="E199" s="19">
        <v>254</v>
      </c>
      <c r="F199" s="19" t="s">
        <v>304</v>
      </c>
      <c r="G199" s="7">
        <f t="shared" si="0"/>
        <v>188</v>
      </c>
      <c r="H199" s="7">
        <f t="shared" si="1"/>
        <v>37</v>
      </c>
      <c r="I199" s="2" t="str">
        <f t="shared" si="11"/>
        <v>train</v>
      </c>
    </row>
    <row r="200" spans="1:9" ht="14.25">
      <c r="A200" s="1">
        <v>1198</v>
      </c>
      <c r="B200" s="19" t="s">
        <v>191</v>
      </c>
      <c r="C200" s="27" t="s">
        <v>336</v>
      </c>
      <c r="D200" s="19">
        <v>2</v>
      </c>
      <c r="E200" s="19">
        <v>123</v>
      </c>
      <c r="F200" s="19" t="s">
        <v>304</v>
      </c>
      <c r="G200" s="7">
        <f t="shared" si="0"/>
        <v>121</v>
      </c>
      <c r="H200" s="7">
        <f t="shared" si="1"/>
        <v>24</v>
      </c>
      <c r="I200" s="2" t="str">
        <f t="shared" si="11"/>
        <v>train</v>
      </c>
    </row>
    <row r="201" spans="1:9" ht="14.25">
      <c r="A201" s="1">
        <v>1199</v>
      </c>
      <c r="B201" s="19" t="s">
        <v>191</v>
      </c>
      <c r="C201" s="27" t="s">
        <v>337</v>
      </c>
      <c r="D201" s="19">
        <v>0</v>
      </c>
      <c r="E201" s="19">
        <v>73</v>
      </c>
      <c r="F201" s="19" t="s">
        <v>304</v>
      </c>
      <c r="G201" s="7">
        <f t="shared" si="0"/>
        <v>73</v>
      </c>
      <c r="H201" s="7">
        <f t="shared" si="1"/>
        <v>14</v>
      </c>
      <c r="I201" s="2" t="str">
        <f t="shared" si="11"/>
        <v>train</v>
      </c>
    </row>
    <row r="202" spans="1:9" ht="14.25">
      <c r="A202" s="1">
        <v>1200</v>
      </c>
      <c r="B202" s="28" t="s">
        <v>200</v>
      </c>
      <c r="C202" s="27" t="s">
        <v>338</v>
      </c>
      <c r="D202" s="19">
        <v>12</v>
      </c>
      <c r="E202" s="19">
        <v>139</v>
      </c>
      <c r="F202" s="19" t="s">
        <v>304</v>
      </c>
      <c r="G202" s="7">
        <f t="shared" si="0"/>
        <v>127</v>
      </c>
      <c r="H202" s="7">
        <f t="shared" si="1"/>
        <v>25</v>
      </c>
      <c r="I202" s="2" t="str">
        <f t="shared" si="11"/>
        <v>train</v>
      </c>
    </row>
    <row r="203" spans="1:9" ht="14.25">
      <c r="A203" s="1">
        <v>1201</v>
      </c>
      <c r="B203" s="19" t="s">
        <v>191</v>
      </c>
      <c r="C203" s="27" t="s">
        <v>339</v>
      </c>
      <c r="D203" s="19">
        <v>1</v>
      </c>
      <c r="E203" s="19">
        <v>164</v>
      </c>
      <c r="F203" s="19" t="s">
        <v>304</v>
      </c>
      <c r="G203" s="7">
        <f t="shared" si="0"/>
        <v>163</v>
      </c>
      <c r="H203" s="7">
        <f t="shared" si="1"/>
        <v>32</v>
      </c>
      <c r="I203" s="2" t="str">
        <f t="shared" si="11"/>
        <v>train</v>
      </c>
    </row>
    <row r="204" spans="1:9" ht="14.25">
      <c r="A204" s="1">
        <v>1202</v>
      </c>
      <c r="B204" s="28" t="s">
        <v>200</v>
      </c>
      <c r="C204" s="27" t="s">
        <v>340</v>
      </c>
      <c r="D204" s="19">
        <v>7</v>
      </c>
      <c r="E204" s="19">
        <v>130</v>
      </c>
      <c r="F204" s="19" t="s">
        <v>304</v>
      </c>
      <c r="G204" s="7">
        <f t="shared" si="0"/>
        <v>123</v>
      </c>
      <c r="H204" s="7">
        <f t="shared" si="1"/>
        <v>24</v>
      </c>
      <c r="I204" s="2" t="str">
        <f t="shared" si="11"/>
        <v>train</v>
      </c>
    </row>
    <row r="205" spans="1:9" ht="14.25">
      <c r="A205" s="1">
        <v>1203</v>
      </c>
      <c r="B205" s="28" t="s">
        <v>204</v>
      </c>
      <c r="C205" s="27" t="s">
        <v>341</v>
      </c>
      <c r="D205" s="19">
        <v>17</v>
      </c>
      <c r="E205" s="19">
        <v>115</v>
      </c>
      <c r="F205" s="19" t="s">
        <v>304</v>
      </c>
      <c r="G205" s="7">
        <f t="shared" si="0"/>
        <v>98</v>
      </c>
      <c r="H205" s="7">
        <f t="shared" si="1"/>
        <v>19</v>
      </c>
      <c r="I205" s="2" t="str">
        <f t="shared" si="11"/>
        <v>train</v>
      </c>
    </row>
    <row r="206" spans="1:9" ht="14.25">
      <c r="A206" s="1">
        <v>1204</v>
      </c>
      <c r="B206" s="28" t="s">
        <v>318</v>
      </c>
      <c r="C206" s="27" t="s">
        <v>342</v>
      </c>
      <c r="D206" s="19">
        <v>127</v>
      </c>
      <c r="E206" s="19">
        <v>204</v>
      </c>
      <c r="F206" s="19" t="s">
        <v>304</v>
      </c>
      <c r="G206" s="7">
        <f t="shared" si="0"/>
        <v>77</v>
      </c>
      <c r="H206" s="7">
        <f t="shared" si="1"/>
        <v>15</v>
      </c>
      <c r="I206" s="2" t="str">
        <f t="shared" si="11"/>
        <v>train</v>
      </c>
    </row>
    <row r="207" spans="1:9" ht="14.25">
      <c r="A207" s="1">
        <v>1205</v>
      </c>
      <c r="B207" s="28" t="s">
        <v>318</v>
      </c>
      <c r="C207" s="27" t="s">
        <v>343</v>
      </c>
      <c r="D207" s="19">
        <v>59</v>
      </c>
      <c r="E207" s="19">
        <v>119</v>
      </c>
      <c r="F207" s="19" t="s">
        <v>304</v>
      </c>
      <c r="G207" s="7">
        <f t="shared" si="0"/>
        <v>60</v>
      </c>
      <c r="H207" s="7">
        <f t="shared" si="1"/>
        <v>12</v>
      </c>
      <c r="I207" s="2" t="str">
        <f t="shared" si="11"/>
        <v>train</v>
      </c>
    </row>
    <row r="208" spans="1:9" ht="14.25">
      <c r="A208" s="1">
        <v>1206</v>
      </c>
      <c r="B208" s="28" t="s">
        <v>204</v>
      </c>
      <c r="C208" s="26" t="s">
        <v>344</v>
      </c>
      <c r="D208" s="19">
        <v>2</v>
      </c>
      <c r="E208" s="19">
        <v>337</v>
      </c>
      <c r="F208" s="19" t="s">
        <v>304</v>
      </c>
      <c r="G208" s="7">
        <f t="shared" si="0"/>
        <v>335</v>
      </c>
      <c r="H208" s="7">
        <f t="shared" si="1"/>
        <v>67</v>
      </c>
      <c r="I208" s="2" t="str">
        <f t="shared" si="11"/>
        <v>train</v>
      </c>
    </row>
    <row r="209" spans="1:9" ht="14.25">
      <c r="A209" s="1">
        <v>1207</v>
      </c>
      <c r="B209" s="19" t="s">
        <v>191</v>
      </c>
      <c r="C209" s="27" t="s">
        <v>345</v>
      </c>
      <c r="D209" s="19">
        <v>0</v>
      </c>
      <c r="E209" s="19">
        <v>220</v>
      </c>
      <c r="F209" s="19" t="s">
        <v>304</v>
      </c>
      <c r="G209" s="7">
        <f t="shared" si="0"/>
        <v>220</v>
      </c>
      <c r="H209" s="7">
        <f t="shared" si="1"/>
        <v>44</v>
      </c>
      <c r="I209" s="2" t="str">
        <f t="shared" si="11"/>
        <v>train</v>
      </c>
    </row>
    <row r="210" spans="1:9" ht="14.25">
      <c r="A210" s="1">
        <v>1208</v>
      </c>
      <c r="B210" s="19" t="s">
        <v>191</v>
      </c>
      <c r="C210" s="27" t="s">
        <v>346</v>
      </c>
      <c r="D210" s="19">
        <v>1</v>
      </c>
      <c r="E210" s="19">
        <v>140</v>
      </c>
      <c r="F210" s="19" t="s">
        <v>304</v>
      </c>
      <c r="G210" s="7">
        <f t="shared" si="0"/>
        <v>139</v>
      </c>
      <c r="H210" s="7">
        <f t="shared" si="1"/>
        <v>27</v>
      </c>
      <c r="I210" s="2" t="str">
        <f t="shared" si="11"/>
        <v>train</v>
      </c>
    </row>
    <row r="211" spans="1:9" ht="14.25">
      <c r="A211" s="1">
        <v>1209</v>
      </c>
      <c r="B211" s="28" t="s">
        <v>204</v>
      </c>
      <c r="C211" s="27" t="s">
        <v>347</v>
      </c>
      <c r="D211" s="19">
        <v>21</v>
      </c>
      <c r="E211" s="19">
        <v>186</v>
      </c>
      <c r="F211" s="19" t="s">
        <v>304</v>
      </c>
      <c r="G211" s="7">
        <f t="shared" si="0"/>
        <v>165</v>
      </c>
      <c r="H211" s="7">
        <f t="shared" si="1"/>
        <v>33</v>
      </c>
      <c r="I211" s="2" t="str">
        <f t="shared" si="11"/>
        <v>train</v>
      </c>
    </row>
    <row r="212" spans="1:9" ht="14.25">
      <c r="A212" s="1">
        <v>1210</v>
      </c>
      <c r="B212" s="19" t="s">
        <v>191</v>
      </c>
      <c r="C212" s="27" t="s">
        <v>348</v>
      </c>
      <c r="D212" s="19">
        <v>0</v>
      </c>
      <c r="E212" s="19">
        <v>65</v>
      </c>
      <c r="F212" s="19" t="s">
        <v>304</v>
      </c>
      <c r="G212" s="7">
        <f t="shared" si="0"/>
        <v>65</v>
      </c>
      <c r="H212" s="7">
        <f t="shared" si="1"/>
        <v>13</v>
      </c>
      <c r="I212" s="2" t="str">
        <f t="shared" si="11"/>
        <v>train</v>
      </c>
    </row>
    <row r="213" spans="1:9" ht="14.25">
      <c r="A213" s="1">
        <v>1211</v>
      </c>
      <c r="B213" s="28" t="s">
        <v>331</v>
      </c>
      <c r="C213" s="27" t="s">
        <v>349</v>
      </c>
      <c r="D213" s="19">
        <v>79</v>
      </c>
      <c r="E213" s="19">
        <v>200</v>
      </c>
      <c r="F213" s="19" t="s">
        <v>304</v>
      </c>
      <c r="G213" s="7">
        <f t="shared" si="0"/>
        <v>121</v>
      </c>
      <c r="H213" s="7">
        <f t="shared" si="1"/>
        <v>24</v>
      </c>
      <c r="I213" s="2" t="str">
        <f t="shared" si="11"/>
        <v>train</v>
      </c>
    </row>
    <row r="214" spans="1:9" ht="14.25">
      <c r="A214" s="1">
        <v>1212</v>
      </c>
      <c r="B214" s="19" t="s">
        <v>191</v>
      </c>
      <c r="C214" s="27" t="s">
        <v>350</v>
      </c>
      <c r="D214" s="19">
        <v>1</v>
      </c>
      <c r="E214" s="19">
        <v>228</v>
      </c>
      <c r="F214" s="19" t="s">
        <v>304</v>
      </c>
      <c r="G214" s="7">
        <f t="shared" si="0"/>
        <v>227</v>
      </c>
      <c r="H214" s="7">
        <f t="shared" si="1"/>
        <v>45</v>
      </c>
      <c r="I214" s="2" t="str">
        <f t="shared" si="11"/>
        <v>train</v>
      </c>
    </row>
    <row r="215" spans="1:9" ht="14.25">
      <c r="A215" s="1">
        <v>1213</v>
      </c>
      <c r="B215" s="19" t="s">
        <v>191</v>
      </c>
      <c r="C215" s="27" t="s">
        <v>351</v>
      </c>
      <c r="D215" s="19">
        <v>0</v>
      </c>
      <c r="E215" s="19">
        <v>210</v>
      </c>
      <c r="F215" s="19" t="s">
        <v>304</v>
      </c>
      <c r="G215" s="7">
        <f t="shared" si="0"/>
        <v>210</v>
      </c>
      <c r="H215" s="7">
        <f t="shared" si="1"/>
        <v>42</v>
      </c>
      <c r="I215" s="2" t="str">
        <f t="shared" si="11"/>
        <v>train</v>
      </c>
    </row>
    <row r="216" spans="1:9" ht="14.25">
      <c r="A216" s="1">
        <v>1214</v>
      </c>
      <c r="B216" s="19" t="s">
        <v>191</v>
      </c>
      <c r="C216" s="27" t="s">
        <v>352</v>
      </c>
      <c r="D216" s="19">
        <v>7</v>
      </c>
      <c r="E216" s="19">
        <v>70</v>
      </c>
      <c r="F216" s="19" t="s">
        <v>304</v>
      </c>
      <c r="G216" s="7">
        <f t="shared" si="0"/>
        <v>63</v>
      </c>
      <c r="H216" s="7">
        <f t="shared" si="1"/>
        <v>12</v>
      </c>
      <c r="I216" s="2" t="str">
        <f t="shared" si="11"/>
        <v>train</v>
      </c>
    </row>
    <row r="217" spans="1:9" ht="14.25">
      <c r="A217" s="1">
        <v>1215</v>
      </c>
      <c r="B217" s="28" t="s">
        <v>204</v>
      </c>
      <c r="C217" s="27" t="s">
        <v>353</v>
      </c>
      <c r="D217" s="19">
        <v>27</v>
      </c>
      <c r="E217" s="19">
        <v>280</v>
      </c>
      <c r="F217" s="19" t="s">
        <v>304</v>
      </c>
      <c r="G217" s="7">
        <f t="shared" si="0"/>
        <v>253</v>
      </c>
      <c r="H217" s="7">
        <f t="shared" si="1"/>
        <v>50</v>
      </c>
      <c r="I217" s="2" t="str">
        <f t="shared" si="11"/>
        <v>train</v>
      </c>
    </row>
    <row r="218" spans="1:9" ht="14.25">
      <c r="A218" s="1">
        <v>1216</v>
      </c>
      <c r="B218" s="19" t="s">
        <v>191</v>
      </c>
      <c r="C218" s="26" t="s">
        <v>354</v>
      </c>
      <c r="D218" s="19">
        <v>5</v>
      </c>
      <c r="E218" s="19">
        <v>245</v>
      </c>
      <c r="F218" s="19" t="s">
        <v>304</v>
      </c>
      <c r="G218" s="7">
        <f t="shared" si="0"/>
        <v>240</v>
      </c>
      <c r="H218" s="7">
        <f t="shared" si="1"/>
        <v>48</v>
      </c>
      <c r="I218" s="2" t="str">
        <f t="shared" si="11"/>
        <v>train</v>
      </c>
    </row>
    <row r="219" spans="1:9" ht="14.25">
      <c r="A219" s="1">
        <v>1217</v>
      </c>
      <c r="B219" s="28" t="s">
        <v>331</v>
      </c>
      <c r="C219" s="27" t="s">
        <v>355</v>
      </c>
      <c r="D219" s="19">
        <v>123</v>
      </c>
      <c r="E219" s="19">
        <v>163</v>
      </c>
      <c r="F219" s="19" t="s">
        <v>304</v>
      </c>
      <c r="G219" s="7">
        <f t="shared" si="0"/>
        <v>40</v>
      </c>
      <c r="H219" s="7">
        <f t="shared" si="1"/>
        <v>8</v>
      </c>
      <c r="I219" s="2" t="str">
        <f t="shared" si="11"/>
        <v>train</v>
      </c>
    </row>
    <row r="220" spans="1:9" ht="14.25">
      <c r="A220" s="1">
        <v>1218</v>
      </c>
      <c r="B220" s="19" t="s">
        <v>191</v>
      </c>
      <c r="C220" s="26" t="s">
        <v>356</v>
      </c>
      <c r="D220" s="19">
        <v>2</v>
      </c>
      <c r="E220" s="19">
        <v>58</v>
      </c>
      <c r="F220" s="19" t="s">
        <v>304</v>
      </c>
      <c r="G220" s="7">
        <f t="shared" si="0"/>
        <v>56</v>
      </c>
      <c r="H220" s="7">
        <f t="shared" si="1"/>
        <v>11</v>
      </c>
      <c r="I220" s="2" t="str">
        <f t="shared" si="11"/>
        <v>train</v>
      </c>
    </row>
    <row r="221" spans="1:9" ht="14.25">
      <c r="A221" s="1">
        <v>1219</v>
      </c>
      <c r="B221" s="28" t="s">
        <v>331</v>
      </c>
      <c r="C221" s="27" t="s">
        <v>357</v>
      </c>
      <c r="D221" s="19">
        <v>32</v>
      </c>
      <c r="E221" s="19">
        <v>77</v>
      </c>
      <c r="F221" s="19" t="s">
        <v>304</v>
      </c>
      <c r="G221" s="7">
        <f t="shared" si="0"/>
        <v>45</v>
      </c>
      <c r="H221" s="7">
        <f t="shared" si="1"/>
        <v>9</v>
      </c>
      <c r="I221" s="2" t="str">
        <f t="shared" si="11"/>
        <v>train</v>
      </c>
    </row>
    <row r="222" spans="1:9" ht="14.25">
      <c r="A222" s="1">
        <v>1220</v>
      </c>
      <c r="B222" s="28" t="s">
        <v>331</v>
      </c>
      <c r="C222" s="27" t="s">
        <v>358</v>
      </c>
      <c r="D222" s="19">
        <v>49</v>
      </c>
      <c r="E222" s="19">
        <v>234</v>
      </c>
      <c r="F222" s="19" t="s">
        <v>304</v>
      </c>
      <c r="G222" s="7">
        <f t="shared" si="0"/>
        <v>185</v>
      </c>
      <c r="H222" s="7">
        <f t="shared" si="1"/>
        <v>37</v>
      </c>
      <c r="I222" s="2" t="str">
        <f t="shared" si="11"/>
        <v>train</v>
      </c>
    </row>
    <row r="223" spans="1:9" ht="14.25">
      <c r="A223" s="1">
        <v>1221</v>
      </c>
      <c r="B223" s="28" t="s">
        <v>204</v>
      </c>
      <c r="C223" s="26" t="s">
        <v>359</v>
      </c>
      <c r="D223" s="19">
        <v>27</v>
      </c>
      <c r="E223" s="19">
        <v>321</v>
      </c>
      <c r="F223" s="19" t="s">
        <v>304</v>
      </c>
      <c r="G223" s="7">
        <f t="shared" si="0"/>
        <v>294</v>
      </c>
      <c r="H223" s="7">
        <f t="shared" si="1"/>
        <v>58</v>
      </c>
      <c r="I223" s="2" t="str">
        <f t="shared" si="11"/>
        <v>train</v>
      </c>
    </row>
    <row r="224" spans="1:9" ht="14.25">
      <c r="A224" s="1">
        <v>1222</v>
      </c>
      <c r="B224" s="28" t="s">
        <v>200</v>
      </c>
      <c r="C224" s="26" t="s">
        <v>360</v>
      </c>
      <c r="D224" s="19">
        <v>3</v>
      </c>
      <c r="E224" s="19">
        <v>102</v>
      </c>
      <c r="F224" s="19" t="s">
        <v>304</v>
      </c>
      <c r="G224" s="7">
        <f t="shared" si="0"/>
        <v>99</v>
      </c>
      <c r="H224" s="7">
        <f t="shared" si="1"/>
        <v>19</v>
      </c>
      <c r="I224" s="2" t="str">
        <f t="shared" si="11"/>
        <v>train</v>
      </c>
    </row>
    <row r="225" spans="1:9" ht="14.25">
      <c r="A225" s="1">
        <v>1223</v>
      </c>
      <c r="B225" s="28" t="s">
        <v>200</v>
      </c>
      <c r="C225" s="27" t="s">
        <v>361</v>
      </c>
      <c r="D225" s="19">
        <v>5</v>
      </c>
      <c r="E225" s="19">
        <v>85</v>
      </c>
      <c r="F225" s="19" t="s">
        <v>304</v>
      </c>
      <c r="G225" s="7">
        <f t="shared" si="0"/>
        <v>80</v>
      </c>
      <c r="H225" s="7">
        <f t="shared" si="1"/>
        <v>16</v>
      </c>
      <c r="I225" s="2" t="str">
        <f t="shared" si="11"/>
        <v>train</v>
      </c>
    </row>
    <row r="226" spans="1:9" ht="14.25">
      <c r="A226" s="1">
        <v>1224</v>
      </c>
      <c r="B226" s="28" t="s">
        <v>331</v>
      </c>
      <c r="C226" s="27" t="s">
        <v>362</v>
      </c>
      <c r="D226" s="19">
        <v>97</v>
      </c>
      <c r="E226" s="19">
        <v>184</v>
      </c>
      <c r="F226" s="19" t="s">
        <v>304</v>
      </c>
      <c r="G226" s="7">
        <f t="shared" si="0"/>
        <v>87</v>
      </c>
      <c r="H226" s="7">
        <f t="shared" si="1"/>
        <v>17</v>
      </c>
      <c r="I226" s="2" t="str">
        <f t="shared" si="11"/>
        <v>train</v>
      </c>
    </row>
    <row r="227" spans="1:9" ht="14.25">
      <c r="A227" s="1">
        <v>1225</v>
      </c>
      <c r="B227" s="19" t="s">
        <v>191</v>
      </c>
      <c r="C227" s="27" t="s">
        <v>363</v>
      </c>
      <c r="D227" s="19">
        <v>233</v>
      </c>
      <c r="E227" s="19">
        <v>360</v>
      </c>
      <c r="F227" s="19" t="s">
        <v>304</v>
      </c>
      <c r="G227" s="7">
        <f t="shared" si="0"/>
        <v>127</v>
      </c>
      <c r="H227" s="7">
        <f t="shared" si="1"/>
        <v>25</v>
      </c>
      <c r="I227" s="2" t="str">
        <f t="shared" si="11"/>
        <v>train</v>
      </c>
    </row>
    <row r="228" spans="1:9" ht="14.25">
      <c r="A228" s="1">
        <v>1226</v>
      </c>
      <c r="B228" s="28" t="s">
        <v>163</v>
      </c>
      <c r="C228" s="26" t="s">
        <v>364</v>
      </c>
      <c r="D228" s="19">
        <v>0</v>
      </c>
      <c r="E228" s="19">
        <v>38</v>
      </c>
      <c r="F228" s="28" t="s">
        <v>365</v>
      </c>
      <c r="G228" s="7">
        <f t="shared" si="0"/>
        <v>38</v>
      </c>
      <c r="H228" s="7">
        <f t="shared" si="1"/>
        <v>7</v>
      </c>
      <c r="I228" s="2" t="str">
        <f t="shared" si="11"/>
        <v>train</v>
      </c>
    </row>
    <row r="229" spans="1:9" ht="14.25">
      <c r="A229" s="1">
        <v>1227</v>
      </c>
      <c r="B229" s="28" t="s">
        <v>88</v>
      </c>
      <c r="C229" s="27" t="s">
        <v>366</v>
      </c>
      <c r="D229" s="19">
        <v>24</v>
      </c>
      <c r="E229" s="19">
        <v>255</v>
      </c>
      <c r="F229" s="28" t="s">
        <v>365</v>
      </c>
      <c r="G229" s="7">
        <f t="shared" si="0"/>
        <v>231</v>
      </c>
      <c r="H229" s="7">
        <f t="shared" si="1"/>
        <v>46</v>
      </c>
      <c r="I229" s="2" t="str">
        <f t="shared" si="11"/>
        <v>train</v>
      </c>
    </row>
    <row r="230" spans="1:9" ht="14.25">
      <c r="A230" s="1">
        <v>1228</v>
      </c>
      <c r="B230" s="28" t="s">
        <v>160</v>
      </c>
      <c r="C230" s="26" t="s">
        <v>367</v>
      </c>
      <c r="D230" s="19">
        <v>27</v>
      </c>
      <c r="E230" s="19">
        <v>120</v>
      </c>
      <c r="F230" s="28" t="s">
        <v>365</v>
      </c>
      <c r="G230" s="7">
        <f t="shared" si="0"/>
        <v>93</v>
      </c>
      <c r="H230" s="7">
        <f t="shared" si="1"/>
        <v>18</v>
      </c>
      <c r="I230" s="2" t="str">
        <f t="shared" si="11"/>
        <v>train</v>
      </c>
    </row>
    <row r="231" spans="1:9" ht="14.25">
      <c r="A231" s="1">
        <v>1229</v>
      </c>
      <c r="B231" s="28" t="s">
        <v>160</v>
      </c>
      <c r="C231" s="26" t="s">
        <v>368</v>
      </c>
      <c r="D231" s="19">
        <v>25</v>
      </c>
      <c r="E231" s="19">
        <v>210</v>
      </c>
      <c r="F231" s="28" t="s">
        <v>365</v>
      </c>
      <c r="G231" s="7">
        <f t="shared" si="0"/>
        <v>185</v>
      </c>
      <c r="H231" s="7">
        <f t="shared" si="1"/>
        <v>37</v>
      </c>
      <c r="I231" s="2" t="str">
        <f t="shared" si="11"/>
        <v>train</v>
      </c>
    </row>
    <row r="232" spans="1:9" ht="14.25">
      <c r="A232" s="1">
        <v>1230</v>
      </c>
      <c r="B232" s="28" t="s">
        <v>369</v>
      </c>
      <c r="C232" s="27" t="s">
        <v>370</v>
      </c>
      <c r="D232" s="19">
        <v>116</v>
      </c>
      <c r="E232" s="19">
        <v>276</v>
      </c>
      <c r="F232" s="28" t="s">
        <v>365</v>
      </c>
      <c r="G232" s="7">
        <f t="shared" si="0"/>
        <v>160</v>
      </c>
      <c r="H232" s="7">
        <f t="shared" si="1"/>
        <v>32</v>
      </c>
      <c r="I232" s="2" t="str">
        <f t="shared" si="11"/>
        <v>train</v>
      </c>
    </row>
    <row r="233" spans="1:9" ht="14.25">
      <c r="A233" s="1">
        <v>1231</v>
      </c>
      <c r="B233" s="28" t="s">
        <v>369</v>
      </c>
      <c r="C233" s="27" t="s">
        <v>371</v>
      </c>
      <c r="D233" s="19">
        <v>177</v>
      </c>
      <c r="E233" s="19">
        <v>237</v>
      </c>
      <c r="F233" s="28" t="s">
        <v>365</v>
      </c>
      <c r="G233" s="7">
        <f t="shared" si="0"/>
        <v>60</v>
      </c>
      <c r="H233" s="7">
        <f t="shared" si="1"/>
        <v>12</v>
      </c>
      <c r="I233" s="2" t="str">
        <f t="shared" si="11"/>
        <v>train</v>
      </c>
    </row>
    <row r="234" spans="1:9" ht="14.25">
      <c r="A234" s="1">
        <v>1232</v>
      </c>
      <c r="B234" s="28" t="s">
        <v>369</v>
      </c>
      <c r="C234" s="27" t="s">
        <v>372</v>
      </c>
      <c r="D234" s="19">
        <v>94</v>
      </c>
      <c r="E234" s="19">
        <v>130</v>
      </c>
      <c r="F234" s="28" t="s">
        <v>365</v>
      </c>
      <c r="G234" s="7">
        <f t="shared" si="0"/>
        <v>36</v>
      </c>
      <c r="H234" s="7">
        <f t="shared" si="1"/>
        <v>7</v>
      </c>
      <c r="I234" s="2" t="str">
        <f t="shared" si="11"/>
        <v>train</v>
      </c>
    </row>
    <row r="235" spans="1:9" ht="14.25">
      <c r="A235" s="1">
        <v>1233</v>
      </c>
      <c r="B235" s="28" t="s">
        <v>163</v>
      </c>
      <c r="C235" s="27" t="s">
        <v>373</v>
      </c>
      <c r="D235" s="19">
        <v>0</v>
      </c>
      <c r="E235" s="19">
        <v>192</v>
      </c>
      <c r="F235" s="28" t="s">
        <v>365</v>
      </c>
      <c r="G235" s="7">
        <f t="shared" si="0"/>
        <v>192</v>
      </c>
      <c r="H235" s="7">
        <f t="shared" si="1"/>
        <v>38</v>
      </c>
      <c r="I235" s="2" t="str">
        <f t="shared" si="11"/>
        <v>train</v>
      </c>
    </row>
    <row r="236" spans="1:9" ht="14.25">
      <c r="A236" s="1">
        <v>1234</v>
      </c>
      <c r="B236" s="28" t="s">
        <v>160</v>
      </c>
      <c r="C236" s="27" t="s">
        <v>374</v>
      </c>
      <c r="D236" s="19">
        <v>26</v>
      </c>
      <c r="E236" s="19">
        <v>276</v>
      </c>
      <c r="F236" s="28" t="s">
        <v>365</v>
      </c>
      <c r="G236" s="7">
        <f t="shared" si="0"/>
        <v>250</v>
      </c>
      <c r="H236" s="7">
        <f t="shared" si="1"/>
        <v>50</v>
      </c>
      <c r="I236" s="2" t="str">
        <f t="shared" si="11"/>
        <v>train</v>
      </c>
    </row>
    <row r="237" spans="1:9" ht="14.25">
      <c r="A237" s="1">
        <v>1235</v>
      </c>
      <c r="B237" s="28" t="s">
        <v>163</v>
      </c>
      <c r="C237" s="27" t="s">
        <v>375</v>
      </c>
      <c r="D237" s="19">
        <v>0</v>
      </c>
      <c r="E237" s="19">
        <v>74</v>
      </c>
      <c r="F237" s="28" t="s">
        <v>365</v>
      </c>
      <c r="G237" s="7">
        <f t="shared" si="0"/>
        <v>74</v>
      </c>
      <c r="H237" s="7">
        <f t="shared" si="1"/>
        <v>14</v>
      </c>
      <c r="I237" s="2" t="str">
        <f t="shared" si="11"/>
        <v>train</v>
      </c>
    </row>
    <row r="238" spans="1:9" ht="14.25">
      <c r="A238" s="1">
        <v>1236</v>
      </c>
      <c r="B238" s="28" t="s">
        <v>163</v>
      </c>
      <c r="C238" s="27" t="s">
        <v>376</v>
      </c>
      <c r="D238" s="19">
        <v>2</v>
      </c>
      <c r="E238" s="19">
        <v>249</v>
      </c>
      <c r="F238" s="28" t="s">
        <v>365</v>
      </c>
      <c r="G238" s="7">
        <f t="shared" si="0"/>
        <v>247</v>
      </c>
      <c r="H238" s="7">
        <f t="shared" si="1"/>
        <v>49</v>
      </c>
      <c r="I238" s="2" t="str">
        <f t="shared" si="11"/>
        <v>train</v>
      </c>
    </row>
    <row r="239" spans="1:9" ht="14.25">
      <c r="A239" s="1">
        <v>1237</v>
      </c>
      <c r="B239" s="28" t="s">
        <v>163</v>
      </c>
      <c r="C239" s="27" t="s">
        <v>377</v>
      </c>
      <c r="D239" s="19">
        <v>2</v>
      </c>
      <c r="E239" s="19">
        <v>202</v>
      </c>
      <c r="F239" s="28" t="s">
        <v>365</v>
      </c>
      <c r="G239" s="7">
        <f t="shared" si="0"/>
        <v>200</v>
      </c>
      <c r="H239" s="7">
        <f t="shared" si="1"/>
        <v>40</v>
      </c>
      <c r="I239" s="2" t="str">
        <f t="shared" si="11"/>
        <v>train</v>
      </c>
    </row>
    <row r="240" spans="1:9" ht="14.25">
      <c r="A240" s="1">
        <v>1238</v>
      </c>
      <c r="B240" s="28" t="s">
        <v>163</v>
      </c>
      <c r="C240" s="27" t="s">
        <v>378</v>
      </c>
      <c r="D240" s="19">
        <v>0</v>
      </c>
      <c r="E240" s="19">
        <v>516</v>
      </c>
      <c r="F240" s="28" t="s">
        <v>365</v>
      </c>
      <c r="G240" s="7">
        <f t="shared" si="0"/>
        <v>516</v>
      </c>
      <c r="H240" s="7">
        <f t="shared" si="1"/>
        <v>103</v>
      </c>
      <c r="I240" s="2" t="str">
        <f t="shared" si="11"/>
        <v>train</v>
      </c>
    </row>
    <row r="241" spans="1:9" ht="14.25">
      <c r="A241" s="1">
        <v>1239</v>
      </c>
      <c r="B241" s="28" t="s">
        <v>163</v>
      </c>
      <c r="C241" s="26" t="s">
        <v>379</v>
      </c>
      <c r="D241" s="19">
        <v>2</v>
      </c>
      <c r="E241" s="19">
        <v>47</v>
      </c>
      <c r="F241" s="28" t="s">
        <v>365</v>
      </c>
      <c r="G241" s="7">
        <f t="shared" si="0"/>
        <v>45</v>
      </c>
      <c r="H241" s="7">
        <f t="shared" si="1"/>
        <v>9</v>
      </c>
      <c r="I241" s="2" t="str">
        <f t="shared" si="11"/>
        <v>train</v>
      </c>
    </row>
    <row r="242" spans="1:9" ht="14.25">
      <c r="A242" s="1">
        <v>1240</v>
      </c>
      <c r="B242" s="28" t="s">
        <v>163</v>
      </c>
      <c r="C242" s="27" t="s">
        <v>380</v>
      </c>
      <c r="D242" s="19">
        <v>3</v>
      </c>
      <c r="E242" s="19">
        <v>123</v>
      </c>
      <c r="F242" s="28" t="s">
        <v>365</v>
      </c>
      <c r="G242" s="7">
        <f t="shared" si="0"/>
        <v>120</v>
      </c>
      <c r="H242" s="7">
        <f t="shared" si="1"/>
        <v>24</v>
      </c>
      <c r="I242" s="2" t="str">
        <f t="shared" si="11"/>
        <v>train</v>
      </c>
    </row>
    <row r="243" spans="1:9" ht="14.25">
      <c r="A243" s="1">
        <v>1241</v>
      </c>
      <c r="B243" s="28" t="s">
        <v>163</v>
      </c>
      <c r="C243" s="27" t="s">
        <v>381</v>
      </c>
      <c r="D243" s="19">
        <v>6</v>
      </c>
      <c r="E243" s="19">
        <v>124</v>
      </c>
      <c r="F243" s="28" t="s">
        <v>365</v>
      </c>
      <c r="G243" s="7">
        <f t="shared" si="0"/>
        <v>118</v>
      </c>
      <c r="H243" s="7">
        <f t="shared" si="1"/>
        <v>23</v>
      </c>
      <c r="I243" s="2" t="str">
        <f t="shared" si="11"/>
        <v>train</v>
      </c>
    </row>
    <row r="244" spans="1:9" ht="14.25">
      <c r="A244" s="1">
        <v>1242</v>
      </c>
      <c r="B244" s="28" t="s">
        <v>160</v>
      </c>
      <c r="C244" s="27" t="s">
        <v>382</v>
      </c>
      <c r="D244" s="19">
        <v>7</v>
      </c>
      <c r="E244" s="19">
        <v>169</v>
      </c>
      <c r="F244" s="28" t="s">
        <v>365</v>
      </c>
      <c r="G244" s="7">
        <f t="shared" si="0"/>
        <v>162</v>
      </c>
      <c r="H244" s="7">
        <f t="shared" si="1"/>
        <v>32</v>
      </c>
      <c r="I244" s="2" t="str">
        <f t="shared" si="11"/>
        <v>train</v>
      </c>
    </row>
    <row r="245" spans="1:9" ht="14.25">
      <c r="A245" s="1">
        <v>1243</v>
      </c>
      <c r="B245" s="28" t="s">
        <v>163</v>
      </c>
      <c r="C245" s="27" t="s">
        <v>383</v>
      </c>
      <c r="D245" s="19">
        <v>0</v>
      </c>
      <c r="E245" s="19">
        <v>154</v>
      </c>
      <c r="F245" s="28" t="s">
        <v>365</v>
      </c>
      <c r="G245" s="7">
        <f t="shared" si="0"/>
        <v>154</v>
      </c>
      <c r="H245" s="7">
        <f t="shared" si="1"/>
        <v>30</v>
      </c>
      <c r="I245" s="2" t="str">
        <f t="shared" si="11"/>
        <v>train</v>
      </c>
    </row>
    <row r="246" spans="1:9" ht="14.25">
      <c r="A246" s="1">
        <v>1244</v>
      </c>
      <c r="B246" s="28" t="s">
        <v>163</v>
      </c>
      <c r="C246" s="27" t="s">
        <v>384</v>
      </c>
      <c r="D246" s="19">
        <v>7</v>
      </c>
      <c r="E246" s="19">
        <v>128</v>
      </c>
      <c r="F246" s="28" t="s">
        <v>365</v>
      </c>
      <c r="G246" s="7">
        <f t="shared" si="0"/>
        <v>121</v>
      </c>
      <c r="H246" s="7">
        <f t="shared" si="1"/>
        <v>24</v>
      </c>
      <c r="I246" s="2" t="str">
        <f t="shared" si="11"/>
        <v>train</v>
      </c>
    </row>
    <row r="247" spans="1:9" ht="14.25">
      <c r="A247" s="1">
        <v>1245</v>
      </c>
      <c r="B247" s="28" t="s">
        <v>163</v>
      </c>
      <c r="C247" s="27" t="s">
        <v>385</v>
      </c>
      <c r="D247" s="19">
        <v>5</v>
      </c>
      <c r="E247" s="19">
        <v>130</v>
      </c>
      <c r="F247" s="28" t="s">
        <v>365</v>
      </c>
      <c r="G247" s="7">
        <f t="shared" si="0"/>
        <v>125</v>
      </c>
      <c r="H247" s="7">
        <f t="shared" si="1"/>
        <v>25</v>
      </c>
      <c r="I247" s="2" t="str">
        <f t="shared" si="11"/>
        <v>train</v>
      </c>
    </row>
    <row r="248" spans="1:9" ht="14.25">
      <c r="A248" s="1">
        <v>1246</v>
      </c>
      <c r="B248" s="28" t="s">
        <v>160</v>
      </c>
      <c r="C248" s="26" t="s">
        <v>386</v>
      </c>
      <c r="D248" s="19">
        <v>5</v>
      </c>
      <c r="E248" s="19">
        <v>150</v>
      </c>
      <c r="F248" s="28" t="s">
        <v>365</v>
      </c>
      <c r="G248" s="7">
        <f t="shared" si="0"/>
        <v>145</v>
      </c>
      <c r="H248" s="7">
        <f t="shared" si="1"/>
        <v>29</v>
      </c>
      <c r="I248" s="2" t="str">
        <f t="shared" si="11"/>
        <v>train</v>
      </c>
    </row>
    <row r="249" spans="1:9" ht="14.25">
      <c r="A249" s="1">
        <v>1247</v>
      </c>
      <c r="B249" s="28" t="s">
        <v>163</v>
      </c>
      <c r="C249" s="27" t="s">
        <v>387</v>
      </c>
      <c r="D249" s="19">
        <v>3</v>
      </c>
      <c r="E249" s="19">
        <v>247</v>
      </c>
      <c r="F249" s="28" t="s">
        <v>365</v>
      </c>
      <c r="G249" s="7">
        <f t="shared" si="0"/>
        <v>244</v>
      </c>
      <c r="H249" s="7">
        <f t="shared" si="1"/>
        <v>48</v>
      </c>
      <c r="I249" s="2" t="str">
        <f t="shared" si="11"/>
        <v>train</v>
      </c>
    </row>
    <row r="250" spans="1:9" ht="14.25">
      <c r="A250" s="1">
        <v>1248</v>
      </c>
      <c r="B250" s="28" t="s">
        <v>163</v>
      </c>
      <c r="C250" s="27" t="s">
        <v>388</v>
      </c>
      <c r="D250" s="19">
        <v>3</v>
      </c>
      <c r="E250" s="19">
        <v>58</v>
      </c>
      <c r="F250" s="28" t="s">
        <v>365</v>
      </c>
      <c r="G250" s="7">
        <f t="shared" si="0"/>
        <v>55</v>
      </c>
      <c r="H250" s="7">
        <f t="shared" si="1"/>
        <v>11</v>
      </c>
      <c r="I250" s="2" t="str">
        <f t="shared" si="11"/>
        <v>train</v>
      </c>
    </row>
    <row r="251" spans="1:9" ht="14.25">
      <c r="A251" s="1">
        <v>1249</v>
      </c>
      <c r="B251" s="28" t="s">
        <v>163</v>
      </c>
      <c r="C251" s="27" t="s">
        <v>389</v>
      </c>
      <c r="D251" s="19">
        <v>0</v>
      </c>
      <c r="E251" s="19">
        <v>58</v>
      </c>
      <c r="F251" s="28" t="s">
        <v>365</v>
      </c>
      <c r="G251" s="7">
        <f t="shared" si="0"/>
        <v>58</v>
      </c>
      <c r="H251" s="7">
        <f t="shared" si="1"/>
        <v>11</v>
      </c>
      <c r="I251" s="2" t="str">
        <f t="shared" si="11"/>
        <v>train</v>
      </c>
    </row>
    <row r="252" spans="1:9" ht="14.25">
      <c r="A252" s="1">
        <v>1250</v>
      </c>
      <c r="B252" s="28" t="s">
        <v>163</v>
      </c>
      <c r="C252" s="27" t="s">
        <v>390</v>
      </c>
      <c r="D252" s="19">
        <v>2</v>
      </c>
      <c r="E252" s="19">
        <v>57</v>
      </c>
      <c r="F252" s="28" t="s">
        <v>365</v>
      </c>
      <c r="G252" s="7">
        <f t="shared" si="0"/>
        <v>55</v>
      </c>
      <c r="H252" s="7">
        <f t="shared" si="1"/>
        <v>11</v>
      </c>
      <c r="I252" s="2" t="str">
        <f t="shared" si="11"/>
        <v>train</v>
      </c>
    </row>
    <row r="253" spans="1:9" ht="14.25">
      <c r="A253" s="1">
        <v>1251</v>
      </c>
      <c r="B253" s="28" t="s">
        <v>163</v>
      </c>
      <c r="C253" s="27" t="s">
        <v>391</v>
      </c>
      <c r="D253" s="19">
        <v>1</v>
      </c>
      <c r="E253" s="19">
        <v>112</v>
      </c>
      <c r="F253" s="28" t="s">
        <v>365</v>
      </c>
      <c r="G253" s="7">
        <f t="shared" si="0"/>
        <v>111</v>
      </c>
      <c r="H253" s="7">
        <f t="shared" si="1"/>
        <v>22</v>
      </c>
      <c r="I253" s="2" t="str">
        <f t="shared" si="11"/>
        <v>train</v>
      </c>
    </row>
    <row r="254" spans="1:9" ht="14.25">
      <c r="A254" s="1">
        <v>1252</v>
      </c>
      <c r="B254" s="28" t="s">
        <v>163</v>
      </c>
      <c r="C254" s="27" t="s">
        <v>392</v>
      </c>
      <c r="D254" s="19">
        <v>0</v>
      </c>
      <c r="E254" s="19">
        <v>68</v>
      </c>
      <c r="F254" s="28" t="s">
        <v>393</v>
      </c>
      <c r="G254" s="7">
        <f t="shared" si="0"/>
        <v>68</v>
      </c>
      <c r="H254" s="7">
        <f t="shared" si="1"/>
        <v>13</v>
      </c>
      <c r="I254" s="2" t="str">
        <f t="shared" si="11"/>
        <v>validation</v>
      </c>
    </row>
    <row r="255" spans="1:9" ht="14.25">
      <c r="A255" s="1">
        <v>1253</v>
      </c>
      <c r="B255" s="28" t="s">
        <v>163</v>
      </c>
      <c r="C255" s="27" t="s">
        <v>394</v>
      </c>
      <c r="D255" s="19">
        <v>0</v>
      </c>
      <c r="E255" s="19">
        <v>88</v>
      </c>
      <c r="F255" s="28" t="s">
        <v>393</v>
      </c>
      <c r="G255" s="7">
        <f t="shared" si="0"/>
        <v>88</v>
      </c>
      <c r="H255" s="7">
        <f t="shared" si="1"/>
        <v>17</v>
      </c>
      <c r="I255" s="2" t="str">
        <f t="shared" si="11"/>
        <v>validation</v>
      </c>
    </row>
    <row r="256" spans="1:9" ht="14.25">
      <c r="A256" s="1">
        <v>1254</v>
      </c>
      <c r="B256" s="28" t="s">
        <v>163</v>
      </c>
      <c r="C256" s="26" t="s">
        <v>395</v>
      </c>
      <c r="D256" s="19">
        <v>0</v>
      </c>
      <c r="E256" s="19">
        <v>142</v>
      </c>
      <c r="F256" s="28" t="s">
        <v>393</v>
      </c>
      <c r="G256" s="7">
        <f t="shared" si="0"/>
        <v>142</v>
      </c>
      <c r="H256" s="7">
        <f t="shared" si="1"/>
        <v>28</v>
      </c>
      <c r="I256" s="2" t="str">
        <f t="shared" si="11"/>
        <v>validation</v>
      </c>
    </row>
    <row r="257" spans="1:9" ht="14.25">
      <c r="A257" s="1">
        <v>1255</v>
      </c>
      <c r="B257" s="28" t="s">
        <v>163</v>
      </c>
      <c r="C257" s="27" t="s">
        <v>396</v>
      </c>
      <c r="D257" s="19">
        <v>5</v>
      </c>
      <c r="E257" s="19">
        <v>75</v>
      </c>
      <c r="F257" s="28" t="s">
        <v>397</v>
      </c>
      <c r="G257" s="7">
        <f t="shared" si="0"/>
        <v>70</v>
      </c>
      <c r="H257" s="7">
        <f t="shared" si="1"/>
        <v>14</v>
      </c>
      <c r="I257" s="2" t="str">
        <f t="shared" si="11"/>
        <v>train</v>
      </c>
    </row>
    <row r="258" spans="1:9" ht="14.25">
      <c r="A258" s="1">
        <v>1256</v>
      </c>
      <c r="B258" s="28" t="s">
        <v>163</v>
      </c>
      <c r="C258" s="27" t="s">
        <v>398</v>
      </c>
      <c r="D258" s="19">
        <v>4</v>
      </c>
      <c r="E258" s="19">
        <v>426</v>
      </c>
      <c r="F258" s="28" t="s">
        <v>397</v>
      </c>
      <c r="G258" s="7">
        <f t="shared" si="0"/>
        <v>422</v>
      </c>
      <c r="H258" s="7">
        <f t="shared" si="1"/>
        <v>84</v>
      </c>
      <c r="I258" s="2" t="str">
        <f t="shared" si="11"/>
        <v>train</v>
      </c>
    </row>
    <row r="259" spans="1:9" ht="14.25">
      <c r="A259" s="1">
        <v>1257</v>
      </c>
      <c r="B259" s="28" t="s">
        <v>163</v>
      </c>
      <c r="C259" s="27" t="s">
        <v>399</v>
      </c>
      <c r="D259" s="19">
        <v>4</v>
      </c>
      <c r="E259" s="19">
        <v>265</v>
      </c>
      <c r="F259" s="28" t="s">
        <v>397</v>
      </c>
      <c r="G259" s="7">
        <f t="shared" si="0"/>
        <v>261</v>
      </c>
      <c r="H259" s="7">
        <f t="shared" si="1"/>
        <v>52</v>
      </c>
      <c r="I259" s="2" t="str">
        <f t="shared" ref="I259:I322" si="12">IFERROR(_xlfn.IFS(IFERROR(MATCH(A259,$K$2:$K$575,0),FALSE),$K$1,IFERROR(MATCH(A259,$P$2:$P$575,0),FALSE),$P$1),"train")</f>
        <v>train</v>
      </c>
    </row>
    <row r="260" spans="1:9" ht="14.25">
      <c r="A260" s="1">
        <v>1258</v>
      </c>
      <c r="B260" s="28" t="s">
        <v>163</v>
      </c>
      <c r="C260" s="26" t="s">
        <v>400</v>
      </c>
      <c r="D260" s="19">
        <v>4</v>
      </c>
      <c r="E260" s="19">
        <v>129</v>
      </c>
      <c r="F260" s="28" t="s">
        <v>397</v>
      </c>
      <c r="G260" s="7">
        <f t="shared" si="0"/>
        <v>125</v>
      </c>
      <c r="H260" s="7">
        <f t="shared" si="1"/>
        <v>25</v>
      </c>
      <c r="I260" s="2" t="str">
        <f t="shared" si="12"/>
        <v>train</v>
      </c>
    </row>
    <row r="261" spans="1:9" ht="14.25">
      <c r="A261" s="1">
        <v>1259</v>
      </c>
      <c r="B261" s="28" t="s">
        <v>163</v>
      </c>
      <c r="C261" s="27" t="s">
        <v>401</v>
      </c>
      <c r="D261" s="19">
        <v>4</v>
      </c>
      <c r="E261" s="19">
        <v>123</v>
      </c>
      <c r="F261" s="28" t="s">
        <v>397</v>
      </c>
      <c r="G261" s="7">
        <f t="shared" si="0"/>
        <v>119</v>
      </c>
      <c r="H261" s="7">
        <f t="shared" si="1"/>
        <v>23</v>
      </c>
      <c r="I261" s="2" t="str">
        <f t="shared" si="12"/>
        <v>train</v>
      </c>
    </row>
    <row r="262" spans="1:9" ht="14.25">
      <c r="A262" s="1">
        <v>1260</v>
      </c>
      <c r="B262" s="28" t="s">
        <v>163</v>
      </c>
      <c r="C262" s="27" t="s">
        <v>402</v>
      </c>
      <c r="D262" s="19">
        <v>4</v>
      </c>
      <c r="E262" s="19">
        <v>159</v>
      </c>
      <c r="F262" s="28" t="s">
        <v>397</v>
      </c>
      <c r="G262" s="7">
        <f t="shared" si="0"/>
        <v>155</v>
      </c>
      <c r="H262" s="7">
        <f t="shared" si="1"/>
        <v>31</v>
      </c>
      <c r="I262" s="2" t="str">
        <f t="shared" si="12"/>
        <v>train</v>
      </c>
    </row>
    <row r="263" spans="1:9" ht="14.25">
      <c r="A263" s="1">
        <v>1261</v>
      </c>
      <c r="B263" s="28" t="s">
        <v>163</v>
      </c>
      <c r="C263" s="27" t="s">
        <v>403</v>
      </c>
      <c r="D263" s="19">
        <v>4</v>
      </c>
      <c r="E263" s="19">
        <v>146</v>
      </c>
      <c r="F263" s="28" t="s">
        <v>397</v>
      </c>
      <c r="G263" s="7">
        <f t="shared" si="0"/>
        <v>142</v>
      </c>
      <c r="H263" s="7">
        <f t="shared" si="1"/>
        <v>28</v>
      </c>
      <c r="I263" s="2" t="str">
        <f t="shared" si="12"/>
        <v>train</v>
      </c>
    </row>
    <row r="264" spans="1:9" ht="14.25">
      <c r="A264" s="1">
        <v>1262</v>
      </c>
      <c r="B264" s="28" t="s">
        <v>163</v>
      </c>
      <c r="C264" s="27" t="s">
        <v>404</v>
      </c>
      <c r="D264" s="19">
        <v>4</v>
      </c>
      <c r="E264" s="19">
        <v>146</v>
      </c>
      <c r="F264" s="28" t="s">
        <v>397</v>
      </c>
      <c r="G264" s="7">
        <f t="shared" si="0"/>
        <v>142</v>
      </c>
      <c r="H264" s="7">
        <f t="shared" si="1"/>
        <v>28</v>
      </c>
      <c r="I264" s="2" t="str">
        <f t="shared" si="12"/>
        <v>train</v>
      </c>
    </row>
    <row r="265" spans="1:9" ht="14.25">
      <c r="A265" s="1">
        <v>1263</v>
      </c>
      <c r="B265" s="28" t="s">
        <v>163</v>
      </c>
      <c r="C265" s="27" t="s">
        <v>405</v>
      </c>
      <c r="D265" s="19">
        <v>6</v>
      </c>
      <c r="E265" s="19">
        <v>166</v>
      </c>
      <c r="F265" s="28" t="s">
        <v>397</v>
      </c>
      <c r="G265" s="7">
        <f t="shared" si="0"/>
        <v>160</v>
      </c>
      <c r="H265" s="7">
        <f t="shared" si="1"/>
        <v>32</v>
      </c>
      <c r="I265" s="2" t="str">
        <f t="shared" si="12"/>
        <v>train</v>
      </c>
    </row>
    <row r="266" spans="1:9" ht="14.25">
      <c r="A266" s="1">
        <v>1264</v>
      </c>
      <c r="B266" s="28" t="s">
        <v>406</v>
      </c>
      <c r="C266" s="27" t="s">
        <v>407</v>
      </c>
      <c r="D266" s="19">
        <v>6</v>
      </c>
      <c r="E266" s="19">
        <v>282</v>
      </c>
      <c r="F266" s="28" t="s">
        <v>397</v>
      </c>
      <c r="G266" s="7">
        <f t="shared" si="0"/>
        <v>276</v>
      </c>
      <c r="H266" s="7">
        <f t="shared" si="1"/>
        <v>55</v>
      </c>
      <c r="I266" s="2" t="str">
        <f t="shared" si="12"/>
        <v>train</v>
      </c>
    </row>
    <row r="267" spans="1:9" ht="14.25">
      <c r="A267" s="1">
        <v>1265</v>
      </c>
      <c r="B267" s="28" t="s">
        <v>406</v>
      </c>
      <c r="C267" s="27" t="s">
        <v>408</v>
      </c>
      <c r="D267" s="19">
        <v>5</v>
      </c>
      <c r="E267" s="19">
        <v>171</v>
      </c>
      <c r="F267" s="28" t="s">
        <v>397</v>
      </c>
      <c r="G267" s="7">
        <f t="shared" si="0"/>
        <v>166</v>
      </c>
      <c r="H267" s="7">
        <f t="shared" si="1"/>
        <v>33</v>
      </c>
      <c r="I267" s="2" t="str">
        <f t="shared" si="12"/>
        <v>train</v>
      </c>
    </row>
    <row r="268" spans="1:9" ht="14.25">
      <c r="A268" s="1">
        <v>1266</v>
      </c>
      <c r="B268" s="28" t="s">
        <v>163</v>
      </c>
      <c r="C268" s="27" t="s">
        <v>409</v>
      </c>
      <c r="D268" s="19">
        <v>0</v>
      </c>
      <c r="E268" s="19">
        <v>291</v>
      </c>
      <c r="F268" s="28" t="s">
        <v>410</v>
      </c>
      <c r="G268" s="7">
        <f t="shared" si="0"/>
        <v>291</v>
      </c>
      <c r="H268" s="7">
        <f t="shared" si="1"/>
        <v>58</v>
      </c>
      <c r="I268" s="2" t="str">
        <f t="shared" si="12"/>
        <v>test</v>
      </c>
    </row>
    <row r="269" spans="1:9" ht="14.25">
      <c r="A269" s="1">
        <v>1267</v>
      </c>
      <c r="B269" s="28" t="s">
        <v>163</v>
      </c>
      <c r="C269" s="27" t="s">
        <v>411</v>
      </c>
      <c r="D269" s="19">
        <v>0</v>
      </c>
      <c r="E269" s="19">
        <v>206</v>
      </c>
      <c r="F269" s="28" t="s">
        <v>410</v>
      </c>
      <c r="G269" s="7">
        <f t="shared" si="0"/>
        <v>206</v>
      </c>
      <c r="H269" s="7">
        <f t="shared" si="1"/>
        <v>41</v>
      </c>
      <c r="I269" s="2" t="str">
        <f t="shared" si="12"/>
        <v>test</v>
      </c>
    </row>
    <row r="270" spans="1:9" ht="14.25">
      <c r="A270" s="1">
        <v>1268</v>
      </c>
      <c r="B270" s="28" t="s">
        <v>163</v>
      </c>
      <c r="C270" s="27" t="s">
        <v>412</v>
      </c>
      <c r="D270" s="19">
        <v>0</v>
      </c>
      <c r="E270" s="19">
        <v>300</v>
      </c>
      <c r="F270" s="28" t="s">
        <v>410</v>
      </c>
      <c r="G270" s="7">
        <f t="shared" si="0"/>
        <v>300</v>
      </c>
      <c r="H270" s="7">
        <f t="shared" si="1"/>
        <v>60</v>
      </c>
      <c r="I270" s="2" t="str">
        <f t="shared" si="12"/>
        <v>test</v>
      </c>
    </row>
    <row r="271" spans="1:9" ht="14.25">
      <c r="A271" s="1">
        <v>1269</v>
      </c>
      <c r="B271" s="28" t="s">
        <v>145</v>
      </c>
      <c r="C271" s="26" t="s">
        <v>413</v>
      </c>
      <c r="D271" s="19">
        <v>0</v>
      </c>
      <c r="E271" s="19">
        <v>72</v>
      </c>
      <c r="F271" s="28" t="s">
        <v>414</v>
      </c>
      <c r="G271" s="7">
        <f t="shared" si="0"/>
        <v>72</v>
      </c>
      <c r="H271" s="7">
        <f t="shared" si="1"/>
        <v>14</v>
      </c>
      <c r="I271" s="2" t="str">
        <f t="shared" si="12"/>
        <v>test</v>
      </c>
    </row>
    <row r="272" spans="1:9" ht="14.25">
      <c r="A272" s="1">
        <v>1270</v>
      </c>
      <c r="B272" s="28" t="s">
        <v>415</v>
      </c>
      <c r="C272" s="26" t="s">
        <v>416</v>
      </c>
      <c r="D272" s="19">
        <v>1</v>
      </c>
      <c r="E272" s="19">
        <v>276</v>
      </c>
      <c r="F272" s="28" t="s">
        <v>414</v>
      </c>
      <c r="G272" s="7">
        <f t="shared" si="0"/>
        <v>275</v>
      </c>
      <c r="H272" s="7">
        <f t="shared" si="1"/>
        <v>55</v>
      </c>
      <c r="I272" s="2" t="str">
        <f t="shared" si="12"/>
        <v>train</v>
      </c>
    </row>
    <row r="273" spans="1:9" ht="14.25">
      <c r="A273" s="1">
        <v>1271</v>
      </c>
      <c r="B273" s="28" t="s">
        <v>136</v>
      </c>
      <c r="C273" s="27" t="s">
        <v>417</v>
      </c>
      <c r="D273" s="19">
        <v>0</v>
      </c>
      <c r="E273" s="19">
        <v>138</v>
      </c>
      <c r="F273" s="28" t="s">
        <v>414</v>
      </c>
      <c r="G273" s="7">
        <f t="shared" si="0"/>
        <v>138</v>
      </c>
      <c r="H273" s="7">
        <f t="shared" si="1"/>
        <v>27</v>
      </c>
      <c r="I273" s="2" t="str">
        <f t="shared" si="12"/>
        <v>validation</v>
      </c>
    </row>
    <row r="274" spans="1:9" ht="14.25">
      <c r="A274" s="1">
        <v>1272</v>
      </c>
      <c r="B274" s="28" t="s">
        <v>415</v>
      </c>
      <c r="C274" s="27" t="s">
        <v>418</v>
      </c>
      <c r="D274" s="19">
        <v>0</v>
      </c>
      <c r="E274" s="19">
        <v>93</v>
      </c>
      <c r="F274" s="28" t="s">
        <v>414</v>
      </c>
      <c r="G274" s="7">
        <f t="shared" si="0"/>
        <v>93</v>
      </c>
      <c r="H274" s="7">
        <f t="shared" si="1"/>
        <v>18</v>
      </c>
      <c r="I274" s="2" t="str">
        <f t="shared" si="12"/>
        <v>train</v>
      </c>
    </row>
    <row r="275" spans="1:9" ht="14.25">
      <c r="A275" s="1">
        <v>1273</v>
      </c>
      <c r="B275" s="28" t="s">
        <v>415</v>
      </c>
      <c r="C275" s="27" t="s">
        <v>419</v>
      </c>
      <c r="D275" s="19">
        <v>0</v>
      </c>
      <c r="E275" s="19">
        <v>156</v>
      </c>
      <c r="F275" s="28" t="s">
        <v>414</v>
      </c>
      <c r="G275" s="7">
        <f t="shared" si="0"/>
        <v>156</v>
      </c>
      <c r="H275" s="7">
        <f t="shared" si="1"/>
        <v>31</v>
      </c>
      <c r="I275" s="2" t="str">
        <f t="shared" si="12"/>
        <v>train</v>
      </c>
    </row>
    <row r="276" spans="1:9" ht="14.25">
      <c r="A276" s="1">
        <v>1274</v>
      </c>
      <c r="B276" s="28" t="s">
        <v>415</v>
      </c>
      <c r="C276" s="27" t="s">
        <v>420</v>
      </c>
      <c r="D276" s="19">
        <v>0</v>
      </c>
      <c r="E276" s="19">
        <v>185</v>
      </c>
      <c r="F276" s="28" t="s">
        <v>414</v>
      </c>
      <c r="G276" s="7">
        <f t="shared" si="0"/>
        <v>185</v>
      </c>
      <c r="H276" s="7">
        <f t="shared" si="1"/>
        <v>37</v>
      </c>
      <c r="I276" s="2" t="str">
        <f t="shared" si="12"/>
        <v>train</v>
      </c>
    </row>
    <row r="277" spans="1:9" ht="14.25">
      <c r="A277" s="1">
        <v>1275</v>
      </c>
      <c r="B277" s="28" t="s">
        <v>415</v>
      </c>
      <c r="C277" s="26" t="s">
        <v>421</v>
      </c>
      <c r="D277" s="19">
        <v>3</v>
      </c>
      <c r="E277" s="19">
        <v>61</v>
      </c>
      <c r="F277" s="28" t="s">
        <v>414</v>
      </c>
      <c r="G277" s="7">
        <f t="shared" si="0"/>
        <v>58</v>
      </c>
      <c r="H277" s="7">
        <f t="shared" si="1"/>
        <v>11</v>
      </c>
      <c r="I277" s="2" t="str">
        <f t="shared" si="12"/>
        <v>train</v>
      </c>
    </row>
    <row r="278" spans="1:9" ht="14.25">
      <c r="A278" s="1">
        <v>1276</v>
      </c>
      <c r="B278" s="28" t="s">
        <v>415</v>
      </c>
      <c r="C278" s="26" t="s">
        <v>422</v>
      </c>
      <c r="D278" s="19">
        <v>0</v>
      </c>
      <c r="E278" s="19">
        <v>140</v>
      </c>
      <c r="F278" s="28" t="s">
        <v>414</v>
      </c>
      <c r="G278" s="7">
        <f t="shared" si="0"/>
        <v>140</v>
      </c>
      <c r="H278" s="7">
        <f t="shared" si="1"/>
        <v>28</v>
      </c>
      <c r="I278" s="2" t="str">
        <f t="shared" si="12"/>
        <v>train</v>
      </c>
    </row>
    <row r="279" spans="1:9" ht="14.25">
      <c r="A279" s="1">
        <v>1277</v>
      </c>
      <c r="B279" s="28" t="s">
        <v>70</v>
      </c>
      <c r="C279" s="27" t="s">
        <v>423</v>
      </c>
      <c r="D279" s="19">
        <v>2</v>
      </c>
      <c r="E279" s="19">
        <v>202</v>
      </c>
      <c r="F279" s="28" t="s">
        <v>424</v>
      </c>
      <c r="G279" s="7">
        <f t="shared" si="0"/>
        <v>200</v>
      </c>
      <c r="H279" s="7">
        <f t="shared" si="1"/>
        <v>40</v>
      </c>
      <c r="I279" s="2" t="str">
        <f t="shared" si="12"/>
        <v>test</v>
      </c>
    </row>
    <row r="280" spans="1:9" ht="14.25">
      <c r="A280" s="1">
        <v>1278</v>
      </c>
      <c r="B280" s="28" t="s">
        <v>79</v>
      </c>
      <c r="C280" s="27" t="s">
        <v>425</v>
      </c>
      <c r="D280" s="19">
        <v>43</v>
      </c>
      <c r="E280" s="19">
        <v>265</v>
      </c>
      <c r="F280" s="28" t="s">
        <v>414</v>
      </c>
      <c r="G280" s="7">
        <f t="shared" si="0"/>
        <v>222</v>
      </c>
      <c r="H280" s="7">
        <f t="shared" si="1"/>
        <v>44</v>
      </c>
      <c r="I280" s="2" t="str">
        <f t="shared" si="12"/>
        <v>train</v>
      </c>
    </row>
    <row r="281" spans="1:9" ht="14.25">
      <c r="A281" s="1">
        <v>1279</v>
      </c>
      <c r="B281" s="28" t="s">
        <v>88</v>
      </c>
      <c r="C281" s="27" t="s">
        <v>426</v>
      </c>
      <c r="D281" s="19">
        <v>1</v>
      </c>
      <c r="E281" s="19">
        <v>197</v>
      </c>
      <c r="F281" s="28" t="s">
        <v>414</v>
      </c>
      <c r="G281" s="7">
        <f t="shared" si="0"/>
        <v>196</v>
      </c>
      <c r="H281" s="7">
        <f t="shared" si="1"/>
        <v>39</v>
      </c>
      <c r="I281" s="2" t="str">
        <f t="shared" si="12"/>
        <v>validation</v>
      </c>
    </row>
    <row r="282" spans="1:9" ht="14.25">
      <c r="A282" s="1">
        <v>1280</v>
      </c>
      <c r="B282" s="28" t="s">
        <v>79</v>
      </c>
      <c r="C282" s="27" t="s">
        <v>427</v>
      </c>
      <c r="D282" s="19">
        <v>1</v>
      </c>
      <c r="E282" s="19">
        <v>137</v>
      </c>
      <c r="F282" s="28" t="s">
        <v>414</v>
      </c>
      <c r="G282" s="7">
        <f t="shared" si="0"/>
        <v>136</v>
      </c>
      <c r="H282" s="7">
        <f t="shared" si="1"/>
        <v>27</v>
      </c>
      <c r="I282" s="2" t="str">
        <f t="shared" si="12"/>
        <v>train</v>
      </c>
    </row>
    <row r="283" spans="1:9" ht="14.25">
      <c r="A283" s="1">
        <v>1281</v>
      </c>
      <c r="B283" s="28" t="s">
        <v>79</v>
      </c>
      <c r="C283" s="27" t="s">
        <v>428</v>
      </c>
      <c r="D283" s="19">
        <v>7</v>
      </c>
      <c r="E283" s="19">
        <v>180</v>
      </c>
      <c r="F283" s="28" t="s">
        <v>414</v>
      </c>
      <c r="G283" s="7">
        <f t="shared" si="0"/>
        <v>173</v>
      </c>
      <c r="H283" s="7">
        <f t="shared" si="1"/>
        <v>34</v>
      </c>
      <c r="I283" s="2" t="str">
        <f t="shared" si="12"/>
        <v>train</v>
      </c>
    </row>
    <row r="284" spans="1:9" ht="14.25">
      <c r="A284" s="1">
        <v>1282</v>
      </c>
      <c r="B284" s="28" t="s">
        <v>429</v>
      </c>
      <c r="C284" s="27" t="s">
        <v>430</v>
      </c>
      <c r="D284" s="19">
        <v>1</v>
      </c>
      <c r="E284" s="19">
        <v>91</v>
      </c>
      <c r="F284" s="28" t="s">
        <v>414</v>
      </c>
      <c r="G284" s="7">
        <f t="shared" si="0"/>
        <v>90</v>
      </c>
      <c r="H284" s="7">
        <f t="shared" si="1"/>
        <v>18</v>
      </c>
      <c r="I284" s="2" t="str">
        <f t="shared" si="12"/>
        <v>train</v>
      </c>
    </row>
    <row r="285" spans="1:9" ht="14.25">
      <c r="A285" s="1">
        <v>1283</v>
      </c>
      <c r="B285" s="28" t="s">
        <v>431</v>
      </c>
      <c r="C285" s="27" t="s">
        <v>432</v>
      </c>
      <c r="D285" s="19">
        <v>4</v>
      </c>
      <c r="E285" s="19">
        <v>279</v>
      </c>
      <c r="F285" s="28" t="s">
        <v>414</v>
      </c>
      <c r="G285" s="7">
        <f t="shared" si="0"/>
        <v>275</v>
      </c>
      <c r="H285" s="7">
        <f t="shared" si="1"/>
        <v>55</v>
      </c>
      <c r="I285" s="2" t="str">
        <f t="shared" si="12"/>
        <v>train</v>
      </c>
    </row>
    <row r="286" spans="1:9" ht="14.25">
      <c r="A286" s="1">
        <v>1284</v>
      </c>
      <c r="B286" s="28" t="s">
        <v>429</v>
      </c>
      <c r="C286" s="27" t="s">
        <v>433</v>
      </c>
      <c r="D286" s="19">
        <v>0</v>
      </c>
      <c r="E286" s="19">
        <v>75</v>
      </c>
      <c r="F286" s="28" t="s">
        <v>414</v>
      </c>
      <c r="G286" s="7">
        <f t="shared" si="0"/>
        <v>75</v>
      </c>
      <c r="H286" s="7">
        <f t="shared" si="1"/>
        <v>15</v>
      </c>
      <c r="I286" s="2" t="str">
        <f t="shared" si="12"/>
        <v>train</v>
      </c>
    </row>
    <row r="287" spans="1:9" ht="14.25">
      <c r="A287" s="1">
        <v>1285</v>
      </c>
      <c r="B287" s="28" t="s">
        <v>79</v>
      </c>
      <c r="C287" s="27" t="s">
        <v>434</v>
      </c>
      <c r="D287" s="19">
        <v>0</v>
      </c>
      <c r="E287" s="19">
        <v>55</v>
      </c>
      <c r="F287" s="28" t="s">
        <v>414</v>
      </c>
      <c r="G287" s="7">
        <f t="shared" si="0"/>
        <v>55</v>
      </c>
      <c r="H287" s="7">
        <f t="shared" si="1"/>
        <v>11</v>
      </c>
      <c r="I287" s="2" t="str">
        <f t="shared" si="12"/>
        <v>train</v>
      </c>
    </row>
    <row r="288" spans="1:9" ht="14.25">
      <c r="A288" s="1">
        <v>1286</v>
      </c>
      <c r="B288" s="28" t="s">
        <v>435</v>
      </c>
      <c r="C288" s="26" t="s">
        <v>436</v>
      </c>
      <c r="D288" s="19">
        <v>0</v>
      </c>
      <c r="E288" s="19">
        <v>118</v>
      </c>
      <c r="F288" s="28" t="s">
        <v>414</v>
      </c>
      <c r="G288" s="7">
        <f t="shared" si="0"/>
        <v>118</v>
      </c>
      <c r="H288" s="7">
        <f t="shared" si="1"/>
        <v>23</v>
      </c>
      <c r="I288" s="2" t="str">
        <f t="shared" si="12"/>
        <v>train</v>
      </c>
    </row>
    <row r="289" spans="1:9" ht="14.25">
      <c r="A289" s="1">
        <v>1287</v>
      </c>
      <c r="B289" s="28" t="s">
        <v>437</v>
      </c>
      <c r="C289" s="27" t="s">
        <v>438</v>
      </c>
      <c r="D289" s="19">
        <v>67</v>
      </c>
      <c r="E289" s="19">
        <v>207</v>
      </c>
      <c r="F289" s="28" t="s">
        <v>414</v>
      </c>
      <c r="G289" s="7">
        <f t="shared" si="0"/>
        <v>140</v>
      </c>
      <c r="H289" s="7">
        <f t="shared" si="1"/>
        <v>28</v>
      </c>
      <c r="I289" s="2" t="str">
        <f t="shared" si="12"/>
        <v>train</v>
      </c>
    </row>
    <row r="290" spans="1:9" ht="14.25">
      <c r="A290" s="1">
        <v>1288</v>
      </c>
      <c r="B290" s="28" t="s">
        <v>435</v>
      </c>
      <c r="C290" s="27" t="s">
        <v>439</v>
      </c>
      <c r="D290" s="19">
        <v>0</v>
      </c>
      <c r="E290" s="19">
        <v>316</v>
      </c>
      <c r="F290" s="28" t="s">
        <v>414</v>
      </c>
      <c r="G290" s="7">
        <f t="shared" si="0"/>
        <v>316</v>
      </c>
      <c r="H290" s="7">
        <f t="shared" si="1"/>
        <v>63</v>
      </c>
      <c r="I290" s="2" t="str">
        <f t="shared" si="12"/>
        <v>train</v>
      </c>
    </row>
    <row r="291" spans="1:9" ht="14.25">
      <c r="A291" s="1">
        <v>1289</v>
      </c>
      <c r="B291" s="28" t="s">
        <v>435</v>
      </c>
      <c r="C291" s="26" t="s">
        <v>440</v>
      </c>
      <c r="D291" s="19">
        <v>0</v>
      </c>
      <c r="E291" s="19">
        <v>197</v>
      </c>
      <c r="F291" s="28" t="s">
        <v>414</v>
      </c>
      <c r="G291" s="7">
        <f t="shared" si="0"/>
        <v>197</v>
      </c>
      <c r="H291" s="7">
        <f t="shared" si="1"/>
        <v>39</v>
      </c>
      <c r="I291" s="2" t="str">
        <f t="shared" si="12"/>
        <v>train</v>
      </c>
    </row>
    <row r="292" spans="1:9" ht="14.25">
      <c r="A292" s="1">
        <v>1290</v>
      </c>
      <c r="B292" s="28" t="s">
        <v>437</v>
      </c>
      <c r="C292" s="27" t="s">
        <v>441</v>
      </c>
      <c r="D292" s="19">
        <v>0</v>
      </c>
      <c r="E292" s="19">
        <v>234</v>
      </c>
      <c r="F292" s="28" t="s">
        <v>414</v>
      </c>
      <c r="G292" s="7">
        <f t="shared" si="0"/>
        <v>234</v>
      </c>
      <c r="H292" s="7">
        <f t="shared" si="1"/>
        <v>46</v>
      </c>
      <c r="I292" s="2" t="str">
        <f t="shared" si="12"/>
        <v>train</v>
      </c>
    </row>
    <row r="293" spans="1:9" ht="14.25">
      <c r="A293" s="1">
        <v>1291</v>
      </c>
      <c r="B293" s="28" t="s">
        <v>437</v>
      </c>
      <c r="C293" s="27" t="s">
        <v>442</v>
      </c>
      <c r="D293" s="19">
        <v>0</v>
      </c>
      <c r="E293" s="19">
        <v>140</v>
      </c>
      <c r="F293" s="28" t="s">
        <v>414</v>
      </c>
      <c r="G293" s="7">
        <f t="shared" si="0"/>
        <v>140</v>
      </c>
      <c r="H293" s="7">
        <f t="shared" si="1"/>
        <v>28</v>
      </c>
      <c r="I293" s="2" t="str">
        <f t="shared" si="12"/>
        <v>train</v>
      </c>
    </row>
    <row r="294" spans="1:9" ht="14.25">
      <c r="A294" s="1">
        <v>1292</v>
      </c>
      <c r="B294" s="28" t="s">
        <v>415</v>
      </c>
      <c r="C294" s="27" t="s">
        <v>443</v>
      </c>
      <c r="D294" s="19">
        <v>50</v>
      </c>
      <c r="E294" s="19">
        <v>110</v>
      </c>
      <c r="F294" s="28" t="s">
        <v>414</v>
      </c>
      <c r="G294" s="7">
        <f t="shared" si="0"/>
        <v>60</v>
      </c>
      <c r="H294" s="7">
        <f t="shared" si="1"/>
        <v>12</v>
      </c>
      <c r="I294" s="2" t="str">
        <f t="shared" si="12"/>
        <v>train</v>
      </c>
    </row>
    <row r="295" spans="1:9" ht="14.25">
      <c r="A295" s="1">
        <v>1293</v>
      </c>
      <c r="B295" s="28" t="s">
        <v>435</v>
      </c>
      <c r="C295" s="26" t="s">
        <v>444</v>
      </c>
      <c r="D295" s="19">
        <v>0</v>
      </c>
      <c r="E295" s="19">
        <v>73</v>
      </c>
      <c r="F295" s="28" t="s">
        <v>414</v>
      </c>
      <c r="G295" s="7">
        <f t="shared" si="0"/>
        <v>73</v>
      </c>
      <c r="H295" s="7">
        <f t="shared" si="1"/>
        <v>14</v>
      </c>
      <c r="I295" s="2" t="str">
        <f t="shared" si="12"/>
        <v>train</v>
      </c>
    </row>
    <row r="296" spans="1:9" ht="14.25">
      <c r="A296" s="1">
        <v>1294</v>
      </c>
      <c r="B296" s="28" t="s">
        <v>435</v>
      </c>
      <c r="C296" s="27" t="s">
        <v>445</v>
      </c>
      <c r="D296" s="19">
        <v>0</v>
      </c>
      <c r="E296" s="19">
        <v>45</v>
      </c>
      <c r="F296" s="28" t="s">
        <v>414</v>
      </c>
      <c r="G296" s="7">
        <f t="shared" si="0"/>
        <v>45</v>
      </c>
      <c r="H296" s="7">
        <f t="shared" si="1"/>
        <v>9</v>
      </c>
      <c r="I296" s="2" t="str">
        <f t="shared" si="12"/>
        <v>train</v>
      </c>
    </row>
    <row r="297" spans="1:9" ht="14.25">
      <c r="A297" s="1">
        <v>1295</v>
      </c>
      <c r="B297" s="28" t="s">
        <v>112</v>
      </c>
      <c r="C297" s="27" t="s">
        <v>446</v>
      </c>
      <c r="D297" s="19">
        <v>49</v>
      </c>
      <c r="E297" s="19">
        <v>167</v>
      </c>
      <c r="F297" s="28" t="s">
        <v>414</v>
      </c>
      <c r="G297" s="7">
        <f t="shared" si="0"/>
        <v>118</v>
      </c>
      <c r="H297" s="7">
        <f t="shared" si="1"/>
        <v>23</v>
      </c>
      <c r="I297" s="2" t="str">
        <f t="shared" si="12"/>
        <v>train</v>
      </c>
    </row>
    <row r="298" spans="1:9" ht="14.25">
      <c r="A298" s="1">
        <v>1296</v>
      </c>
      <c r="B298" s="28" t="s">
        <v>112</v>
      </c>
      <c r="C298" s="27" t="s">
        <v>447</v>
      </c>
      <c r="D298" s="19">
        <v>5</v>
      </c>
      <c r="E298" s="19">
        <v>525</v>
      </c>
      <c r="F298" s="28" t="s">
        <v>414</v>
      </c>
      <c r="G298" s="7">
        <f t="shared" si="0"/>
        <v>520</v>
      </c>
      <c r="H298" s="7">
        <f t="shared" si="1"/>
        <v>104</v>
      </c>
      <c r="I298" s="2" t="str">
        <f t="shared" si="12"/>
        <v>train</v>
      </c>
    </row>
    <row r="299" spans="1:9" ht="14.25">
      <c r="A299" s="1">
        <v>1297</v>
      </c>
      <c r="B299" s="28" t="s">
        <v>112</v>
      </c>
      <c r="C299" s="26" t="s">
        <v>448</v>
      </c>
      <c r="D299" s="19">
        <v>4</v>
      </c>
      <c r="E299" s="19">
        <v>427</v>
      </c>
      <c r="F299" s="28" t="s">
        <v>414</v>
      </c>
      <c r="G299" s="7">
        <f t="shared" si="0"/>
        <v>423</v>
      </c>
      <c r="H299" s="7">
        <f t="shared" si="1"/>
        <v>84</v>
      </c>
      <c r="I299" s="2" t="str">
        <f t="shared" si="12"/>
        <v>train</v>
      </c>
    </row>
    <row r="300" spans="1:9" ht="14.25">
      <c r="A300" s="1">
        <v>1298</v>
      </c>
      <c r="B300" s="28" t="s">
        <v>112</v>
      </c>
      <c r="C300" s="26" t="s">
        <v>449</v>
      </c>
      <c r="D300" s="19">
        <v>3</v>
      </c>
      <c r="E300" s="19">
        <v>214</v>
      </c>
      <c r="F300" s="28" t="s">
        <v>414</v>
      </c>
      <c r="G300" s="7">
        <f t="shared" si="0"/>
        <v>211</v>
      </c>
      <c r="H300" s="7">
        <f t="shared" si="1"/>
        <v>42</v>
      </c>
      <c r="I300" s="2" t="str">
        <f t="shared" si="12"/>
        <v>train</v>
      </c>
    </row>
    <row r="301" spans="1:9" ht="14.25">
      <c r="A301" s="1">
        <v>1299</v>
      </c>
      <c r="B301" s="28" t="s">
        <v>112</v>
      </c>
      <c r="C301" s="29" t="s">
        <v>450</v>
      </c>
      <c r="D301" s="2">
        <v>4</v>
      </c>
      <c r="E301" s="2">
        <v>423</v>
      </c>
      <c r="F301" s="28" t="s">
        <v>414</v>
      </c>
      <c r="G301" s="7">
        <f t="shared" si="0"/>
        <v>419</v>
      </c>
      <c r="H301" s="7">
        <f t="shared" si="1"/>
        <v>83</v>
      </c>
      <c r="I301" s="2" t="str">
        <f t="shared" si="12"/>
        <v>train</v>
      </c>
    </row>
    <row r="302" spans="1:9" ht="14.25">
      <c r="A302" s="1">
        <v>1300</v>
      </c>
      <c r="B302" s="28" t="s">
        <v>112</v>
      </c>
      <c r="C302" s="29" t="s">
        <v>451</v>
      </c>
      <c r="D302" s="2">
        <v>1</v>
      </c>
      <c r="E302" s="2">
        <v>321</v>
      </c>
      <c r="F302" s="28" t="s">
        <v>414</v>
      </c>
      <c r="G302" s="7">
        <f t="shared" si="0"/>
        <v>320</v>
      </c>
      <c r="H302" s="7">
        <f t="shared" si="1"/>
        <v>64</v>
      </c>
      <c r="I302" s="2" t="str">
        <f t="shared" si="12"/>
        <v>train</v>
      </c>
    </row>
    <row r="303" spans="1:9" ht="14.25">
      <c r="A303" s="1">
        <v>1301</v>
      </c>
      <c r="B303" s="28" t="s">
        <v>112</v>
      </c>
      <c r="C303" s="30" t="s">
        <v>452</v>
      </c>
      <c r="D303" s="2">
        <v>6</v>
      </c>
      <c r="E303" s="2">
        <v>409</v>
      </c>
      <c r="F303" s="28" t="s">
        <v>414</v>
      </c>
      <c r="G303" s="7">
        <f t="shared" si="0"/>
        <v>403</v>
      </c>
      <c r="H303" s="7">
        <f t="shared" si="1"/>
        <v>80</v>
      </c>
      <c r="I303" s="2" t="str">
        <f t="shared" si="12"/>
        <v>train</v>
      </c>
    </row>
    <row r="304" spans="1:9" ht="14.25">
      <c r="A304" s="1">
        <v>1302</v>
      </c>
      <c r="B304" s="28" t="s">
        <v>112</v>
      </c>
      <c r="C304" s="29" t="s">
        <v>453</v>
      </c>
      <c r="D304" s="2">
        <v>4</v>
      </c>
      <c r="E304" s="2">
        <v>421</v>
      </c>
      <c r="F304" s="28" t="s">
        <v>414</v>
      </c>
      <c r="G304" s="7">
        <f t="shared" si="0"/>
        <v>417</v>
      </c>
      <c r="H304" s="7">
        <f t="shared" si="1"/>
        <v>83</v>
      </c>
      <c r="I304" s="2" t="str">
        <f t="shared" si="12"/>
        <v>train</v>
      </c>
    </row>
    <row r="305" spans="1:9" ht="14.25">
      <c r="A305" s="1">
        <v>1303</v>
      </c>
      <c r="B305" s="28" t="s">
        <v>112</v>
      </c>
      <c r="C305" s="29" t="s">
        <v>454</v>
      </c>
      <c r="D305" s="2">
        <v>4</v>
      </c>
      <c r="E305" s="2">
        <v>325</v>
      </c>
      <c r="F305" s="28" t="s">
        <v>414</v>
      </c>
      <c r="G305" s="7">
        <f t="shared" si="0"/>
        <v>321</v>
      </c>
      <c r="H305" s="7">
        <f t="shared" si="1"/>
        <v>64</v>
      </c>
      <c r="I305" s="2" t="str">
        <f t="shared" si="12"/>
        <v>train</v>
      </c>
    </row>
    <row r="306" spans="1:9" ht="14.25">
      <c r="A306" s="1">
        <v>1304</v>
      </c>
      <c r="B306" s="28" t="s">
        <v>112</v>
      </c>
      <c r="C306" s="30" t="s">
        <v>455</v>
      </c>
      <c r="D306" s="2">
        <v>2</v>
      </c>
      <c r="E306" s="2">
        <v>322</v>
      </c>
      <c r="F306" s="28" t="s">
        <v>414</v>
      </c>
      <c r="G306" s="7">
        <f t="shared" si="0"/>
        <v>320</v>
      </c>
      <c r="H306" s="7">
        <f t="shared" si="1"/>
        <v>64</v>
      </c>
      <c r="I306" s="2" t="str">
        <f t="shared" si="12"/>
        <v>train</v>
      </c>
    </row>
    <row r="307" spans="1:9" ht="14.25">
      <c r="A307" s="1">
        <v>1305</v>
      </c>
      <c r="B307" s="28" t="s">
        <v>112</v>
      </c>
      <c r="C307" s="29" t="s">
        <v>456</v>
      </c>
      <c r="D307" s="2">
        <v>3</v>
      </c>
      <c r="E307" s="2">
        <v>270</v>
      </c>
      <c r="F307" s="28" t="s">
        <v>414</v>
      </c>
      <c r="G307" s="7">
        <f t="shared" si="0"/>
        <v>267</v>
      </c>
      <c r="H307" s="7">
        <f t="shared" si="1"/>
        <v>53</v>
      </c>
      <c r="I307" s="2" t="str">
        <f t="shared" si="12"/>
        <v>train</v>
      </c>
    </row>
    <row r="308" spans="1:9" ht="14.25">
      <c r="A308" s="1">
        <v>1306</v>
      </c>
      <c r="B308" s="28" t="s">
        <v>112</v>
      </c>
      <c r="C308" s="29" t="s">
        <v>457</v>
      </c>
      <c r="D308" s="2">
        <v>4</v>
      </c>
      <c r="E308" s="2">
        <v>325</v>
      </c>
      <c r="F308" s="28" t="s">
        <v>414</v>
      </c>
      <c r="G308" s="7">
        <f t="shared" si="0"/>
        <v>321</v>
      </c>
      <c r="H308" s="7">
        <f t="shared" si="1"/>
        <v>64</v>
      </c>
      <c r="I308" s="2" t="str">
        <f t="shared" si="12"/>
        <v>train</v>
      </c>
    </row>
    <row r="309" spans="1:9" ht="14.25">
      <c r="A309" s="1">
        <v>1307</v>
      </c>
      <c r="B309" s="28" t="s">
        <v>112</v>
      </c>
      <c r="C309" s="29" t="s">
        <v>458</v>
      </c>
      <c r="D309" s="2">
        <v>7</v>
      </c>
      <c r="E309" s="2">
        <v>422</v>
      </c>
      <c r="F309" s="28" t="s">
        <v>414</v>
      </c>
      <c r="G309" s="7">
        <f t="shared" si="0"/>
        <v>415</v>
      </c>
      <c r="H309" s="7">
        <f t="shared" si="1"/>
        <v>83</v>
      </c>
      <c r="I309" s="2" t="str">
        <f t="shared" si="12"/>
        <v>train</v>
      </c>
    </row>
    <row r="310" spans="1:9" ht="14.25">
      <c r="A310" s="1">
        <v>1308</v>
      </c>
      <c r="B310" s="28" t="s">
        <v>415</v>
      </c>
      <c r="C310" s="29" t="s">
        <v>459</v>
      </c>
      <c r="D310" s="2">
        <v>14</v>
      </c>
      <c r="E310" s="2">
        <v>166</v>
      </c>
      <c r="F310" s="28" t="s">
        <v>414</v>
      </c>
      <c r="G310" s="7">
        <f t="shared" si="0"/>
        <v>152</v>
      </c>
      <c r="H310" s="7">
        <f t="shared" si="1"/>
        <v>30</v>
      </c>
      <c r="I310" s="2" t="str">
        <f t="shared" si="12"/>
        <v>train</v>
      </c>
    </row>
    <row r="311" spans="1:9" ht="14.25">
      <c r="A311" s="1">
        <v>1309</v>
      </c>
      <c r="B311" s="28" t="s">
        <v>415</v>
      </c>
      <c r="C311" s="30" t="s">
        <v>460</v>
      </c>
      <c r="D311" s="2">
        <v>47</v>
      </c>
      <c r="E311" s="2">
        <v>190</v>
      </c>
      <c r="F311" s="28" t="s">
        <v>414</v>
      </c>
      <c r="G311" s="7">
        <f t="shared" si="0"/>
        <v>143</v>
      </c>
      <c r="H311" s="7">
        <f t="shared" si="1"/>
        <v>28</v>
      </c>
      <c r="I311" s="2" t="str">
        <f t="shared" si="12"/>
        <v>train</v>
      </c>
    </row>
    <row r="312" spans="1:9" ht="14.25">
      <c r="A312" s="1">
        <v>1310</v>
      </c>
      <c r="B312" s="28" t="s">
        <v>415</v>
      </c>
      <c r="C312" s="29" t="s">
        <v>461</v>
      </c>
      <c r="D312" s="2">
        <v>133</v>
      </c>
      <c r="E312" s="2">
        <v>340</v>
      </c>
      <c r="F312" s="28" t="s">
        <v>414</v>
      </c>
      <c r="G312" s="7">
        <f t="shared" si="0"/>
        <v>207</v>
      </c>
      <c r="H312" s="7">
        <f t="shared" si="1"/>
        <v>41</v>
      </c>
      <c r="I312" s="2" t="str">
        <f t="shared" si="12"/>
        <v>train</v>
      </c>
    </row>
    <row r="313" spans="1:9" ht="14.25">
      <c r="A313" s="1">
        <v>1311</v>
      </c>
      <c r="B313" s="28" t="s">
        <v>136</v>
      </c>
      <c r="C313" s="29" t="s">
        <v>462</v>
      </c>
      <c r="D313" s="2">
        <v>1</v>
      </c>
      <c r="E313" s="2">
        <v>235</v>
      </c>
      <c r="F313" s="28" t="s">
        <v>414</v>
      </c>
      <c r="G313" s="7">
        <f t="shared" si="0"/>
        <v>234</v>
      </c>
      <c r="H313" s="7">
        <f t="shared" si="1"/>
        <v>46</v>
      </c>
      <c r="I313" s="2" t="str">
        <f t="shared" si="12"/>
        <v>validation</v>
      </c>
    </row>
    <row r="314" spans="1:9" ht="14.25">
      <c r="A314" s="1">
        <v>1312</v>
      </c>
      <c r="B314" s="28" t="s">
        <v>415</v>
      </c>
      <c r="C314" s="29" t="s">
        <v>463</v>
      </c>
      <c r="D314" s="2">
        <v>7</v>
      </c>
      <c r="E314" s="2">
        <v>67</v>
      </c>
      <c r="F314" s="28" t="s">
        <v>414</v>
      </c>
      <c r="G314" s="7">
        <f t="shared" si="0"/>
        <v>60</v>
      </c>
      <c r="H314" s="7">
        <f t="shared" si="1"/>
        <v>12</v>
      </c>
      <c r="I314" s="2" t="str">
        <f t="shared" si="12"/>
        <v>train</v>
      </c>
    </row>
    <row r="315" spans="1:9" ht="14.25">
      <c r="A315" s="1">
        <v>1313</v>
      </c>
      <c r="B315" s="28" t="s">
        <v>415</v>
      </c>
      <c r="C315" s="29" t="s">
        <v>464</v>
      </c>
      <c r="D315" s="2">
        <v>15</v>
      </c>
      <c r="E315" s="2">
        <v>136</v>
      </c>
      <c r="F315" s="28" t="s">
        <v>414</v>
      </c>
      <c r="G315" s="7">
        <f t="shared" si="0"/>
        <v>121</v>
      </c>
      <c r="H315" s="7">
        <f t="shared" si="1"/>
        <v>24</v>
      </c>
      <c r="I315" s="2" t="str">
        <f t="shared" si="12"/>
        <v>train</v>
      </c>
    </row>
    <row r="316" spans="1:9" ht="14.25">
      <c r="A316" s="1">
        <v>1314</v>
      </c>
      <c r="B316" s="28" t="s">
        <v>415</v>
      </c>
      <c r="C316" s="30" t="s">
        <v>465</v>
      </c>
      <c r="D316" s="2">
        <v>11</v>
      </c>
      <c r="E316" s="2">
        <v>151</v>
      </c>
      <c r="F316" s="28" t="s">
        <v>414</v>
      </c>
      <c r="G316" s="7">
        <f t="shared" si="0"/>
        <v>140</v>
      </c>
      <c r="H316" s="7">
        <f t="shared" si="1"/>
        <v>28</v>
      </c>
      <c r="I316" s="2" t="str">
        <f t="shared" si="12"/>
        <v>train</v>
      </c>
    </row>
    <row r="317" spans="1:9" ht="14.25">
      <c r="A317" s="1">
        <v>1315</v>
      </c>
      <c r="B317" s="28" t="s">
        <v>415</v>
      </c>
      <c r="C317" s="29" t="s">
        <v>466</v>
      </c>
      <c r="D317" s="2">
        <v>35</v>
      </c>
      <c r="E317" s="2">
        <v>102</v>
      </c>
      <c r="F317" s="28" t="s">
        <v>414</v>
      </c>
      <c r="G317" s="7">
        <f t="shared" si="0"/>
        <v>67</v>
      </c>
      <c r="H317" s="7">
        <f t="shared" si="1"/>
        <v>13</v>
      </c>
      <c r="I317" s="2" t="str">
        <f t="shared" si="12"/>
        <v>train</v>
      </c>
    </row>
    <row r="318" spans="1:9" ht="14.25">
      <c r="A318" s="1">
        <v>1316</v>
      </c>
      <c r="B318" s="28" t="s">
        <v>415</v>
      </c>
      <c r="C318" s="30" t="s">
        <v>467</v>
      </c>
      <c r="D318" s="2">
        <v>17</v>
      </c>
      <c r="E318" s="2">
        <v>112</v>
      </c>
      <c r="F318" s="28" t="s">
        <v>414</v>
      </c>
      <c r="G318" s="7">
        <f t="shared" si="0"/>
        <v>95</v>
      </c>
      <c r="H318" s="7">
        <f t="shared" si="1"/>
        <v>19</v>
      </c>
      <c r="I318" s="2" t="str">
        <f t="shared" si="12"/>
        <v>train</v>
      </c>
    </row>
    <row r="319" spans="1:9" ht="14.25">
      <c r="A319" s="1">
        <v>1317</v>
      </c>
      <c r="B319" s="28" t="s">
        <v>136</v>
      </c>
      <c r="C319" s="29" t="s">
        <v>468</v>
      </c>
      <c r="D319" s="2">
        <v>3</v>
      </c>
      <c r="E319" s="2">
        <v>453</v>
      </c>
      <c r="F319" s="28" t="s">
        <v>414</v>
      </c>
      <c r="G319" s="7">
        <f t="shared" si="0"/>
        <v>450</v>
      </c>
      <c r="H319" s="7">
        <f t="shared" si="1"/>
        <v>90</v>
      </c>
      <c r="I319" s="2" t="str">
        <f t="shared" si="12"/>
        <v>validation</v>
      </c>
    </row>
    <row r="320" spans="1:9" ht="14.25">
      <c r="A320" s="1">
        <v>1318</v>
      </c>
      <c r="B320" s="28" t="s">
        <v>415</v>
      </c>
      <c r="C320" s="29" t="s">
        <v>469</v>
      </c>
      <c r="D320" s="2">
        <v>5</v>
      </c>
      <c r="E320" s="2">
        <v>215</v>
      </c>
      <c r="F320" s="28" t="s">
        <v>414</v>
      </c>
      <c r="G320" s="7">
        <f t="shared" si="0"/>
        <v>210</v>
      </c>
      <c r="H320" s="7">
        <f t="shared" si="1"/>
        <v>42</v>
      </c>
      <c r="I320" s="2" t="str">
        <f t="shared" si="12"/>
        <v>train</v>
      </c>
    </row>
    <row r="321" spans="1:12" ht="14.25">
      <c r="A321" s="1">
        <v>1319</v>
      </c>
      <c r="B321" s="28" t="s">
        <v>415</v>
      </c>
      <c r="C321" s="29" t="s">
        <v>470</v>
      </c>
      <c r="D321" s="2">
        <v>1</v>
      </c>
      <c r="E321" s="2">
        <v>197</v>
      </c>
      <c r="F321" s="28" t="s">
        <v>414</v>
      </c>
      <c r="G321" s="7">
        <f t="shared" si="0"/>
        <v>196</v>
      </c>
      <c r="H321" s="7">
        <f t="shared" si="1"/>
        <v>39</v>
      </c>
      <c r="I321" s="2" t="str">
        <f t="shared" si="12"/>
        <v>train</v>
      </c>
    </row>
    <row r="322" spans="1:12" ht="14.25">
      <c r="A322" s="1">
        <v>1320</v>
      </c>
      <c r="B322" s="28" t="s">
        <v>42</v>
      </c>
      <c r="C322" s="29" t="s">
        <v>471</v>
      </c>
      <c r="D322" s="2">
        <v>0</v>
      </c>
      <c r="E322" s="2">
        <v>165</v>
      </c>
      <c r="F322" s="28" t="s">
        <v>414</v>
      </c>
      <c r="G322" s="7">
        <f t="shared" si="0"/>
        <v>165</v>
      </c>
      <c r="H322" s="7">
        <f t="shared" si="1"/>
        <v>33</v>
      </c>
      <c r="I322" s="2" t="str">
        <f t="shared" si="12"/>
        <v>train</v>
      </c>
    </row>
    <row r="323" spans="1:12" ht="15">
      <c r="A323" s="1">
        <v>1321</v>
      </c>
      <c r="B323" s="28" t="s">
        <v>112</v>
      </c>
      <c r="C323" s="29" t="s">
        <v>472</v>
      </c>
      <c r="D323" s="2">
        <v>0</v>
      </c>
      <c r="E323" s="2">
        <v>520</v>
      </c>
      <c r="F323" s="28" t="s">
        <v>414</v>
      </c>
      <c r="G323" s="7">
        <f t="shared" si="0"/>
        <v>520</v>
      </c>
      <c r="H323" s="7">
        <f t="shared" si="1"/>
        <v>104</v>
      </c>
      <c r="I323" s="2" t="str">
        <f t="shared" ref="I323:I386" si="13">IFERROR(_xlfn.IFS(IFERROR(MATCH(A323,$K$2:$K$575,0),FALSE),$K$1,IFERROR(MATCH(A323,$P$2:$P$575,0),FALSE),$P$1),"train")</f>
        <v>train</v>
      </c>
      <c r="L323" s="24"/>
    </row>
    <row r="324" spans="1:12" ht="14.25">
      <c r="A324" s="1">
        <v>1322</v>
      </c>
      <c r="B324" s="28" t="s">
        <v>112</v>
      </c>
      <c r="C324" s="29" t="s">
        <v>473</v>
      </c>
      <c r="D324" s="2">
        <v>2</v>
      </c>
      <c r="E324" s="2">
        <v>213</v>
      </c>
      <c r="F324" s="28" t="s">
        <v>414</v>
      </c>
      <c r="G324" s="7">
        <f t="shared" si="0"/>
        <v>211</v>
      </c>
      <c r="H324" s="7">
        <f t="shared" si="1"/>
        <v>42</v>
      </c>
      <c r="I324" s="2" t="str">
        <f t="shared" si="13"/>
        <v>train</v>
      </c>
    </row>
    <row r="325" spans="1:12" ht="14.25">
      <c r="A325" s="1">
        <v>1323</v>
      </c>
      <c r="B325" s="28" t="s">
        <v>112</v>
      </c>
      <c r="C325" s="29" t="s">
        <v>474</v>
      </c>
      <c r="D325" s="2">
        <v>12</v>
      </c>
      <c r="E325" s="2">
        <v>420</v>
      </c>
      <c r="F325" s="28" t="s">
        <v>414</v>
      </c>
      <c r="G325" s="7">
        <f t="shared" si="0"/>
        <v>408</v>
      </c>
      <c r="H325" s="7">
        <f t="shared" si="1"/>
        <v>81</v>
      </c>
      <c r="I325" s="2" t="str">
        <f t="shared" si="13"/>
        <v>train</v>
      </c>
    </row>
    <row r="326" spans="1:12" ht="14.25">
      <c r="A326" s="1">
        <v>1324</v>
      </c>
      <c r="B326" s="28" t="s">
        <v>112</v>
      </c>
      <c r="C326" s="29" t="s">
        <v>475</v>
      </c>
      <c r="D326" s="2">
        <v>14</v>
      </c>
      <c r="E326" s="2">
        <v>129</v>
      </c>
      <c r="F326" s="28" t="s">
        <v>414</v>
      </c>
      <c r="G326" s="7">
        <f t="shared" si="0"/>
        <v>115</v>
      </c>
      <c r="H326" s="7">
        <f t="shared" si="1"/>
        <v>23</v>
      </c>
      <c r="I326" s="2" t="str">
        <f t="shared" si="13"/>
        <v>train</v>
      </c>
    </row>
    <row r="327" spans="1:12" ht="14.25">
      <c r="A327" s="1">
        <v>1325</v>
      </c>
      <c r="B327" s="28" t="s">
        <v>112</v>
      </c>
      <c r="C327" s="29" t="s">
        <v>476</v>
      </c>
      <c r="D327" s="2">
        <v>30</v>
      </c>
      <c r="E327" s="2">
        <v>144</v>
      </c>
      <c r="F327" s="28" t="s">
        <v>414</v>
      </c>
      <c r="G327" s="7">
        <f t="shared" si="0"/>
        <v>114</v>
      </c>
      <c r="H327" s="7">
        <f t="shared" si="1"/>
        <v>22</v>
      </c>
      <c r="I327" s="2" t="str">
        <f t="shared" si="13"/>
        <v>train</v>
      </c>
    </row>
    <row r="328" spans="1:12" ht="14.25">
      <c r="A328" s="1">
        <v>1326</v>
      </c>
      <c r="B328" s="28" t="s">
        <v>112</v>
      </c>
      <c r="C328" s="30" t="s">
        <v>477</v>
      </c>
      <c r="D328" s="2">
        <v>17</v>
      </c>
      <c r="E328" s="2">
        <v>96</v>
      </c>
      <c r="F328" s="28" t="s">
        <v>414</v>
      </c>
      <c r="G328" s="7">
        <f t="shared" si="0"/>
        <v>79</v>
      </c>
      <c r="H328" s="7">
        <f t="shared" si="1"/>
        <v>15</v>
      </c>
      <c r="I328" s="2" t="str">
        <f t="shared" si="13"/>
        <v>train</v>
      </c>
    </row>
    <row r="329" spans="1:12" ht="14.25">
      <c r="A329" s="1">
        <v>1327</v>
      </c>
      <c r="B329" s="28" t="s">
        <v>415</v>
      </c>
      <c r="C329" s="29" t="s">
        <v>478</v>
      </c>
      <c r="D329" s="2">
        <v>5</v>
      </c>
      <c r="E329" s="2">
        <v>125</v>
      </c>
      <c r="F329" s="28" t="s">
        <v>414</v>
      </c>
      <c r="G329" s="7">
        <f t="shared" si="0"/>
        <v>120</v>
      </c>
      <c r="H329" s="7">
        <f t="shared" si="1"/>
        <v>24</v>
      </c>
      <c r="I329" s="2" t="str">
        <f t="shared" si="13"/>
        <v>train</v>
      </c>
    </row>
    <row r="330" spans="1:12" ht="14.25">
      <c r="A330" s="1">
        <v>1328</v>
      </c>
      <c r="B330" s="28" t="s">
        <v>415</v>
      </c>
      <c r="C330" s="29" t="s">
        <v>479</v>
      </c>
      <c r="D330" s="2">
        <v>28</v>
      </c>
      <c r="E330" s="2">
        <v>140</v>
      </c>
      <c r="F330" s="28" t="s">
        <v>414</v>
      </c>
      <c r="G330" s="7">
        <f t="shared" si="0"/>
        <v>112</v>
      </c>
      <c r="H330" s="7">
        <f t="shared" si="1"/>
        <v>22</v>
      </c>
      <c r="I330" s="2" t="str">
        <f t="shared" si="13"/>
        <v>train</v>
      </c>
    </row>
    <row r="331" spans="1:12" ht="14.25">
      <c r="A331" s="1">
        <v>1329</v>
      </c>
      <c r="B331" s="28" t="s">
        <v>415</v>
      </c>
      <c r="C331" s="29" t="s">
        <v>480</v>
      </c>
      <c r="D331" s="2">
        <v>4</v>
      </c>
      <c r="E331" s="2">
        <v>305</v>
      </c>
      <c r="F331" s="28" t="s">
        <v>414</v>
      </c>
      <c r="G331" s="7">
        <f t="shared" si="0"/>
        <v>301</v>
      </c>
      <c r="H331" s="7">
        <f t="shared" si="1"/>
        <v>60</v>
      </c>
      <c r="I331" s="2" t="str">
        <f t="shared" si="13"/>
        <v>train</v>
      </c>
    </row>
    <row r="332" spans="1:12" ht="14.25">
      <c r="A332" s="1">
        <v>1330</v>
      </c>
      <c r="B332" s="28" t="s">
        <v>415</v>
      </c>
      <c r="C332" s="29" t="s">
        <v>481</v>
      </c>
      <c r="D332" s="2">
        <v>3</v>
      </c>
      <c r="E332" s="2">
        <v>300</v>
      </c>
      <c r="F332" s="28" t="s">
        <v>414</v>
      </c>
      <c r="G332" s="7">
        <f t="shared" si="0"/>
        <v>297</v>
      </c>
      <c r="H332" s="7">
        <f t="shared" si="1"/>
        <v>59</v>
      </c>
      <c r="I332" s="2" t="str">
        <f t="shared" si="13"/>
        <v>train</v>
      </c>
    </row>
    <row r="333" spans="1:12" ht="14.25">
      <c r="A333" s="1">
        <v>1331</v>
      </c>
      <c r="B333" s="28" t="s">
        <v>415</v>
      </c>
      <c r="C333" s="29" t="s">
        <v>482</v>
      </c>
      <c r="D333" s="2">
        <v>17</v>
      </c>
      <c r="E333" s="2">
        <v>327</v>
      </c>
      <c r="F333" s="28" t="s">
        <v>414</v>
      </c>
      <c r="G333" s="7">
        <f t="shared" si="0"/>
        <v>310</v>
      </c>
      <c r="H333" s="7">
        <f t="shared" si="1"/>
        <v>62</v>
      </c>
      <c r="I333" s="2" t="str">
        <f t="shared" si="13"/>
        <v>train</v>
      </c>
    </row>
    <row r="334" spans="1:12" ht="14.25">
      <c r="A334" s="1">
        <v>1332</v>
      </c>
      <c r="B334" s="28" t="s">
        <v>415</v>
      </c>
      <c r="C334" s="29" t="s">
        <v>483</v>
      </c>
      <c r="D334" s="2">
        <v>3</v>
      </c>
      <c r="E334" s="2">
        <v>500</v>
      </c>
      <c r="F334" s="28" t="s">
        <v>414</v>
      </c>
      <c r="G334" s="7">
        <f t="shared" si="0"/>
        <v>497</v>
      </c>
      <c r="H334" s="7">
        <f t="shared" si="1"/>
        <v>99</v>
      </c>
      <c r="I334" s="2" t="str">
        <f t="shared" si="13"/>
        <v>train</v>
      </c>
    </row>
    <row r="335" spans="1:12" ht="14.25">
      <c r="A335" s="1">
        <v>1333</v>
      </c>
      <c r="B335" s="28" t="s">
        <v>415</v>
      </c>
      <c r="C335" s="30" t="s">
        <v>484</v>
      </c>
      <c r="D335" s="2">
        <v>3</v>
      </c>
      <c r="E335" s="2">
        <v>303</v>
      </c>
      <c r="F335" s="28" t="s">
        <v>414</v>
      </c>
      <c r="G335" s="7">
        <f t="shared" si="0"/>
        <v>300</v>
      </c>
      <c r="H335" s="7">
        <f t="shared" si="1"/>
        <v>60</v>
      </c>
      <c r="I335" s="2" t="str">
        <f t="shared" si="13"/>
        <v>train</v>
      </c>
    </row>
    <row r="336" spans="1:12" ht="14.25">
      <c r="A336" s="1">
        <v>1334</v>
      </c>
      <c r="B336" s="28" t="s">
        <v>415</v>
      </c>
      <c r="C336" s="29" t="s">
        <v>485</v>
      </c>
      <c r="D336" s="2">
        <v>3</v>
      </c>
      <c r="E336" s="2">
        <v>118</v>
      </c>
      <c r="F336" s="28" t="s">
        <v>414</v>
      </c>
      <c r="G336" s="7">
        <f t="shared" si="0"/>
        <v>115</v>
      </c>
      <c r="H336" s="7">
        <f t="shared" si="1"/>
        <v>23</v>
      </c>
      <c r="I336" s="2" t="str">
        <f t="shared" si="13"/>
        <v>train</v>
      </c>
    </row>
    <row r="337" spans="1:9" ht="14.25">
      <c r="A337" s="22">
        <v>1335</v>
      </c>
      <c r="B337" s="31" t="s">
        <v>204</v>
      </c>
      <c r="C337" s="32" t="s">
        <v>486</v>
      </c>
      <c r="D337" s="22">
        <v>18</v>
      </c>
      <c r="E337" s="22">
        <v>60</v>
      </c>
      <c r="F337" s="33" t="s">
        <v>487</v>
      </c>
      <c r="G337" s="7">
        <f t="shared" si="0"/>
        <v>42</v>
      </c>
      <c r="H337" s="7">
        <f t="shared" si="1"/>
        <v>8</v>
      </c>
      <c r="I337" s="2" t="str">
        <f t="shared" si="13"/>
        <v>validation</v>
      </c>
    </row>
    <row r="338" spans="1:9" ht="14.25">
      <c r="A338" s="22">
        <v>1336</v>
      </c>
      <c r="B338" s="31" t="s">
        <v>204</v>
      </c>
      <c r="C338" s="32" t="s">
        <v>486</v>
      </c>
      <c r="D338" s="22">
        <v>85</v>
      </c>
      <c r="E338" s="22">
        <v>125</v>
      </c>
      <c r="F338" s="33" t="s">
        <v>487</v>
      </c>
      <c r="G338" s="7">
        <f t="shared" si="0"/>
        <v>40</v>
      </c>
      <c r="H338" s="7">
        <f t="shared" si="1"/>
        <v>8</v>
      </c>
      <c r="I338" s="2" t="str">
        <f t="shared" si="13"/>
        <v>validation</v>
      </c>
    </row>
    <row r="339" spans="1:9" ht="14.25">
      <c r="A339" s="22">
        <v>1337</v>
      </c>
      <c r="B339" s="31" t="s">
        <v>204</v>
      </c>
      <c r="C339" s="32" t="s">
        <v>486</v>
      </c>
      <c r="D339" s="22">
        <v>139</v>
      </c>
      <c r="E339" s="22">
        <v>204</v>
      </c>
      <c r="F339" s="33" t="s">
        <v>487</v>
      </c>
      <c r="G339" s="7">
        <f t="shared" si="0"/>
        <v>65</v>
      </c>
      <c r="H339" s="7">
        <f t="shared" si="1"/>
        <v>13</v>
      </c>
      <c r="I339" s="2" t="str">
        <f t="shared" si="13"/>
        <v>validation</v>
      </c>
    </row>
    <row r="340" spans="1:9" ht="15">
      <c r="A340" s="22">
        <v>1338</v>
      </c>
      <c r="B340" s="31" t="s">
        <v>204</v>
      </c>
      <c r="C340" s="32" t="s">
        <v>488</v>
      </c>
      <c r="D340" s="22">
        <v>46</v>
      </c>
      <c r="E340" s="22">
        <v>115</v>
      </c>
      <c r="F340" s="34" t="s">
        <v>489</v>
      </c>
      <c r="G340" s="7">
        <f t="shared" si="0"/>
        <v>69</v>
      </c>
      <c r="H340" s="7">
        <f t="shared" si="1"/>
        <v>13</v>
      </c>
      <c r="I340" s="2" t="str">
        <f t="shared" si="13"/>
        <v>validation</v>
      </c>
    </row>
    <row r="341" spans="1:9" ht="15">
      <c r="A341" s="22">
        <v>1339</v>
      </c>
      <c r="B341" s="31" t="s">
        <v>204</v>
      </c>
      <c r="C341" s="32" t="s">
        <v>488</v>
      </c>
      <c r="D341" s="22">
        <v>148</v>
      </c>
      <c r="E341" s="22">
        <v>270</v>
      </c>
      <c r="F341" s="34" t="s">
        <v>489</v>
      </c>
      <c r="G341" s="7">
        <f t="shared" si="0"/>
        <v>122</v>
      </c>
      <c r="H341" s="7">
        <f t="shared" si="1"/>
        <v>24</v>
      </c>
      <c r="I341" s="2" t="str">
        <f t="shared" si="13"/>
        <v>validation</v>
      </c>
    </row>
    <row r="342" spans="1:9" ht="15">
      <c r="A342" s="22">
        <v>1340</v>
      </c>
      <c r="B342" s="31" t="s">
        <v>204</v>
      </c>
      <c r="C342" s="32" t="s">
        <v>490</v>
      </c>
      <c r="D342" s="22">
        <v>19</v>
      </c>
      <c r="E342" s="22">
        <v>115</v>
      </c>
      <c r="F342" s="34" t="s">
        <v>489</v>
      </c>
      <c r="G342" s="7">
        <f t="shared" si="0"/>
        <v>96</v>
      </c>
      <c r="H342" s="7">
        <f t="shared" si="1"/>
        <v>19</v>
      </c>
      <c r="I342" s="2" t="str">
        <f t="shared" si="13"/>
        <v>validation</v>
      </c>
    </row>
    <row r="343" spans="1:9" ht="15">
      <c r="A343" s="22">
        <v>1341</v>
      </c>
      <c r="B343" s="31" t="s">
        <v>204</v>
      </c>
      <c r="C343" s="32" t="s">
        <v>490</v>
      </c>
      <c r="D343" s="22">
        <v>130</v>
      </c>
      <c r="E343" s="22">
        <v>230</v>
      </c>
      <c r="F343" s="34" t="s">
        <v>489</v>
      </c>
      <c r="G343" s="7">
        <f t="shared" si="0"/>
        <v>100</v>
      </c>
      <c r="H343" s="7">
        <f t="shared" si="1"/>
        <v>20</v>
      </c>
      <c r="I343" s="2" t="str">
        <f t="shared" si="13"/>
        <v>validation</v>
      </c>
    </row>
    <row r="344" spans="1:9" ht="15">
      <c r="A344" s="22">
        <v>1342</v>
      </c>
      <c r="B344" s="31" t="s">
        <v>204</v>
      </c>
      <c r="C344" s="32" t="s">
        <v>491</v>
      </c>
      <c r="D344" s="22">
        <v>0</v>
      </c>
      <c r="E344" s="22">
        <v>138</v>
      </c>
      <c r="F344" s="35" t="s">
        <v>492</v>
      </c>
      <c r="G344" s="7">
        <f t="shared" si="0"/>
        <v>138</v>
      </c>
      <c r="H344" s="7">
        <f t="shared" si="1"/>
        <v>27</v>
      </c>
      <c r="I344" s="2" t="str">
        <f t="shared" si="13"/>
        <v>validation</v>
      </c>
    </row>
    <row r="345" spans="1:9" ht="15">
      <c r="A345" s="22">
        <v>1343</v>
      </c>
      <c r="B345" s="31" t="s">
        <v>204</v>
      </c>
      <c r="C345" s="32" t="s">
        <v>493</v>
      </c>
      <c r="D345" s="22">
        <v>6</v>
      </c>
      <c r="E345" s="22">
        <v>165</v>
      </c>
      <c r="F345" s="35" t="s">
        <v>494</v>
      </c>
      <c r="G345" s="7">
        <f t="shared" si="0"/>
        <v>159</v>
      </c>
      <c r="H345" s="7">
        <f t="shared" si="1"/>
        <v>31</v>
      </c>
      <c r="I345" s="2" t="str">
        <f t="shared" si="13"/>
        <v>test</v>
      </c>
    </row>
    <row r="346" spans="1:9" ht="14.25">
      <c r="A346" s="22">
        <v>1344</v>
      </c>
      <c r="B346" s="31" t="s">
        <v>369</v>
      </c>
      <c r="C346" s="32" t="s">
        <v>495</v>
      </c>
      <c r="D346" s="22">
        <v>19</v>
      </c>
      <c r="E346" s="22">
        <v>57</v>
      </c>
      <c r="F346" s="31" t="s">
        <v>496</v>
      </c>
      <c r="G346" s="7">
        <f t="shared" si="0"/>
        <v>38</v>
      </c>
      <c r="H346" s="7">
        <f t="shared" si="1"/>
        <v>7</v>
      </c>
      <c r="I346" s="2" t="str">
        <f t="shared" si="13"/>
        <v>test</v>
      </c>
    </row>
    <row r="347" spans="1:9" ht="15">
      <c r="A347" s="22">
        <v>1345</v>
      </c>
      <c r="B347" s="31" t="s">
        <v>163</v>
      </c>
      <c r="C347" s="32" t="s">
        <v>497</v>
      </c>
      <c r="D347" s="22">
        <v>4</v>
      </c>
      <c r="E347" s="22">
        <v>198</v>
      </c>
      <c r="F347" s="35" t="s">
        <v>498</v>
      </c>
      <c r="G347" s="7">
        <f t="shared" si="0"/>
        <v>194</v>
      </c>
      <c r="H347" s="7">
        <f t="shared" si="1"/>
        <v>38</v>
      </c>
      <c r="I347" s="2" t="str">
        <f t="shared" si="13"/>
        <v>validation</v>
      </c>
    </row>
    <row r="348" spans="1:9" ht="14.25">
      <c r="A348" s="22">
        <v>1346</v>
      </c>
      <c r="B348" s="31" t="s">
        <v>191</v>
      </c>
      <c r="C348" s="32" t="s">
        <v>499</v>
      </c>
      <c r="D348" s="22">
        <v>0</v>
      </c>
      <c r="E348" s="22">
        <v>77</v>
      </c>
      <c r="F348" s="33" t="s">
        <v>487</v>
      </c>
      <c r="G348" s="7">
        <f t="shared" si="0"/>
        <v>77</v>
      </c>
      <c r="H348" s="7">
        <f t="shared" si="1"/>
        <v>15</v>
      </c>
      <c r="I348" s="2" t="str">
        <f t="shared" si="13"/>
        <v>test</v>
      </c>
    </row>
    <row r="349" spans="1:9" ht="15">
      <c r="A349" s="22">
        <v>1347</v>
      </c>
      <c r="B349" s="31" t="s">
        <v>191</v>
      </c>
      <c r="C349" s="32" t="s">
        <v>500</v>
      </c>
      <c r="D349" s="22">
        <v>12</v>
      </c>
      <c r="E349" s="22">
        <v>167</v>
      </c>
      <c r="F349" s="34" t="s">
        <v>501</v>
      </c>
      <c r="G349" s="7">
        <f t="shared" si="0"/>
        <v>155</v>
      </c>
      <c r="H349" s="7">
        <f t="shared" si="1"/>
        <v>31</v>
      </c>
      <c r="I349" s="2" t="str">
        <f t="shared" si="13"/>
        <v>validation</v>
      </c>
    </row>
    <row r="350" spans="1:9" ht="15">
      <c r="A350" s="22">
        <v>1348</v>
      </c>
      <c r="B350" s="31" t="s">
        <v>221</v>
      </c>
      <c r="C350" s="32" t="s">
        <v>502</v>
      </c>
      <c r="D350" s="22">
        <v>0</v>
      </c>
      <c r="E350" s="22">
        <v>110</v>
      </c>
      <c r="F350" s="34" t="s">
        <v>501</v>
      </c>
      <c r="G350" s="7">
        <f t="shared" si="0"/>
        <v>110</v>
      </c>
      <c r="H350" s="7">
        <f t="shared" si="1"/>
        <v>22</v>
      </c>
      <c r="I350" s="2" t="str">
        <f t="shared" si="13"/>
        <v>validation</v>
      </c>
    </row>
    <row r="351" spans="1:9" ht="15">
      <c r="A351" s="22">
        <v>1349</v>
      </c>
      <c r="B351" s="31" t="s">
        <v>331</v>
      </c>
      <c r="C351" s="32" t="s">
        <v>503</v>
      </c>
      <c r="D351" s="22">
        <v>70</v>
      </c>
      <c r="E351" s="22">
        <v>144</v>
      </c>
      <c r="F351" s="34" t="s">
        <v>501</v>
      </c>
      <c r="G351" s="7">
        <f t="shared" si="0"/>
        <v>74</v>
      </c>
      <c r="H351" s="7">
        <f t="shared" si="1"/>
        <v>14</v>
      </c>
      <c r="I351" s="2" t="str">
        <f t="shared" si="13"/>
        <v>test</v>
      </c>
    </row>
    <row r="352" spans="1:9" ht="15">
      <c r="A352" s="22">
        <v>1350</v>
      </c>
      <c r="B352" s="31" t="s">
        <v>331</v>
      </c>
      <c r="C352" s="32" t="s">
        <v>503</v>
      </c>
      <c r="D352" s="22">
        <v>352</v>
      </c>
      <c r="E352" s="22">
        <v>377</v>
      </c>
      <c r="F352" s="34" t="s">
        <v>501</v>
      </c>
      <c r="G352" s="7">
        <f t="shared" si="0"/>
        <v>25</v>
      </c>
      <c r="H352" s="7">
        <f t="shared" si="1"/>
        <v>5</v>
      </c>
      <c r="I352" s="2" t="str">
        <f t="shared" si="13"/>
        <v>test</v>
      </c>
    </row>
    <row r="353" spans="1:9" ht="15">
      <c r="A353" s="22">
        <v>1351</v>
      </c>
      <c r="B353" s="31" t="s">
        <v>200</v>
      </c>
      <c r="C353" s="32" t="s">
        <v>504</v>
      </c>
      <c r="D353" s="22">
        <v>5</v>
      </c>
      <c r="E353" s="22">
        <v>80</v>
      </c>
      <c r="F353" s="34" t="s">
        <v>501</v>
      </c>
      <c r="G353" s="7">
        <f t="shared" si="0"/>
        <v>75</v>
      </c>
      <c r="H353" s="7">
        <f t="shared" si="1"/>
        <v>15</v>
      </c>
      <c r="I353" s="2" t="str">
        <f t="shared" si="13"/>
        <v>test</v>
      </c>
    </row>
    <row r="354" spans="1:9" ht="15">
      <c r="A354" s="22">
        <v>1352</v>
      </c>
      <c r="B354" s="31" t="s">
        <v>191</v>
      </c>
      <c r="C354" s="32" t="s">
        <v>505</v>
      </c>
      <c r="D354" s="22">
        <v>18</v>
      </c>
      <c r="E354" s="22">
        <v>117</v>
      </c>
      <c r="F354" s="34" t="s">
        <v>501</v>
      </c>
      <c r="G354" s="7">
        <f t="shared" si="0"/>
        <v>99</v>
      </c>
      <c r="H354" s="7">
        <f t="shared" si="1"/>
        <v>19</v>
      </c>
      <c r="I354" s="2" t="str">
        <f t="shared" si="13"/>
        <v>validation</v>
      </c>
    </row>
    <row r="355" spans="1:9" ht="15">
      <c r="A355" s="22">
        <v>1353</v>
      </c>
      <c r="B355" s="31" t="s">
        <v>191</v>
      </c>
      <c r="C355" s="32" t="s">
        <v>505</v>
      </c>
      <c r="D355" s="22">
        <v>132</v>
      </c>
      <c r="E355" s="22">
        <v>223</v>
      </c>
      <c r="F355" s="34" t="s">
        <v>501</v>
      </c>
      <c r="G355" s="7">
        <f t="shared" si="0"/>
        <v>91</v>
      </c>
      <c r="H355" s="7">
        <f t="shared" si="1"/>
        <v>18</v>
      </c>
      <c r="I355" s="2" t="str">
        <f t="shared" si="13"/>
        <v>validation</v>
      </c>
    </row>
    <row r="356" spans="1:9" ht="14.25">
      <c r="A356" s="22">
        <v>1354</v>
      </c>
      <c r="B356" s="31" t="s">
        <v>191</v>
      </c>
      <c r="C356" s="32" t="s">
        <v>506</v>
      </c>
      <c r="D356" s="22">
        <v>0</v>
      </c>
      <c r="E356" s="22">
        <v>153</v>
      </c>
      <c r="F356" s="31" t="s">
        <v>507</v>
      </c>
      <c r="G356" s="7">
        <f t="shared" si="0"/>
        <v>153</v>
      </c>
      <c r="H356" s="7">
        <f t="shared" si="1"/>
        <v>30</v>
      </c>
      <c r="I356" s="2" t="str">
        <f t="shared" si="13"/>
        <v>train</v>
      </c>
    </row>
    <row r="357" spans="1:9" ht="14.25">
      <c r="A357" s="22">
        <v>1355</v>
      </c>
      <c r="B357" s="31" t="s">
        <v>191</v>
      </c>
      <c r="C357" s="32" t="s">
        <v>508</v>
      </c>
      <c r="D357" s="22">
        <v>3</v>
      </c>
      <c r="E357" s="22">
        <v>194</v>
      </c>
      <c r="F357" s="31" t="s">
        <v>507</v>
      </c>
      <c r="G357" s="7">
        <f t="shared" si="0"/>
        <v>191</v>
      </c>
      <c r="H357" s="7">
        <f t="shared" si="1"/>
        <v>38</v>
      </c>
      <c r="I357" s="2" t="str">
        <f t="shared" si="13"/>
        <v>train</v>
      </c>
    </row>
    <row r="358" spans="1:9" ht="14.25">
      <c r="A358" s="22">
        <v>1356</v>
      </c>
      <c r="B358" s="31" t="s">
        <v>328</v>
      </c>
      <c r="C358" s="32" t="s">
        <v>509</v>
      </c>
      <c r="D358" s="22">
        <v>20</v>
      </c>
      <c r="E358" s="22">
        <v>360</v>
      </c>
      <c r="F358" s="31" t="s">
        <v>507</v>
      </c>
      <c r="G358" s="7">
        <f t="shared" si="0"/>
        <v>340</v>
      </c>
      <c r="H358" s="7">
        <f t="shared" si="1"/>
        <v>68</v>
      </c>
      <c r="I358" s="2" t="str">
        <f t="shared" si="13"/>
        <v>test</v>
      </c>
    </row>
    <row r="359" spans="1:9" ht="14.25">
      <c r="A359" s="22">
        <v>1357</v>
      </c>
      <c r="B359" s="31" t="s">
        <v>328</v>
      </c>
      <c r="C359" s="32" t="s">
        <v>509</v>
      </c>
      <c r="D359" s="22">
        <v>393</v>
      </c>
      <c r="E359" s="22">
        <v>510</v>
      </c>
      <c r="F359" s="31" t="s">
        <v>507</v>
      </c>
      <c r="G359" s="7">
        <f t="shared" si="0"/>
        <v>117</v>
      </c>
      <c r="H359" s="7">
        <f t="shared" si="1"/>
        <v>23</v>
      </c>
      <c r="I359" s="2" t="str">
        <f t="shared" si="13"/>
        <v>test</v>
      </c>
    </row>
    <row r="360" spans="1:9" ht="14.25">
      <c r="A360" s="22">
        <v>1358</v>
      </c>
      <c r="B360" s="31" t="s">
        <v>328</v>
      </c>
      <c r="C360" s="32" t="s">
        <v>509</v>
      </c>
      <c r="D360" s="22">
        <v>573</v>
      </c>
      <c r="E360" s="22">
        <v>640</v>
      </c>
      <c r="F360" s="31" t="s">
        <v>507</v>
      </c>
      <c r="G360" s="7">
        <f t="shared" si="0"/>
        <v>67</v>
      </c>
      <c r="H360" s="7">
        <f t="shared" si="1"/>
        <v>13</v>
      </c>
      <c r="I360" s="2" t="str">
        <f t="shared" si="13"/>
        <v>test</v>
      </c>
    </row>
    <row r="361" spans="1:9" ht="14.25">
      <c r="A361" s="22">
        <v>1359</v>
      </c>
      <c r="B361" s="31" t="s">
        <v>328</v>
      </c>
      <c r="C361" s="32" t="s">
        <v>509</v>
      </c>
      <c r="D361" s="22">
        <v>718</v>
      </c>
      <c r="E361" s="22">
        <v>773</v>
      </c>
      <c r="F361" s="31" t="s">
        <v>507</v>
      </c>
      <c r="G361" s="7">
        <f t="shared" si="0"/>
        <v>55</v>
      </c>
      <c r="H361" s="7">
        <f t="shared" si="1"/>
        <v>11</v>
      </c>
      <c r="I361" s="2" t="str">
        <f t="shared" si="13"/>
        <v>test</v>
      </c>
    </row>
    <row r="362" spans="1:9" ht="14.25">
      <c r="A362" s="22">
        <v>1360</v>
      </c>
      <c r="B362" s="31" t="s">
        <v>328</v>
      </c>
      <c r="C362" s="32" t="s">
        <v>509</v>
      </c>
      <c r="D362" s="22">
        <v>797</v>
      </c>
      <c r="E362" s="22">
        <v>860</v>
      </c>
      <c r="F362" s="31" t="s">
        <v>507</v>
      </c>
      <c r="G362" s="7">
        <f t="shared" si="0"/>
        <v>63</v>
      </c>
      <c r="H362" s="7">
        <f t="shared" si="1"/>
        <v>12</v>
      </c>
      <c r="I362" s="2" t="str">
        <f t="shared" si="13"/>
        <v>test</v>
      </c>
    </row>
    <row r="363" spans="1:9" ht="14.25">
      <c r="A363" s="22">
        <v>1361</v>
      </c>
      <c r="B363" s="31" t="s">
        <v>191</v>
      </c>
      <c r="C363" s="32" t="s">
        <v>510</v>
      </c>
      <c r="D363" s="22">
        <v>0</v>
      </c>
      <c r="E363" s="22">
        <v>104</v>
      </c>
      <c r="F363" s="31" t="s">
        <v>507</v>
      </c>
      <c r="G363" s="7">
        <f t="shared" si="0"/>
        <v>104</v>
      </c>
      <c r="H363" s="7">
        <f t="shared" si="1"/>
        <v>20</v>
      </c>
      <c r="I363" s="2" t="str">
        <f t="shared" si="13"/>
        <v>train</v>
      </c>
    </row>
    <row r="364" spans="1:9" ht="14.25">
      <c r="A364" s="22">
        <v>1362</v>
      </c>
      <c r="B364" s="31" t="s">
        <v>191</v>
      </c>
      <c r="C364" s="32" t="s">
        <v>511</v>
      </c>
      <c r="D364" s="22">
        <v>0</v>
      </c>
      <c r="E364" s="22">
        <v>108</v>
      </c>
      <c r="F364" s="31" t="s">
        <v>507</v>
      </c>
      <c r="G364" s="7">
        <f t="shared" si="0"/>
        <v>108</v>
      </c>
      <c r="H364" s="7">
        <f t="shared" si="1"/>
        <v>21</v>
      </c>
      <c r="I364" s="2" t="str">
        <f t="shared" si="13"/>
        <v>train</v>
      </c>
    </row>
    <row r="365" spans="1:9" ht="14.25">
      <c r="A365" s="22">
        <v>1363</v>
      </c>
      <c r="B365" s="31" t="s">
        <v>191</v>
      </c>
      <c r="C365" s="32" t="s">
        <v>512</v>
      </c>
      <c r="D365" s="22">
        <v>0</v>
      </c>
      <c r="E365" s="22">
        <v>229</v>
      </c>
      <c r="F365" s="31" t="s">
        <v>507</v>
      </c>
      <c r="G365" s="7">
        <f t="shared" si="0"/>
        <v>229</v>
      </c>
      <c r="H365" s="7">
        <f t="shared" si="1"/>
        <v>45</v>
      </c>
      <c r="I365" s="2" t="str">
        <f t="shared" si="13"/>
        <v>train</v>
      </c>
    </row>
    <row r="366" spans="1:9" ht="14.25">
      <c r="A366" s="22">
        <v>1364</v>
      </c>
      <c r="B366" s="31" t="s">
        <v>191</v>
      </c>
      <c r="C366" s="32" t="s">
        <v>513</v>
      </c>
      <c r="D366" s="22">
        <v>0</v>
      </c>
      <c r="E366" s="22">
        <v>160</v>
      </c>
      <c r="F366" s="31" t="s">
        <v>507</v>
      </c>
      <c r="G366" s="7">
        <f t="shared" si="0"/>
        <v>160</v>
      </c>
      <c r="H366" s="7">
        <f t="shared" si="1"/>
        <v>32</v>
      </c>
      <c r="I366" s="2" t="str">
        <f t="shared" si="13"/>
        <v>train</v>
      </c>
    </row>
    <row r="367" spans="1:9" ht="14.25">
      <c r="A367" s="22">
        <v>1365</v>
      </c>
      <c r="B367" s="31" t="s">
        <v>191</v>
      </c>
      <c r="C367" s="32" t="s">
        <v>514</v>
      </c>
      <c r="D367" s="22">
        <v>0</v>
      </c>
      <c r="E367" s="22">
        <v>129</v>
      </c>
      <c r="F367" s="31" t="s">
        <v>507</v>
      </c>
      <c r="G367" s="7">
        <f t="shared" si="0"/>
        <v>129</v>
      </c>
      <c r="H367" s="7">
        <f t="shared" si="1"/>
        <v>25</v>
      </c>
      <c r="I367" s="2" t="str">
        <f t="shared" si="13"/>
        <v>train</v>
      </c>
    </row>
    <row r="368" spans="1:9" ht="14.25">
      <c r="A368" s="22">
        <v>1366</v>
      </c>
      <c r="B368" s="31" t="s">
        <v>191</v>
      </c>
      <c r="C368" s="32" t="s">
        <v>515</v>
      </c>
      <c r="D368" s="22">
        <v>0</v>
      </c>
      <c r="E368" s="22">
        <v>170</v>
      </c>
      <c r="F368" s="31" t="s">
        <v>507</v>
      </c>
      <c r="G368" s="7">
        <f t="shared" si="0"/>
        <v>170</v>
      </c>
      <c r="H368" s="7">
        <f t="shared" si="1"/>
        <v>34</v>
      </c>
      <c r="I368" s="2" t="str">
        <f t="shared" si="13"/>
        <v>train</v>
      </c>
    </row>
    <row r="369" spans="1:9" ht="14.25">
      <c r="A369" s="22">
        <v>1367</v>
      </c>
      <c r="B369" s="31" t="s">
        <v>191</v>
      </c>
      <c r="C369" s="32" t="s">
        <v>516</v>
      </c>
      <c r="D369" s="22">
        <v>0</v>
      </c>
      <c r="E369" s="22">
        <v>147</v>
      </c>
      <c r="F369" s="31" t="s">
        <v>507</v>
      </c>
      <c r="G369" s="7">
        <f t="shared" si="0"/>
        <v>147</v>
      </c>
      <c r="H369" s="7">
        <f t="shared" si="1"/>
        <v>29</v>
      </c>
      <c r="I369" s="2" t="str">
        <f t="shared" si="13"/>
        <v>train</v>
      </c>
    </row>
    <row r="370" spans="1:9" ht="14.25">
      <c r="A370" s="22">
        <v>1368</v>
      </c>
      <c r="B370" s="31" t="s">
        <v>191</v>
      </c>
      <c r="C370" s="32" t="s">
        <v>517</v>
      </c>
      <c r="D370" s="22">
        <v>0</v>
      </c>
      <c r="E370" s="22">
        <v>132</v>
      </c>
      <c r="F370" s="31" t="s">
        <v>507</v>
      </c>
      <c r="G370" s="7">
        <f t="shared" si="0"/>
        <v>132</v>
      </c>
      <c r="H370" s="7">
        <f t="shared" si="1"/>
        <v>26</v>
      </c>
      <c r="I370" s="2" t="str">
        <f t="shared" si="13"/>
        <v>train</v>
      </c>
    </row>
    <row r="371" spans="1:9" ht="14.25">
      <c r="A371" s="22">
        <v>1369</v>
      </c>
      <c r="B371" s="31" t="s">
        <v>191</v>
      </c>
      <c r="C371" s="32" t="s">
        <v>518</v>
      </c>
      <c r="D371" s="22">
        <v>0</v>
      </c>
      <c r="E371" s="22">
        <v>154</v>
      </c>
      <c r="F371" s="31" t="s">
        <v>507</v>
      </c>
      <c r="G371" s="7">
        <f t="shared" si="0"/>
        <v>154</v>
      </c>
      <c r="H371" s="7">
        <f t="shared" si="1"/>
        <v>30</v>
      </c>
      <c r="I371" s="2" t="str">
        <f t="shared" si="13"/>
        <v>train</v>
      </c>
    </row>
    <row r="372" spans="1:9" ht="14.25">
      <c r="A372" s="22">
        <v>1370</v>
      </c>
      <c r="B372" s="31" t="s">
        <v>191</v>
      </c>
      <c r="C372" s="32" t="s">
        <v>519</v>
      </c>
      <c r="D372" s="22">
        <v>0</v>
      </c>
      <c r="E372" s="22">
        <v>177</v>
      </c>
      <c r="F372" s="31" t="s">
        <v>507</v>
      </c>
      <c r="G372" s="7">
        <f t="shared" si="0"/>
        <v>177</v>
      </c>
      <c r="H372" s="7">
        <f t="shared" si="1"/>
        <v>35</v>
      </c>
      <c r="I372" s="2" t="str">
        <f t="shared" si="13"/>
        <v>train</v>
      </c>
    </row>
    <row r="373" spans="1:9" ht="14.25">
      <c r="A373" s="22">
        <v>1371</v>
      </c>
      <c r="B373" s="31" t="s">
        <v>191</v>
      </c>
      <c r="C373" s="32" t="s">
        <v>520</v>
      </c>
      <c r="D373" s="22">
        <v>0</v>
      </c>
      <c r="E373" s="22">
        <v>267</v>
      </c>
      <c r="F373" s="31" t="s">
        <v>507</v>
      </c>
      <c r="G373" s="7">
        <f t="shared" si="0"/>
        <v>267</v>
      </c>
      <c r="H373" s="7">
        <f t="shared" si="1"/>
        <v>53</v>
      </c>
      <c r="I373" s="2" t="str">
        <f t="shared" si="13"/>
        <v>train</v>
      </c>
    </row>
    <row r="374" spans="1:9" ht="15">
      <c r="A374" s="22">
        <v>1372</v>
      </c>
      <c r="B374" s="31" t="s">
        <v>191</v>
      </c>
      <c r="C374" s="32" t="s">
        <v>521</v>
      </c>
      <c r="D374" s="22">
        <v>0</v>
      </c>
      <c r="E374" s="22">
        <v>132</v>
      </c>
      <c r="F374" s="34" t="s">
        <v>522</v>
      </c>
      <c r="G374" s="7">
        <f t="shared" si="0"/>
        <v>132</v>
      </c>
      <c r="H374" s="7">
        <f t="shared" si="1"/>
        <v>26</v>
      </c>
      <c r="I374" s="2" t="str">
        <f t="shared" si="13"/>
        <v>validation</v>
      </c>
    </row>
    <row r="375" spans="1:9" ht="15">
      <c r="A375" s="22">
        <v>1373</v>
      </c>
      <c r="B375" s="31" t="s">
        <v>191</v>
      </c>
      <c r="C375" s="32" t="s">
        <v>523</v>
      </c>
      <c r="D375" s="22">
        <v>0</v>
      </c>
      <c r="E375" s="22">
        <v>246</v>
      </c>
      <c r="F375" s="34" t="s">
        <v>522</v>
      </c>
      <c r="G375" s="7">
        <f t="shared" si="0"/>
        <v>246</v>
      </c>
      <c r="H375" s="7">
        <f t="shared" si="1"/>
        <v>49</v>
      </c>
      <c r="I375" s="2" t="str">
        <f t="shared" si="13"/>
        <v>validation</v>
      </c>
    </row>
    <row r="376" spans="1:9" ht="15">
      <c r="A376" s="22">
        <v>1374</v>
      </c>
      <c r="B376" s="31" t="s">
        <v>191</v>
      </c>
      <c r="C376" s="32" t="s">
        <v>524</v>
      </c>
      <c r="D376" s="22">
        <v>0</v>
      </c>
      <c r="E376" s="22">
        <v>156</v>
      </c>
      <c r="F376" s="34" t="s">
        <v>522</v>
      </c>
      <c r="G376" s="7">
        <f t="shared" si="0"/>
        <v>156</v>
      </c>
      <c r="H376" s="7">
        <f t="shared" si="1"/>
        <v>31</v>
      </c>
      <c r="I376" s="2" t="str">
        <f t="shared" si="13"/>
        <v>validation</v>
      </c>
    </row>
    <row r="377" spans="1:9" ht="15">
      <c r="A377" s="22">
        <v>1375</v>
      </c>
      <c r="B377" s="31" t="s">
        <v>191</v>
      </c>
      <c r="C377" s="32" t="s">
        <v>525</v>
      </c>
      <c r="D377" s="22">
        <v>0</v>
      </c>
      <c r="E377" s="22">
        <v>213</v>
      </c>
      <c r="F377" s="34" t="s">
        <v>522</v>
      </c>
      <c r="G377" s="7">
        <f t="shared" si="0"/>
        <v>213</v>
      </c>
      <c r="H377" s="7">
        <f t="shared" si="1"/>
        <v>42</v>
      </c>
      <c r="I377" s="2" t="str">
        <f t="shared" si="13"/>
        <v>validation</v>
      </c>
    </row>
    <row r="378" spans="1:9" ht="15">
      <c r="A378" s="22">
        <v>1376</v>
      </c>
      <c r="B378" s="31" t="s">
        <v>191</v>
      </c>
      <c r="C378" s="32" t="s">
        <v>526</v>
      </c>
      <c r="D378" s="22">
        <v>6</v>
      </c>
      <c r="E378" s="22">
        <v>198</v>
      </c>
      <c r="F378" s="34" t="s">
        <v>522</v>
      </c>
      <c r="G378" s="7">
        <f t="shared" si="0"/>
        <v>192</v>
      </c>
      <c r="H378" s="7">
        <f t="shared" si="1"/>
        <v>38</v>
      </c>
      <c r="I378" s="2" t="str">
        <f t="shared" si="13"/>
        <v>validation</v>
      </c>
    </row>
    <row r="379" spans="1:9" ht="15">
      <c r="A379" s="22">
        <v>1377</v>
      </c>
      <c r="B379" s="31" t="s">
        <v>191</v>
      </c>
      <c r="C379" s="32" t="s">
        <v>527</v>
      </c>
      <c r="D379" s="22">
        <v>0</v>
      </c>
      <c r="E379" s="22">
        <v>186</v>
      </c>
      <c r="F379" s="34" t="s">
        <v>522</v>
      </c>
      <c r="G379" s="7">
        <f t="shared" si="0"/>
        <v>186</v>
      </c>
      <c r="H379" s="7">
        <f t="shared" si="1"/>
        <v>37</v>
      </c>
      <c r="I379" s="2" t="str">
        <f t="shared" si="13"/>
        <v>validation</v>
      </c>
    </row>
    <row r="380" spans="1:9" ht="15">
      <c r="A380" s="22">
        <v>1378</v>
      </c>
      <c r="B380" s="31" t="s">
        <v>163</v>
      </c>
      <c r="C380" s="32" t="s">
        <v>528</v>
      </c>
      <c r="D380" s="22">
        <v>0</v>
      </c>
      <c r="E380" s="22">
        <v>581</v>
      </c>
      <c r="F380" s="35" t="s">
        <v>529</v>
      </c>
      <c r="G380" s="7">
        <f t="shared" si="0"/>
        <v>581</v>
      </c>
      <c r="H380" s="7">
        <f t="shared" si="1"/>
        <v>116</v>
      </c>
      <c r="I380" s="2" t="str">
        <f t="shared" si="13"/>
        <v>test</v>
      </c>
    </row>
    <row r="381" spans="1:9" ht="15">
      <c r="A381" s="22">
        <v>1379</v>
      </c>
      <c r="B381" s="31" t="s">
        <v>225</v>
      </c>
      <c r="C381" s="32" t="s">
        <v>530</v>
      </c>
      <c r="D381" s="22">
        <v>5</v>
      </c>
      <c r="E381" s="22">
        <v>213</v>
      </c>
      <c r="F381" s="35" t="s">
        <v>531</v>
      </c>
      <c r="G381" s="7">
        <f t="shared" si="0"/>
        <v>208</v>
      </c>
      <c r="H381" s="7">
        <f t="shared" si="1"/>
        <v>41</v>
      </c>
      <c r="I381" s="2" t="str">
        <f t="shared" si="13"/>
        <v>test</v>
      </c>
    </row>
    <row r="382" spans="1:9" ht="14.25">
      <c r="A382" s="22">
        <v>1380</v>
      </c>
      <c r="B382" s="31" t="s">
        <v>225</v>
      </c>
      <c r="C382" s="32" t="s">
        <v>532</v>
      </c>
      <c r="D382" s="36">
        <v>0</v>
      </c>
      <c r="E382" s="36">
        <v>630</v>
      </c>
      <c r="F382" s="37" t="s">
        <v>243</v>
      </c>
      <c r="G382" s="7">
        <f t="shared" si="0"/>
        <v>630</v>
      </c>
      <c r="H382" s="7">
        <f t="shared" si="1"/>
        <v>126</v>
      </c>
      <c r="I382" s="2" t="str">
        <f t="shared" si="13"/>
        <v>train</v>
      </c>
    </row>
    <row r="383" spans="1:9" ht="14.25">
      <c r="A383" s="22">
        <v>1381</v>
      </c>
      <c r="B383" s="31" t="s">
        <v>225</v>
      </c>
      <c r="C383" s="32" t="s">
        <v>533</v>
      </c>
      <c r="D383" s="36">
        <v>0</v>
      </c>
      <c r="E383" s="36">
        <v>100</v>
      </c>
      <c r="F383" s="31" t="s">
        <v>534</v>
      </c>
      <c r="G383" s="7">
        <f t="shared" si="0"/>
        <v>100</v>
      </c>
      <c r="H383" s="7">
        <f t="shared" si="1"/>
        <v>20</v>
      </c>
      <c r="I383" s="2" t="str">
        <f t="shared" si="13"/>
        <v>validation</v>
      </c>
    </row>
    <row r="384" spans="1:9" ht="14.25">
      <c r="A384" s="22">
        <v>1382</v>
      </c>
      <c r="B384" s="31" t="s">
        <v>225</v>
      </c>
      <c r="C384" s="32" t="s">
        <v>535</v>
      </c>
      <c r="D384" s="36">
        <v>0</v>
      </c>
      <c r="E384" s="36">
        <v>466</v>
      </c>
      <c r="F384" s="31" t="s">
        <v>536</v>
      </c>
      <c r="G384" s="7">
        <f t="shared" si="0"/>
        <v>466</v>
      </c>
      <c r="H384" s="7">
        <f t="shared" si="1"/>
        <v>93</v>
      </c>
      <c r="I384" s="2" t="str">
        <f t="shared" si="13"/>
        <v>train</v>
      </c>
    </row>
    <row r="385" spans="1:9" ht="14.25">
      <c r="A385" s="22">
        <v>1383</v>
      </c>
      <c r="B385" s="31" t="s">
        <v>225</v>
      </c>
      <c r="C385" s="32" t="s">
        <v>537</v>
      </c>
      <c r="D385" s="36">
        <v>24</v>
      </c>
      <c r="E385" s="36">
        <v>467</v>
      </c>
      <c r="F385" s="37" t="s">
        <v>538</v>
      </c>
      <c r="G385" s="7">
        <f t="shared" si="0"/>
        <v>443</v>
      </c>
      <c r="H385" s="7">
        <f t="shared" si="1"/>
        <v>88</v>
      </c>
      <c r="I385" s="2" t="str">
        <f t="shared" si="13"/>
        <v>validation</v>
      </c>
    </row>
    <row r="386" spans="1:9" ht="14.25">
      <c r="A386" s="22">
        <v>1384</v>
      </c>
      <c r="B386" s="31" t="s">
        <v>225</v>
      </c>
      <c r="C386" s="32" t="s">
        <v>539</v>
      </c>
      <c r="D386" s="36">
        <v>0</v>
      </c>
      <c r="E386" s="36">
        <v>65</v>
      </c>
      <c r="F386" s="37" t="s">
        <v>540</v>
      </c>
      <c r="G386" s="7">
        <f t="shared" si="0"/>
        <v>65</v>
      </c>
      <c r="H386" s="7">
        <f t="shared" si="1"/>
        <v>13</v>
      </c>
      <c r="I386" s="2" t="str">
        <f t="shared" si="13"/>
        <v>validation</v>
      </c>
    </row>
    <row r="387" spans="1:9" ht="14.25">
      <c r="A387" s="22">
        <v>1385</v>
      </c>
      <c r="B387" s="31" t="s">
        <v>225</v>
      </c>
      <c r="C387" s="32" t="s">
        <v>541</v>
      </c>
      <c r="D387" s="36">
        <v>8</v>
      </c>
      <c r="E387" s="36">
        <v>173</v>
      </c>
      <c r="F387" s="37" t="s">
        <v>542</v>
      </c>
      <c r="G387" s="7">
        <f t="shared" si="0"/>
        <v>165</v>
      </c>
      <c r="H387" s="7">
        <f t="shared" si="1"/>
        <v>33</v>
      </c>
      <c r="I387" s="2" t="str">
        <f t="shared" ref="I387:I450" si="14">IFERROR(_xlfn.IFS(IFERROR(MATCH(A387,$K$2:$K$575,0),FALSE),$K$1,IFERROR(MATCH(A387,$P$2:$P$575,0),FALSE),$P$1),"train")</f>
        <v>test</v>
      </c>
    </row>
    <row r="388" spans="1:9" ht="14.25">
      <c r="A388" s="22">
        <v>1386</v>
      </c>
      <c r="B388" s="31" t="s">
        <v>225</v>
      </c>
      <c r="C388" s="32" t="s">
        <v>543</v>
      </c>
      <c r="D388" s="36">
        <v>0</v>
      </c>
      <c r="E388" s="36">
        <v>114</v>
      </c>
      <c r="F388" s="37" t="s">
        <v>544</v>
      </c>
      <c r="G388" s="7">
        <f t="shared" si="0"/>
        <v>114</v>
      </c>
      <c r="H388" s="7">
        <f t="shared" si="1"/>
        <v>22</v>
      </c>
      <c r="I388" s="2" t="str">
        <f t="shared" si="14"/>
        <v>test</v>
      </c>
    </row>
    <row r="389" spans="1:9" ht="14.25">
      <c r="A389" s="22">
        <v>1387</v>
      </c>
      <c r="B389" s="31" t="s">
        <v>225</v>
      </c>
      <c r="C389" s="32" t="s">
        <v>545</v>
      </c>
      <c r="D389" s="36">
        <v>0</v>
      </c>
      <c r="E389" s="36">
        <v>88</v>
      </c>
      <c r="F389" s="37" t="s">
        <v>546</v>
      </c>
      <c r="G389" s="7">
        <f t="shared" si="0"/>
        <v>88</v>
      </c>
      <c r="H389" s="7">
        <f t="shared" si="1"/>
        <v>17</v>
      </c>
      <c r="I389" s="2" t="str">
        <f t="shared" si="14"/>
        <v>test</v>
      </c>
    </row>
    <row r="390" spans="1:9" ht="14.25">
      <c r="A390" s="22">
        <v>1388</v>
      </c>
      <c r="B390" s="31" t="s">
        <v>225</v>
      </c>
      <c r="C390" s="32" t="s">
        <v>547</v>
      </c>
      <c r="D390" s="36">
        <v>0</v>
      </c>
      <c r="E390" s="36">
        <v>285</v>
      </c>
      <c r="F390" s="38" t="s">
        <v>548</v>
      </c>
      <c r="G390" s="7">
        <f t="shared" si="0"/>
        <v>285</v>
      </c>
      <c r="H390" s="7">
        <f t="shared" si="1"/>
        <v>57</v>
      </c>
      <c r="I390" s="2" t="str">
        <f t="shared" si="14"/>
        <v>train</v>
      </c>
    </row>
    <row r="391" spans="1:9" ht="14.25">
      <c r="A391" s="22">
        <v>1389</v>
      </c>
      <c r="B391" s="31" t="s">
        <v>328</v>
      </c>
      <c r="C391" s="32" t="s">
        <v>549</v>
      </c>
      <c r="D391" s="36">
        <v>20</v>
      </c>
      <c r="E391" s="36">
        <v>875</v>
      </c>
      <c r="F391" s="31" t="s">
        <v>550</v>
      </c>
      <c r="G391" s="7">
        <f t="shared" si="0"/>
        <v>855</v>
      </c>
      <c r="H391" s="7">
        <f t="shared" si="1"/>
        <v>171</v>
      </c>
      <c r="I391" s="2" t="str">
        <f t="shared" si="14"/>
        <v>train</v>
      </c>
    </row>
    <row r="392" spans="1:9" ht="14.25">
      <c r="A392" s="22">
        <v>1390</v>
      </c>
      <c r="B392" s="31" t="s">
        <v>221</v>
      </c>
      <c r="C392" s="32" t="s">
        <v>551</v>
      </c>
      <c r="D392" s="36">
        <v>4</v>
      </c>
      <c r="E392" s="36">
        <v>245</v>
      </c>
      <c r="F392" s="31" t="s">
        <v>552</v>
      </c>
      <c r="G392" s="7">
        <f t="shared" si="0"/>
        <v>241</v>
      </c>
      <c r="H392" s="7">
        <f t="shared" si="1"/>
        <v>48</v>
      </c>
      <c r="I392" s="2" t="str">
        <f t="shared" si="14"/>
        <v>validation</v>
      </c>
    </row>
    <row r="393" spans="1:9" ht="14.25">
      <c r="A393" s="22">
        <v>1391</v>
      </c>
      <c r="B393" s="31" t="s">
        <v>221</v>
      </c>
      <c r="C393" s="32" t="s">
        <v>553</v>
      </c>
      <c r="D393" s="36">
        <v>4</v>
      </c>
      <c r="E393" s="36">
        <v>240</v>
      </c>
      <c r="F393" s="31" t="s">
        <v>552</v>
      </c>
      <c r="G393" s="7">
        <f t="shared" si="0"/>
        <v>236</v>
      </c>
      <c r="H393" s="7">
        <f t="shared" si="1"/>
        <v>47</v>
      </c>
      <c r="I393" s="2" t="str">
        <f t="shared" si="14"/>
        <v>validation</v>
      </c>
    </row>
    <row r="394" spans="1:9" ht="14.25">
      <c r="A394" s="22">
        <v>1392</v>
      </c>
      <c r="B394" s="31" t="s">
        <v>316</v>
      </c>
      <c r="C394" s="32" t="s">
        <v>554</v>
      </c>
      <c r="D394" s="36">
        <v>375</v>
      </c>
      <c r="E394" s="36">
        <v>395</v>
      </c>
      <c r="F394" s="31" t="s">
        <v>555</v>
      </c>
      <c r="G394" s="7">
        <f t="shared" si="0"/>
        <v>20</v>
      </c>
      <c r="H394" s="7">
        <f t="shared" si="1"/>
        <v>4</v>
      </c>
      <c r="I394" s="2" t="str">
        <f t="shared" si="14"/>
        <v>test</v>
      </c>
    </row>
    <row r="395" spans="1:9" ht="14.25">
      <c r="A395" s="22">
        <v>1393</v>
      </c>
      <c r="B395" s="31" t="s">
        <v>316</v>
      </c>
      <c r="C395" s="32" t="s">
        <v>554</v>
      </c>
      <c r="D395" s="36">
        <v>430</v>
      </c>
      <c r="E395" s="36">
        <v>495</v>
      </c>
      <c r="F395" s="31" t="s">
        <v>555</v>
      </c>
      <c r="G395" s="7">
        <f t="shared" si="0"/>
        <v>65</v>
      </c>
      <c r="H395" s="7">
        <f t="shared" si="1"/>
        <v>13</v>
      </c>
      <c r="I395" s="2" t="str">
        <f t="shared" si="14"/>
        <v>test</v>
      </c>
    </row>
    <row r="396" spans="1:9" ht="14.25">
      <c r="A396" s="22">
        <v>1394</v>
      </c>
      <c r="B396" s="31" t="s">
        <v>316</v>
      </c>
      <c r="C396" s="32" t="s">
        <v>554</v>
      </c>
      <c r="D396" s="36">
        <v>566</v>
      </c>
      <c r="E396" s="36">
        <v>656</v>
      </c>
      <c r="F396" s="31" t="s">
        <v>555</v>
      </c>
      <c r="G396" s="7">
        <f t="shared" si="0"/>
        <v>90</v>
      </c>
      <c r="H396" s="7">
        <f t="shared" si="1"/>
        <v>18</v>
      </c>
      <c r="I396" s="2" t="str">
        <f t="shared" si="14"/>
        <v>test</v>
      </c>
    </row>
    <row r="397" spans="1:9" ht="14.25">
      <c r="A397" s="22">
        <v>1395</v>
      </c>
      <c r="B397" s="31" t="s">
        <v>556</v>
      </c>
      <c r="C397" s="32" t="s">
        <v>557</v>
      </c>
      <c r="D397" s="36">
        <v>1</v>
      </c>
      <c r="E397" s="36">
        <v>72</v>
      </c>
      <c r="F397" s="37" t="s">
        <v>558</v>
      </c>
      <c r="G397" s="7">
        <f t="shared" si="0"/>
        <v>71</v>
      </c>
      <c r="H397" s="7">
        <f t="shared" si="1"/>
        <v>14</v>
      </c>
      <c r="I397" s="2" t="str">
        <f t="shared" si="14"/>
        <v>test</v>
      </c>
    </row>
    <row r="398" spans="1:9" ht="14.25">
      <c r="A398" s="22">
        <v>1396</v>
      </c>
      <c r="B398" s="31" t="s">
        <v>556</v>
      </c>
      <c r="C398" s="32" t="s">
        <v>559</v>
      </c>
      <c r="D398" s="36">
        <v>2</v>
      </c>
      <c r="E398" s="36">
        <v>132</v>
      </c>
      <c r="F398" s="37" t="s">
        <v>558</v>
      </c>
      <c r="G398" s="7">
        <f t="shared" si="0"/>
        <v>130</v>
      </c>
      <c r="H398" s="7">
        <f t="shared" si="1"/>
        <v>26</v>
      </c>
      <c r="I398" s="2" t="str">
        <f t="shared" si="14"/>
        <v>test</v>
      </c>
    </row>
    <row r="399" spans="1:9" ht="14.25">
      <c r="A399" s="22">
        <v>1397</v>
      </c>
      <c r="B399" s="31" t="s">
        <v>556</v>
      </c>
      <c r="C399" s="32" t="s">
        <v>560</v>
      </c>
      <c r="D399" s="36">
        <v>4</v>
      </c>
      <c r="E399" s="36">
        <v>244</v>
      </c>
      <c r="F399" s="37" t="s">
        <v>558</v>
      </c>
      <c r="G399" s="7">
        <f t="shared" si="0"/>
        <v>240</v>
      </c>
      <c r="H399" s="7">
        <f t="shared" si="1"/>
        <v>48</v>
      </c>
      <c r="I399" s="2" t="str">
        <f t="shared" si="14"/>
        <v>test</v>
      </c>
    </row>
    <row r="400" spans="1:9" ht="14.25">
      <c r="A400" s="22">
        <v>1398</v>
      </c>
      <c r="B400" s="31" t="s">
        <v>316</v>
      </c>
      <c r="C400" s="32" t="s">
        <v>561</v>
      </c>
      <c r="D400" s="36">
        <v>132</v>
      </c>
      <c r="E400" s="36">
        <v>410</v>
      </c>
      <c r="F400" s="31" t="s">
        <v>562</v>
      </c>
      <c r="G400" s="7">
        <f t="shared" si="0"/>
        <v>278</v>
      </c>
      <c r="H400" s="7">
        <f t="shared" si="1"/>
        <v>55</v>
      </c>
      <c r="I400" s="2" t="str">
        <f t="shared" si="14"/>
        <v>train</v>
      </c>
    </row>
    <row r="401" spans="1:9" ht="14.25">
      <c r="A401" s="22">
        <v>1399</v>
      </c>
      <c r="B401" s="31" t="s">
        <v>316</v>
      </c>
      <c r="C401" s="32" t="s">
        <v>563</v>
      </c>
      <c r="D401" s="36">
        <v>23</v>
      </c>
      <c r="E401" s="36">
        <v>66</v>
      </c>
      <c r="F401" s="31" t="s">
        <v>564</v>
      </c>
      <c r="G401" s="7">
        <f t="shared" si="0"/>
        <v>43</v>
      </c>
      <c r="H401" s="7">
        <f t="shared" si="1"/>
        <v>8</v>
      </c>
      <c r="I401" s="2" t="str">
        <f t="shared" si="14"/>
        <v>train</v>
      </c>
    </row>
    <row r="402" spans="1:9" ht="14.25">
      <c r="A402" s="22">
        <v>1400</v>
      </c>
      <c r="B402" s="31" t="s">
        <v>565</v>
      </c>
      <c r="C402" s="32" t="s">
        <v>566</v>
      </c>
      <c r="D402" s="36">
        <v>120</v>
      </c>
      <c r="E402" s="36">
        <v>150</v>
      </c>
      <c r="F402" s="38" t="s">
        <v>567</v>
      </c>
      <c r="G402" s="7">
        <f t="shared" si="0"/>
        <v>30</v>
      </c>
      <c r="H402" s="7">
        <f t="shared" si="1"/>
        <v>6</v>
      </c>
      <c r="I402" s="2" t="str">
        <f t="shared" si="14"/>
        <v>validation</v>
      </c>
    </row>
    <row r="403" spans="1:9" ht="14.25">
      <c r="A403" s="22">
        <v>1401</v>
      </c>
      <c r="B403" s="31" t="s">
        <v>568</v>
      </c>
      <c r="C403" s="32" t="s">
        <v>569</v>
      </c>
      <c r="D403" s="36">
        <v>5</v>
      </c>
      <c r="E403" s="36">
        <v>82</v>
      </c>
      <c r="F403" s="38" t="s">
        <v>570</v>
      </c>
      <c r="G403" s="7">
        <f t="shared" si="0"/>
        <v>77</v>
      </c>
      <c r="H403" s="7">
        <f t="shared" si="1"/>
        <v>15</v>
      </c>
      <c r="I403" s="2" t="str">
        <f t="shared" si="14"/>
        <v>validation</v>
      </c>
    </row>
    <row r="404" spans="1:9" ht="14.25">
      <c r="A404" s="22">
        <v>1402</v>
      </c>
      <c r="B404" s="31" t="s">
        <v>571</v>
      </c>
      <c r="C404" s="32" t="s">
        <v>572</v>
      </c>
      <c r="D404" s="36">
        <v>115</v>
      </c>
      <c r="E404" s="36">
        <v>170</v>
      </c>
      <c r="F404" s="37" t="s">
        <v>573</v>
      </c>
      <c r="G404" s="7">
        <f t="shared" si="0"/>
        <v>55</v>
      </c>
      <c r="H404" s="7">
        <f t="shared" si="1"/>
        <v>11</v>
      </c>
      <c r="I404" s="2" t="str">
        <f t="shared" si="14"/>
        <v>validation</v>
      </c>
    </row>
    <row r="405" spans="1:9" ht="14.25">
      <c r="A405" s="22">
        <v>1403</v>
      </c>
      <c r="B405" s="31" t="s">
        <v>568</v>
      </c>
      <c r="C405" s="32" t="s">
        <v>574</v>
      </c>
      <c r="D405" s="36">
        <v>0</v>
      </c>
      <c r="E405" s="36">
        <v>372</v>
      </c>
      <c r="F405" s="38" t="s">
        <v>575</v>
      </c>
      <c r="G405" s="7">
        <f t="shared" si="0"/>
        <v>372</v>
      </c>
      <c r="H405" s="7">
        <f t="shared" si="1"/>
        <v>74</v>
      </c>
      <c r="I405" s="2" t="str">
        <f t="shared" si="14"/>
        <v>train</v>
      </c>
    </row>
    <row r="406" spans="1:9" ht="14.25">
      <c r="A406" s="22">
        <v>1404</v>
      </c>
      <c r="B406" s="31" t="s">
        <v>568</v>
      </c>
      <c r="C406" s="32" t="s">
        <v>576</v>
      </c>
      <c r="D406" s="36">
        <v>3</v>
      </c>
      <c r="E406" s="36">
        <v>178</v>
      </c>
      <c r="F406" s="37" t="s">
        <v>577</v>
      </c>
      <c r="G406" s="7">
        <f t="shared" si="0"/>
        <v>175</v>
      </c>
      <c r="H406" s="7">
        <f t="shared" si="1"/>
        <v>35</v>
      </c>
      <c r="I406" s="2" t="str">
        <f t="shared" si="14"/>
        <v>test</v>
      </c>
    </row>
    <row r="407" spans="1:9" ht="14.25">
      <c r="A407" s="22">
        <v>1405</v>
      </c>
      <c r="B407" s="31" t="s">
        <v>578</v>
      </c>
      <c r="C407" s="32" t="s">
        <v>579</v>
      </c>
      <c r="D407" s="36">
        <v>65</v>
      </c>
      <c r="E407" s="36">
        <v>125</v>
      </c>
      <c r="F407" s="31" t="s">
        <v>580</v>
      </c>
      <c r="G407" s="7">
        <f t="shared" si="0"/>
        <v>60</v>
      </c>
      <c r="H407" s="7">
        <f t="shared" si="1"/>
        <v>12</v>
      </c>
      <c r="I407" s="2" t="str">
        <f t="shared" si="14"/>
        <v>test</v>
      </c>
    </row>
    <row r="408" spans="1:9" ht="14.25">
      <c r="A408" s="22">
        <v>1406</v>
      </c>
      <c r="B408" s="31" t="s">
        <v>221</v>
      </c>
      <c r="C408" s="32" t="s">
        <v>581</v>
      </c>
      <c r="D408" s="36">
        <v>0</v>
      </c>
      <c r="E408" s="36">
        <v>212</v>
      </c>
      <c r="F408" s="31" t="s">
        <v>582</v>
      </c>
      <c r="G408" s="7">
        <f t="shared" si="0"/>
        <v>212</v>
      </c>
      <c r="H408" s="7">
        <f t="shared" si="1"/>
        <v>42</v>
      </c>
      <c r="I408" s="2" t="str">
        <f t="shared" si="14"/>
        <v>validation</v>
      </c>
    </row>
    <row r="409" spans="1:9" ht="14.25">
      <c r="A409" s="22">
        <v>1407</v>
      </c>
      <c r="B409" s="31" t="s">
        <v>191</v>
      </c>
      <c r="C409" s="32" t="s">
        <v>583</v>
      </c>
      <c r="D409" s="36">
        <v>0</v>
      </c>
      <c r="E409" s="36">
        <v>75</v>
      </c>
      <c r="F409" s="38" t="s">
        <v>582</v>
      </c>
      <c r="G409" s="7">
        <f t="shared" si="0"/>
        <v>75</v>
      </c>
      <c r="H409" s="7">
        <f t="shared" si="1"/>
        <v>15</v>
      </c>
      <c r="I409" s="2" t="str">
        <f t="shared" si="14"/>
        <v>test</v>
      </c>
    </row>
    <row r="410" spans="1:9" ht="14.25">
      <c r="A410" s="22">
        <v>1408</v>
      </c>
      <c r="B410" s="31" t="s">
        <v>70</v>
      </c>
      <c r="C410" s="32" t="s">
        <v>584</v>
      </c>
      <c r="D410" s="36">
        <v>16</v>
      </c>
      <c r="E410" s="36">
        <v>86</v>
      </c>
      <c r="F410" s="38" t="s">
        <v>25</v>
      </c>
      <c r="G410" s="7">
        <f t="shared" si="0"/>
        <v>70</v>
      </c>
      <c r="H410" s="7">
        <f t="shared" si="1"/>
        <v>14</v>
      </c>
      <c r="I410" s="2" t="str">
        <f t="shared" si="14"/>
        <v>train</v>
      </c>
    </row>
    <row r="411" spans="1:9" ht="14.25">
      <c r="A411" s="22">
        <v>1409</v>
      </c>
      <c r="B411" s="31" t="s">
        <v>585</v>
      </c>
      <c r="C411" s="32" t="s">
        <v>586</v>
      </c>
      <c r="D411" s="36">
        <v>80</v>
      </c>
      <c r="E411" s="36">
        <v>170</v>
      </c>
      <c r="F411" s="38" t="s">
        <v>25</v>
      </c>
      <c r="G411" s="7">
        <f t="shared" si="0"/>
        <v>90</v>
      </c>
      <c r="H411" s="7">
        <f t="shared" si="1"/>
        <v>18</v>
      </c>
      <c r="I411" s="2" t="str">
        <f t="shared" si="14"/>
        <v>train</v>
      </c>
    </row>
    <row r="412" spans="1:9" ht="14.25">
      <c r="A412" s="22">
        <v>1410</v>
      </c>
      <c r="B412" s="31" t="s">
        <v>585</v>
      </c>
      <c r="C412" s="32" t="s">
        <v>586</v>
      </c>
      <c r="D412" s="36">
        <v>186</v>
      </c>
      <c r="E412" s="36">
        <v>221</v>
      </c>
      <c r="F412" s="38" t="s">
        <v>25</v>
      </c>
      <c r="G412" s="7">
        <f t="shared" si="0"/>
        <v>35</v>
      </c>
      <c r="H412" s="7">
        <f t="shared" si="1"/>
        <v>7</v>
      </c>
      <c r="I412" s="2" t="str">
        <f t="shared" si="14"/>
        <v>train</v>
      </c>
    </row>
    <row r="413" spans="1:9" ht="14.25">
      <c r="A413" s="22">
        <v>1411</v>
      </c>
      <c r="B413" s="31" t="s">
        <v>42</v>
      </c>
      <c r="C413" s="32" t="s">
        <v>587</v>
      </c>
      <c r="D413" s="36">
        <v>10</v>
      </c>
      <c r="E413" s="36">
        <v>195</v>
      </c>
      <c r="F413" s="38" t="s">
        <v>25</v>
      </c>
      <c r="G413" s="7">
        <f t="shared" si="0"/>
        <v>185</v>
      </c>
      <c r="H413" s="7">
        <f t="shared" si="1"/>
        <v>37</v>
      </c>
      <c r="I413" s="2" t="str">
        <f t="shared" si="14"/>
        <v>train</v>
      </c>
    </row>
    <row r="414" spans="1:9" ht="14.25">
      <c r="A414" s="22">
        <v>1412</v>
      </c>
      <c r="B414" s="31" t="s">
        <v>70</v>
      </c>
      <c r="C414" s="32" t="s">
        <v>588</v>
      </c>
      <c r="D414" s="36">
        <v>0</v>
      </c>
      <c r="E414" s="36">
        <v>250</v>
      </c>
      <c r="F414" s="38" t="s">
        <v>25</v>
      </c>
      <c r="G414" s="7">
        <f t="shared" si="0"/>
        <v>250</v>
      </c>
      <c r="H414" s="7">
        <f t="shared" si="1"/>
        <v>50</v>
      </c>
      <c r="I414" s="2" t="str">
        <f t="shared" si="14"/>
        <v>train</v>
      </c>
    </row>
    <row r="415" spans="1:9" ht="14.25">
      <c r="A415" s="22">
        <v>1413</v>
      </c>
      <c r="B415" s="31" t="s">
        <v>585</v>
      </c>
      <c r="C415" s="32" t="s">
        <v>589</v>
      </c>
      <c r="D415" s="36">
        <v>5</v>
      </c>
      <c r="E415" s="36">
        <v>75</v>
      </c>
      <c r="F415" s="31" t="s">
        <v>75</v>
      </c>
      <c r="G415" s="7">
        <f t="shared" si="0"/>
        <v>70</v>
      </c>
      <c r="H415" s="7">
        <f t="shared" si="1"/>
        <v>14</v>
      </c>
      <c r="I415" s="2" t="str">
        <f t="shared" si="14"/>
        <v>validation</v>
      </c>
    </row>
    <row r="416" spans="1:9" ht="14.25">
      <c r="A416" s="22">
        <v>1414</v>
      </c>
      <c r="B416" s="31" t="s">
        <v>585</v>
      </c>
      <c r="C416" s="32" t="s">
        <v>589</v>
      </c>
      <c r="D416" s="36">
        <v>170</v>
      </c>
      <c r="E416" s="36">
        <v>230</v>
      </c>
      <c r="F416" s="31" t="s">
        <v>75</v>
      </c>
      <c r="G416" s="7">
        <f t="shared" si="0"/>
        <v>60</v>
      </c>
      <c r="H416" s="7">
        <f t="shared" si="1"/>
        <v>12</v>
      </c>
      <c r="I416" s="2" t="str">
        <f t="shared" si="14"/>
        <v>validation</v>
      </c>
    </row>
    <row r="417" spans="1:9" ht="14.25">
      <c r="A417" s="22">
        <v>1415</v>
      </c>
      <c r="B417" s="31" t="s">
        <v>70</v>
      </c>
      <c r="C417" s="32" t="s">
        <v>590</v>
      </c>
      <c r="D417" s="36">
        <v>4</v>
      </c>
      <c r="E417" s="36">
        <v>254</v>
      </c>
      <c r="F417" s="31" t="s">
        <v>75</v>
      </c>
      <c r="G417" s="7">
        <f t="shared" si="0"/>
        <v>250</v>
      </c>
      <c r="H417" s="7">
        <f t="shared" si="1"/>
        <v>50</v>
      </c>
      <c r="I417" s="2" t="str">
        <f t="shared" si="14"/>
        <v>test</v>
      </c>
    </row>
    <row r="418" spans="1:9" ht="14.25">
      <c r="A418" s="22">
        <v>1416</v>
      </c>
      <c r="B418" s="31" t="s">
        <v>77</v>
      </c>
      <c r="C418" s="32" t="s">
        <v>591</v>
      </c>
      <c r="D418" s="36">
        <v>100</v>
      </c>
      <c r="E418" s="36">
        <v>246</v>
      </c>
      <c r="F418" s="38" t="s">
        <v>592</v>
      </c>
      <c r="G418" s="7">
        <f t="shared" si="0"/>
        <v>146</v>
      </c>
      <c r="H418" s="7">
        <f t="shared" si="1"/>
        <v>29</v>
      </c>
      <c r="I418" s="2" t="str">
        <f t="shared" si="14"/>
        <v>validation</v>
      </c>
    </row>
    <row r="419" spans="1:9" ht="14.25">
      <c r="A419" s="22">
        <v>1417</v>
      </c>
      <c r="B419" s="31" t="s">
        <v>295</v>
      </c>
      <c r="C419" s="32" t="s">
        <v>593</v>
      </c>
      <c r="D419" s="36">
        <v>15</v>
      </c>
      <c r="E419" s="36">
        <v>190</v>
      </c>
      <c r="F419" s="37" t="s">
        <v>594</v>
      </c>
      <c r="G419" s="7">
        <f t="shared" si="0"/>
        <v>175</v>
      </c>
      <c r="H419" s="7">
        <f t="shared" si="1"/>
        <v>35</v>
      </c>
      <c r="I419" s="2" t="str">
        <f t="shared" si="14"/>
        <v>train</v>
      </c>
    </row>
    <row r="420" spans="1:9" ht="14.25">
      <c r="A420" s="22">
        <v>1418</v>
      </c>
      <c r="B420" s="31" t="s">
        <v>145</v>
      </c>
      <c r="C420" s="32" t="s">
        <v>595</v>
      </c>
      <c r="D420" s="36">
        <v>30</v>
      </c>
      <c r="E420" s="36">
        <v>560</v>
      </c>
      <c r="F420" s="31" t="s">
        <v>596</v>
      </c>
      <c r="G420" s="7">
        <f t="shared" si="0"/>
        <v>530</v>
      </c>
      <c r="H420" s="7">
        <f t="shared" si="1"/>
        <v>106</v>
      </c>
      <c r="I420" s="2" t="str">
        <f t="shared" si="14"/>
        <v>validation</v>
      </c>
    </row>
    <row r="421" spans="1:9" ht="14.25">
      <c r="A421" s="22">
        <v>1419</v>
      </c>
      <c r="B421" s="31" t="s">
        <v>145</v>
      </c>
      <c r="C421" s="32" t="s">
        <v>597</v>
      </c>
      <c r="D421" s="36">
        <v>11</v>
      </c>
      <c r="E421" s="36">
        <v>246</v>
      </c>
      <c r="F421" s="31" t="s">
        <v>158</v>
      </c>
      <c r="G421" s="7">
        <f t="shared" si="0"/>
        <v>235</v>
      </c>
      <c r="H421" s="7">
        <f t="shared" si="1"/>
        <v>47</v>
      </c>
      <c r="I421" s="2" t="str">
        <f t="shared" si="14"/>
        <v>validation</v>
      </c>
    </row>
    <row r="422" spans="1:9" ht="14.25">
      <c r="A422" s="22">
        <v>1420</v>
      </c>
      <c r="B422" s="31" t="s">
        <v>145</v>
      </c>
      <c r="C422" s="32" t="s">
        <v>598</v>
      </c>
      <c r="D422" s="36">
        <v>37</v>
      </c>
      <c r="E422" s="36">
        <v>207</v>
      </c>
      <c r="F422" s="38" t="s">
        <v>599</v>
      </c>
      <c r="G422" s="7">
        <f t="shared" si="0"/>
        <v>170</v>
      </c>
      <c r="H422" s="7">
        <f t="shared" si="1"/>
        <v>34</v>
      </c>
      <c r="I422" s="2" t="str">
        <f t="shared" si="14"/>
        <v>validation</v>
      </c>
    </row>
    <row r="423" spans="1:9" ht="14.25">
      <c r="A423" s="22">
        <v>1421</v>
      </c>
      <c r="B423" s="31" t="s">
        <v>105</v>
      </c>
      <c r="C423" s="32" t="s">
        <v>600</v>
      </c>
      <c r="D423" s="36">
        <v>86</v>
      </c>
      <c r="E423" s="36">
        <v>197</v>
      </c>
      <c r="F423" s="31" t="s">
        <v>601</v>
      </c>
      <c r="G423" s="7">
        <f t="shared" si="0"/>
        <v>111</v>
      </c>
      <c r="H423" s="7">
        <f t="shared" si="1"/>
        <v>22</v>
      </c>
      <c r="I423" s="2" t="str">
        <f t="shared" si="14"/>
        <v>test</v>
      </c>
    </row>
    <row r="424" spans="1:9" ht="15">
      <c r="A424" s="22">
        <v>1422</v>
      </c>
      <c r="B424" s="31" t="s">
        <v>136</v>
      </c>
      <c r="C424" s="32" t="s">
        <v>602</v>
      </c>
      <c r="D424" s="36">
        <v>40</v>
      </c>
      <c r="E424" s="36">
        <v>240</v>
      </c>
      <c r="F424" s="34" t="s">
        <v>603</v>
      </c>
      <c r="G424" s="7">
        <f t="shared" si="0"/>
        <v>200</v>
      </c>
      <c r="H424" s="7">
        <f t="shared" si="1"/>
        <v>40</v>
      </c>
      <c r="I424" s="2" t="str">
        <f t="shared" si="14"/>
        <v>test</v>
      </c>
    </row>
    <row r="425" spans="1:9" ht="15">
      <c r="A425" s="22">
        <v>1423</v>
      </c>
      <c r="B425" s="31" t="s">
        <v>136</v>
      </c>
      <c r="C425" s="32" t="s">
        <v>602</v>
      </c>
      <c r="D425" s="36">
        <v>255</v>
      </c>
      <c r="E425" s="36">
        <v>470</v>
      </c>
      <c r="F425" s="34" t="s">
        <v>603</v>
      </c>
      <c r="G425" s="7">
        <f t="shared" si="0"/>
        <v>215</v>
      </c>
      <c r="H425" s="7">
        <f t="shared" si="1"/>
        <v>43</v>
      </c>
      <c r="I425" s="2" t="str">
        <f t="shared" si="14"/>
        <v>test</v>
      </c>
    </row>
    <row r="426" spans="1:9" ht="15">
      <c r="A426" s="22">
        <v>1424</v>
      </c>
      <c r="B426" s="31" t="s">
        <v>136</v>
      </c>
      <c r="C426" s="32" t="s">
        <v>602</v>
      </c>
      <c r="D426" s="36">
        <v>485</v>
      </c>
      <c r="E426" s="36">
        <v>595</v>
      </c>
      <c r="F426" s="34" t="s">
        <v>603</v>
      </c>
      <c r="G426" s="7">
        <f t="shared" si="0"/>
        <v>110</v>
      </c>
      <c r="H426" s="7">
        <f t="shared" si="1"/>
        <v>22</v>
      </c>
      <c r="I426" s="2" t="str">
        <f t="shared" si="14"/>
        <v>test</v>
      </c>
    </row>
    <row r="427" spans="1:9" ht="15">
      <c r="A427" s="22">
        <v>1425</v>
      </c>
      <c r="B427" s="31" t="s">
        <v>136</v>
      </c>
      <c r="C427" s="32" t="s">
        <v>602</v>
      </c>
      <c r="D427" s="36">
        <v>615</v>
      </c>
      <c r="E427" s="36">
        <v>890</v>
      </c>
      <c r="F427" s="34" t="s">
        <v>603</v>
      </c>
      <c r="G427" s="7">
        <f t="shared" si="0"/>
        <v>275</v>
      </c>
      <c r="H427" s="7">
        <f t="shared" si="1"/>
        <v>55</v>
      </c>
      <c r="I427" s="2" t="str">
        <f t="shared" si="14"/>
        <v>test</v>
      </c>
    </row>
    <row r="428" spans="1:9" ht="15">
      <c r="A428" s="22">
        <v>1426</v>
      </c>
      <c r="B428" s="31" t="s">
        <v>136</v>
      </c>
      <c r="C428" s="32" t="s">
        <v>604</v>
      </c>
      <c r="D428" s="36">
        <v>3</v>
      </c>
      <c r="E428" s="36">
        <v>168</v>
      </c>
      <c r="F428" s="34" t="s">
        <v>605</v>
      </c>
      <c r="G428" s="7">
        <f t="shared" si="0"/>
        <v>165</v>
      </c>
      <c r="H428" s="7">
        <f t="shared" si="1"/>
        <v>33</v>
      </c>
      <c r="I428" s="2" t="str">
        <f t="shared" si="14"/>
        <v>test</v>
      </c>
    </row>
    <row r="429" spans="1:9" ht="15">
      <c r="A429" s="22">
        <v>1427</v>
      </c>
      <c r="B429" s="31" t="s">
        <v>606</v>
      </c>
      <c r="C429" s="32" t="s">
        <v>607</v>
      </c>
      <c r="D429" s="36">
        <v>6</v>
      </c>
      <c r="E429" s="36">
        <v>107</v>
      </c>
      <c r="F429" s="35" t="s">
        <v>608</v>
      </c>
      <c r="G429" s="7">
        <f t="shared" si="0"/>
        <v>101</v>
      </c>
      <c r="H429" s="7">
        <f t="shared" si="1"/>
        <v>20</v>
      </c>
      <c r="I429" s="2" t="str">
        <f t="shared" si="14"/>
        <v>test</v>
      </c>
    </row>
    <row r="430" spans="1:9" ht="14.25">
      <c r="A430" s="22">
        <v>1428</v>
      </c>
      <c r="B430" s="31" t="s">
        <v>141</v>
      </c>
      <c r="C430" s="32" t="s">
        <v>609</v>
      </c>
      <c r="D430" s="36">
        <v>5</v>
      </c>
      <c r="E430" s="36">
        <v>220</v>
      </c>
      <c r="F430" s="31" t="s">
        <v>610</v>
      </c>
      <c r="G430" s="7">
        <f t="shared" si="0"/>
        <v>215</v>
      </c>
      <c r="H430" s="7">
        <f t="shared" si="1"/>
        <v>43</v>
      </c>
      <c r="I430" s="2" t="str">
        <f t="shared" si="14"/>
        <v>train</v>
      </c>
    </row>
    <row r="431" spans="1:9" ht="15">
      <c r="A431" s="22">
        <v>1429</v>
      </c>
      <c r="B431" s="31" t="s">
        <v>141</v>
      </c>
      <c r="C431" s="32" t="s">
        <v>611</v>
      </c>
      <c r="D431" s="36">
        <v>0</v>
      </c>
      <c r="E431" s="36">
        <v>75</v>
      </c>
      <c r="F431" s="34" t="s">
        <v>610</v>
      </c>
      <c r="G431" s="7">
        <f t="shared" si="0"/>
        <v>75</v>
      </c>
      <c r="H431" s="7">
        <f t="shared" si="1"/>
        <v>15</v>
      </c>
      <c r="I431" s="2" t="str">
        <f t="shared" si="14"/>
        <v>train</v>
      </c>
    </row>
    <row r="432" spans="1:9" ht="15">
      <c r="A432" s="22">
        <v>1430</v>
      </c>
      <c r="B432" s="31" t="s">
        <v>141</v>
      </c>
      <c r="C432" s="32" t="s">
        <v>612</v>
      </c>
      <c r="D432" s="36">
        <v>0</v>
      </c>
      <c r="E432" s="36">
        <v>59</v>
      </c>
      <c r="F432" s="34" t="s">
        <v>610</v>
      </c>
      <c r="G432" s="7">
        <f t="shared" si="0"/>
        <v>59</v>
      </c>
      <c r="H432" s="7">
        <f t="shared" si="1"/>
        <v>11</v>
      </c>
      <c r="I432" s="2" t="str">
        <f t="shared" si="14"/>
        <v>train</v>
      </c>
    </row>
    <row r="433" spans="1:9" ht="15">
      <c r="A433" s="22">
        <v>1431</v>
      </c>
      <c r="B433" s="31" t="s">
        <v>141</v>
      </c>
      <c r="C433" s="32" t="s">
        <v>613</v>
      </c>
      <c r="D433" s="36">
        <v>0</v>
      </c>
      <c r="E433" s="36">
        <v>60</v>
      </c>
      <c r="F433" s="34" t="s">
        <v>610</v>
      </c>
      <c r="G433" s="7">
        <f t="shared" si="0"/>
        <v>60</v>
      </c>
      <c r="H433" s="7">
        <f t="shared" si="1"/>
        <v>12</v>
      </c>
      <c r="I433" s="2" t="str">
        <f t="shared" si="14"/>
        <v>train</v>
      </c>
    </row>
    <row r="434" spans="1:9" ht="15">
      <c r="A434" s="22">
        <v>1432</v>
      </c>
      <c r="B434" s="31" t="s">
        <v>141</v>
      </c>
      <c r="C434" s="32" t="s">
        <v>614</v>
      </c>
      <c r="D434" s="36">
        <v>0</v>
      </c>
      <c r="E434" s="36">
        <v>99</v>
      </c>
      <c r="F434" s="34" t="s">
        <v>610</v>
      </c>
      <c r="G434" s="7">
        <f t="shared" si="0"/>
        <v>99</v>
      </c>
      <c r="H434" s="7">
        <f t="shared" si="1"/>
        <v>19</v>
      </c>
      <c r="I434" s="2" t="str">
        <f t="shared" si="14"/>
        <v>train</v>
      </c>
    </row>
    <row r="435" spans="1:9" ht="15">
      <c r="A435" s="22">
        <v>1433</v>
      </c>
      <c r="B435" s="31" t="s">
        <v>141</v>
      </c>
      <c r="C435" s="32" t="s">
        <v>615</v>
      </c>
      <c r="D435" s="36">
        <v>25</v>
      </c>
      <c r="E435" s="36">
        <v>130</v>
      </c>
      <c r="F435" s="34" t="s">
        <v>610</v>
      </c>
      <c r="G435" s="7">
        <f t="shared" si="0"/>
        <v>105</v>
      </c>
      <c r="H435" s="7">
        <f t="shared" si="1"/>
        <v>21</v>
      </c>
      <c r="I435" s="2" t="str">
        <f t="shared" si="14"/>
        <v>train</v>
      </c>
    </row>
    <row r="436" spans="1:9" ht="15">
      <c r="A436" s="22">
        <v>1434</v>
      </c>
      <c r="B436" s="31" t="s">
        <v>141</v>
      </c>
      <c r="C436" s="32" t="s">
        <v>616</v>
      </c>
      <c r="D436" s="36">
        <v>0</v>
      </c>
      <c r="E436" s="36">
        <v>60</v>
      </c>
      <c r="F436" s="34" t="s">
        <v>610</v>
      </c>
      <c r="G436" s="7">
        <f t="shared" si="0"/>
        <v>60</v>
      </c>
      <c r="H436" s="7">
        <f t="shared" si="1"/>
        <v>12</v>
      </c>
      <c r="I436" s="2" t="str">
        <f t="shared" si="14"/>
        <v>train</v>
      </c>
    </row>
    <row r="437" spans="1:9" ht="14.25">
      <c r="A437" s="22">
        <v>1435</v>
      </c>
      <c r="B437" s="31" t="s">
        <v>136</v>
      </c>
      <c r="C437" s="32" t="s">
        <v>617</v>
      </c>
      <c r="D437" s="36">
        <v>5</v>
      </c>
      <c r="E437" s="36">
        <v>190</v>
      </c>
      <c r="F437" s="31" t="s">
        <v>618</v>
      </c>
      <c r="G437" s="7">
        <f t="shared" si="0"/>
        <v>185</v>
      </c>
      <c r="H437" s="7">
        <f t="shared" si="1"/>
        <v>37</v>
      </c>
      <c r="I437" s="2" t="str">
        <f t="shared" si="14"/>
        <v>validation</v>
      </c>
    </row>
    <row r="438" spans="1:9" ht="14.25">
      <c r="A438" s="22">
        <v>1436</v>
      </c>
      <c r="B438" s="31" t="s">
        <v>606</v>
      </c>
      <c r="C438" s="32" t="s">
        <v>619</v>
      </c>
      <c r="D438" s="36">
        <v>13</v>
      </c>
      <c r="E438" s="36">
        <v>62</v>
      </c>
      <c r="F438" s="31" t="s">
        <v>620</v>
      </c>
      <c r="G438" s="7">
        <f t="shared" si="0"/>
        <v>49</v>
      </c>
      <c r="H438" s="7">
        <f t="shared" si="1"/>
        <v>9</v>
      </c>
      <c r="I438" s="2" t="str">
        <f t="shared" si="14"/>
        <v>train</v>
      </c>
    </row>
    <row r="439" spans="1:9" ht="14.25">
      <c r="A439" s="22">
        <v>1437</v>
      </c>
      <c r="B439" s="31" t="s">
        <v>606</v>
      </c>
      <c r="C439" s="32" t="s">
        <v>619</v>
      </c>
      <c r="D439" s="36">
        <v>75</v>
      </c>
      <c r="E439" s="36">
        <v>160</v>
      </c>
      <c r="F439" s="31" t="s">
        <v>620</v>
      </c>
      <c r="G439" s="7">
        <f t="shared" si="0"/>
        <v>85</v>
      </c>
      <c r="H439" s="7">
        <f t="shared" si="1"/>
        <v>17</v>
      </c>
      <c r="I439" s="2" t="str">
        <f t="shared" si="14"/>
        <v>train</v>
      </c>
    </row>
    <row r="440" spans="1:9" ht="14.25">
      <c r="A440" s="22">
        <v>1438</v>
      </c>
      <c r="B440" s="31" t="s">
        <v>606</v>
      </c>
      <c r="C440" s="32" t="s">
        <v>619</v>
      </c>
      <c r="D440" s="36">
        <v>174</v>
      </c>
      <c r="E440" s="36">
        <v>204</v>
      </c>
      <c r="F440" s="31" t="s">
        <v>620</v>
      </c>
      <c r="G440" s="7">
        <f t="shared" si="0"/>
        <v>30</v>
      </c>
      <c r="H440" s="7">
        <f t="shared" si="1"/>
        <v>6</v>
      </c>
      <c r="I440" s="2" t="str">
        <f t="shared" si="14"/>
        <v>train</v>
      </c>
    </row>
    <row r="441" spans="1:9" ht="14.25">
      <c r="A441" s="22">
        <v>1439</v>
      </c>
      <c r="B441" s="31" t="s">
        <v>141</v>
      </c>
      <c r="C441" s="32" t="s">
        <v>621</v>
      </c>
      <c r="D441" s="36">
        <v>3</v>
      </c>
      <c r="E441" s="36">
        <v>213</v>
      </c>
      <c r="F441" s="31" t="s">
        <v>622</v>
      </c>
      <c r="G441" s="7">
        <f t="shared" si="0"/>
        <v>210</v>
      </c>
      <c r="H441" s="7">
        <f t="shared" si="1"/>
        <v>42</v>
      </c>
      <c r="I441" s="2" t="str">
        <f t="shared" si="14"/>
        <v>train</v>
      </c>
    </row>
    <row r="442" spans="1:9" ht="15">
      <c r="A442" s="22">
        <v>1440</v>
      </c>
      <c r="B442" s="31" t="s">
        <v>141</v>
      </c>
      <c r="C442" s="32" t="s">
        <v>623</v>
      </c>
      <c r="D442" s="36">
        <v>55</v>
      </c>
      <c r="E442" s="36">
        <v>460</v>
      </c>
      <c r="F442" s="34" t="s">
        <v>624</v>
      </c>
      <c r="G442" s="7">
        <f t="shared" si="0"/>
        <v>405</v>
      </c>
      <c r="H442" s="7">
        <f t="shared" si="1"/>
        <v>81</v>
      </c>
      <c r="I442" s="2" t="str">
        <f t="shared" si="14"/>
        <v>train</v>
      </c>
    </row>
    <row r="443" spans="1:9" ht="14.25">
      <c r="A443" s="22">
        <v>1441</v>
      </c>
      <c r="B443" s="31" t="s">
        <v>141</v>
      </c>
      <c r="C443" s="32" t="s">
        <v>625</v>
      </c>
      <c r="D443" s="36">
        <v>0</v>
      </c>
      <c r="E443" s="36">
        <v>386</v>
      </c>
      <c r="F443" s="31" t="s">
        <v>626</v>
      </c>
      <c r="G443" s="7">
        <f t="shared" si="0"/>
        <v>386</v>
      </c>
      <c r="H443" s="7">
        <f t="shared" si="1"/>
        <v>77</v>
      </c>
      <c r="I443" s="2" t="str">
        <f t="shared" si="14"/>
        <v>train</v>
      </c>
    </row>
    <row r="444" spans="1:9" ht="14.25">
      <c r="A444" s="22">
        <v>1442</v>
      </c>
      <c r="B444" s="31" t="s">
        <v>141</v>
      </c>
      <c r="C444" s="32" t="s">
        <v>627</v>
      </c>
      <c r="D444" s="36">
        <v>2</v>
      </c>
      <c r="E444" s="36">
        <v>792</v>
      </c>
      <c r="F444" s="31" t="s">
        <v>628</v>
      </c>
      <c r="G444" s="7">
        <f t="shared" si="0"/>
        <v>790</v>
      </c>
      <c r="H444" s="7">
        <f t="shared" si="1"/>
        <v>158</v>
      </c>
      <c r="I444" s="2" t="str">
        <f t="shared" si="14"/>
        <v>train</v>
      </c>
    </row>
    <row r="445" spans="1:9" ht="15">
      <c r="A445" s="22">
        <v>1443</v>
      </c>
      <c r="B445" s="31" t="s">
        <v>141</v>
      </c>
      <c r="C445" s="32" t="s">
        <v>629</v>
      </c>
      <c r="D445" s="36">
        <v>4</v>
      </c>
      <c r="E445" s="36">
        <v>209</v>
      </c>
      <c r="F445" s="35" t="s">
        <v>630</v>
      </c>
      <c r="G445" s="7">
        <f t="shared" si="0"/>
        <v>205</v>
      </c>
      <c r="H445" s="7">
        <f t="shared" si="1"/>
        <v>41</v>
      </c>
      <c r="I445" s="2" t="str">
        <f t="shared" si="14"/>
        <v>train</v>
      </c>
    </row>
    <row r="446" spans="1:9" ht="15">
      <c r="A446" s="22">
        <v>1444</v>
      </c>
      <c r="B446" s="31" t="s">
        <v>141</v>
      </c>
      <c r="C446" s="32" t="s">
        <v>631</v>
      </c>
      <c r="D446" s="36">
        <v>4</v>
      </c>
      <c r="E446" s="36">
        <v>381</v>
      </c>
      <c r="F446" s="34" t="s">
        <v>100</v>
      </c>
      <c r="G446" s="7">
        <f t="shared" si="0"/>
        <v>377</v>
      </c>
      <c r="H446" s="7">
        <f t="shared" si="1"/>
        <v>75</v>
      </c>
      <c r="I446" s="2" t="str">
        <f t="shared" si="14"/>
        <v>train</v>
      </c>
    </row>
    <row r="447" spans="1:9" ht="14.25">
      <c r="A447" s="22">
        <v>1445</v>
      </c>
      <c r="B447" s="31" t="s">
        <v>632</v>
      </c>
      <c r="C447" s="32" t="s">
        <v>633</v>
      </c>
      <c r="D447" s="36">
        <v>4</v>
      </c>
      <c r="E447" s="36">
        <v>621</v>
      </c>
      <c r="F447" s="31" t="s">
        <v>634</v>
      </c>
      <c r="G447" s="7">
        <f t="shared" si="0"/>
        <v>617</v>
      </c>
      <c r="H447" s="7">
        <f t="shared" si="1"/>
        <v>123</v>
      </c>
      <c r="I447" s="2" t="str">
        <f t="shared" si="14"/>
        <v>train</v>
      </c>
    </row>
    <row r="448" spans="1:9" ht="15">
      <c r="A448" s="22">
        <v>1446</v>
      </c>
      <c r="B448" s="31" t="s">
        <v>632</v>
      </c>
      <c r="C448" s="32" t="s">
        <v>635</v>
      </c>
      <c r="D448" s="36">
        <v>80</v>
      </c>
      <c r="E448" s="36">
        <v>265</v>
      </c>
      <c r="F448" s="34" t="s">
        <v>636</v>
      </c>
      <c r="G448" s="7">
        <f t="shared" si="0"/>
        <v>185</v>
      </c>
      <c r="H448" s="7">
        <f t="shared" si="1"/>
        <v>37</v>
      </c>
      <c r="I448" s="2" t="str">
        <f t="shared" si="14"/>
        <v>train</v>
      </c>
    </row>
    <row r="449" spans="1:9" ht="15">
      <c r="A449" s="22">
        <v>1447</v>
      </c>
      <c r="B449" s="31" t="s">
        <v>632</v>
      </c>
      <c r="C449" s="32" t="s">
        <v>637</v>
      </c>
      <c r="D449" s="36">
        <v>16</v>
      </c>
      <c r="E449" s="36">
        <v>191</v>
      </c>
      <c r="F449" s="34" t="s">
        <v>638</v>
      </c>
      <c r="G449" s="7">
        <f t="shared" si="0"/>
        <v>175</v>
      </c>
      <c r="H449" s="7">
        <f t="shared" si="1"/>
        <v>35</v>
      </c>
      <c r="I449" s="2" t="str">
        <f t="shared" si="14"/>
        <v>train</v>
      </c>
    </row>
    <row r="450" spans="1:9" ht="15">
      <c r="A450" s="22">
        <v>1448</v>
      </c>
      <c r="B450" s="31" t="s">
        <v>632</v>
      </c>
      <c r="C450" s="32" t="s">
        <v>639</v>
      </c>
      <c r="D450" s="36">
        <v>10</v>
      </c>
      <c r="E450" s="36">
        <v>210</v>
      </c>
      <c r="F450" s="35" t="s">
        <v>640</v>
      </c>
      <c r="G450" s="7">
        <f t="shared" si="0"/>
        <v>200</v>
      </c>
      <c r="H450" s="7">
        <f t="shared" si="1"/>
        <v>40</v>
      </c>
      <c r="I450" s="2" t="str">
        <f t="shared" si="14"/>
        <v>validation</v>
      </c>
    </row>
    <row r="451" spans="1:9" ht="15">
      <c r="A451" s="22">
        <v>1449</v>
      </c>
      <c r="B451" s="31" t="s">
        <v>632</v>
      </c>
      <c r="C451" s="32" t="s">
        <v>641</v>
      </c>
      <c r="D451" s="36">
        <v>15</v>
      </c>
      <c r="E451" s="36">
        <v>205</v>
      </c>
      <c r="F451" s="35" t="s">
        <v>640</v>
      </c>
      <c r="G451" s="7">
        <f t="shared" si="0"/>
        <v>190</v>
      </c>
      <c r="H451" s="7">
        <f t="shared" si="1"/>
        <v>38</v>
      </c>
      <c r="I451" s="2" t="str">
        <f t="shared" ref="I451:I514" si="15">IFERROR(_xlfn.IFS(IFERROR(MATCH(A451,$K$2:$K$575,0),FALSE),$K$1,IFERROR(MATCH(A451,$P$2:$P$575,0),FALSE),$P$1),"train")</f>
        <v>validation</v>
      </c>
    </row>
    <row r="452" spans="1:9" ht="15">
      <c r="A452" s="22">
        <v>1450</v>
      </c>
      <c r="B452" s="31" t="s">
        <v>632</v>
      </c>
      <c r="C452" s="32" t="s">
        <v>642</v>
      </c>
      <c r="D452" s="36">
        <v>0</v>
      </c>
      <c r="E452" s="36">
        <v>53</v>
      </c>
      <c r="F452" s="35" t="s">
        <v>640</v>
      </c>
      <c r="G452" s="7">
        <f t="shared" si="0"/>
        <v>53</v>
      </c>
      <c r="H452" s="7">
        <f t="shared" si="1"/>
        <v>10</v>
      </c>
      <c r="I452" s="2" t="str">
        <f t="shared" si="15"/>
        <v>validation</v>
      </c>
    </row>
    <row r="453" spans="1:9" ht="15">
      <c r="A453" s="22">
        <v>1451</v>
      </c>
      <c r="B453" s="31" t="s">
        <v>632</v>
      </c>
      <c r="C453" s="32" t="s">
        <v>643</v>
      </c>
      <c r="D453" s="36">
        <v>13</v>
      </c>
      <c r="E453" s="36">
        <v>173</v>
      </c>
      <c r="F453" s="35" t="s">
        <v>640</v>
      </c>
      <c r="G453" s="7">
        <f t="shared" si="0"/>
        <v>160</v>
      </c>
      <c r="H453" s="7">
        <f t="shared" si="1"/>
        <v>32</v>
      </c>
      <c r="I453" s="2" t="str">
        <f t="shared" si="15"/>
        <v>validation</v>
      </c>
    </row>
    <row r="454" spans="1:9" ht="15">
      <c r="A454" s="22">
        <v>1452</v>
      </c>
      <c r="B454" s="31" t="s">
        <v>632</v>
      </c>
      <c r="C454" s="32" t="s">
        <v>644</v>
      </c>
      <c r="D454" s="36">
        <v>0</v>
      </c>
      <c r="E454" s="36">
        <v>208</v>
      </c>
      <c r="F454" s="34" t="s">
        <v>645</v>
      </c>
      <c r="G454" s="7">
        <f t="shared" si="0"/>
        <v>208</v>
      </c>
      <c r="H454" s="7">
        <f t="shared" si="1"/>
        <v>41</v>
      </c>
      <c r="I454" s="2" t="str">
        <f t="shared" si="15"/>
        <v>test</v>
      </c>
    </row>
    <row r="455" spans="1:9" ht="15">
      <c r="A455" s="22">
        <v>1453</v>
      </c>
      <c r="B455" s="31" t="s">
        <v>632</v>
      </c>
      <c r="C455" s="32" t="s">
        <v>646</v>
      </c>
      <c r="D455" s="36">
        <v>0</v>
      </c>
      <c r="E455" s="36">
        <v>83</v>
      </c>
      <c r="F455" s="34" t="s">
        <v>647</v>
      </c>
      <c r="G455" s="7">
        <f t="shared" si="0"/>
        <v>83</v>
      </c>
      <c r="H455" s="7">
        <f t="shared" si="1"/>
        <v>16</v>
      </c>
      <c r="I455" s="2" t="str">
        <f t="shared" si="15"/>
        <v>test</v>
      </c>
    </row>
    <row r="456" spans="1:9" ht="14.25">
      <c r="A456" s="22">
        <v>1454</v>
      </c>
      <c r="B456" s="31" t="s">
        <v>632</v>
      </c>
      <c r="C456" s="32" t="s">
        <v>648</v>
      </c>
      <c r="D456" s="36">
        <v>70</v>
      </c>
      <c r="E456" s="36">
        <v>250</v>
      </c>
      <c r="F456" s="31" t="s">
        <v>649</v>
      </c>
      <c r="G456" s="7">
        <f t="shared" si="0"/>
        <v>180</v>
      </c>
      <c r="H456" s="7">
        <f t="shared" si="1"/>
        <v>36</v>
      </c>
      <c r="I456" s="2" t="str">
        <f t="shared" si="15"/>
        <v>test</v>
      </c>
    </row>
    <row r="457" spans="1:9" ht="15">
      <c r="A457" s="22">
        <v>1455</v>
      </c>
      <c r="B457" s="31" t="s">
        <v>632</v>
      </c>
      <c r="C457" s="32" t="s">
        <v>650</v>
      </c>
      <c r="D457" s="36">
        <v>6</v>
      </c>
      <c r="E457" s="36">
        <v>200</v>
      </c>
      <c r="F457" s="34" t="s">
        <v>651</v>
      </c>
      <c r="G457" s="7">
        <f t="shared" si="0"/>
        <v>194</v>
      </c>
      <c r="H457" s="7">
        <f t="shared" si="1"/>
        <v>38</v>
      </c>
      <c r="I457" s="2" t="str">
        <f t="shared" si="15"/>
        <v>train</v>
      </c>
    </row>
    <row r="458" spans="1:9" ht="14.25">
      <c r="A458" s="22">
        <v>1456</v>
      </c>
      <c r="B458" s="31" t="s">
        <v>652</v>
      </c>
      <c r="C458" s="32" t="s">
        <v>653</v>
      </c>
      <c r="D458" s="36">
        <v>90</v>
      </c>
      <c r="E458" s="36">
        <v>315</v>
      </c>
      <c r="F458" s="31" t="s">
        <v>654</v>
      </c>
      <c r="G458" s="7">
        <f t="shared" si="0"/>
        <v>225</v>
      </c>
      <c r="H458" s="7">
        <f t="shared" si="1"/>
        <v>45</v>
      </c>
      <c r="I458" s="2" t="str">
        <f t="shared" si="15"/>
        <v>validation</v>
      </c>
    </row>
    <row r="459" spans="1:9" ht="14.25">
      <c r="A459" s="22">
        <v>1457</v>
      </c>
      <c r="B459" s="31" t="s">
        <v>652</v>
      </c>
      <c r="C459" s="32" t="s">
        <v>655</v>
      </c>
      <c r="D459" s="36">
        <v>23</v>
      </c>
      <c r="E459" s="36">
        <v>183</v>
      </c>
      <c r="F459" s="31" t="s">
        <v>656</v>
      </c>
      <c r="G459" s="7">
        <f t="shared" si="0"/>
        <v>160</v>
      </c>
      <c r="H459" s="7">
        <f t="shared" si="1"/>
        <v>32</v>
      </c>
      <c r="I459" s="2" t="str">
        <f t="shared" si="15"/>
        <v>test</v>
      </c>
    </row>
    <row r="460" spans="1:9" ht="14.25">
      <c r="A460" s="22">
        <v>1458</v>
      </c>
      <c r="B460" s="31" t="s">
        <v>652</v>
      </c>
      <c r="C460" s="32" t="s">
        <v>657</v>
      </c>
      <c r="D460" s="36">
        <v>9</v>
      </c>
      <c r="E460" s="36">
        <v>234</v>
      </c>
      <c r="F460" s="31" t="s">
        <v>654</v>
      </c>
      <c r="G460" s="7">
        <f t="shared" si="0"/>
        <v>225</v>
      </c>
      <c r="H460" s="7">
        <f t="shared" si="1"/>
        <v>45</v>
      </c>
      <c r="I460" s="2" t="str">
        <f t="shared" si="15"/>
        <v>validation</v>
      </c>
    </row>
    <row r="461" spans="1:9" ht="15">
      <c r="A461" s="22">
        <v>1459</v>
      </c>
      <c r="B461" s="31" t="s">
        <v>652</v>
      </c>
      <c r="C461" s="32" t="s">
        <v>658</v>
      </c>
      <c r="D461" s="36">
        <v>32</v>
      </c>
      <c r="E461" s="36">
        <v>324</v>
      </c>
      <c r="F461" s="34" t="s">
        <v>659</v>
      </c>
      <c r="G461" s="7">
        <f t="shared" si="0"/>
        <v>292</v>
      </c>
      <c r="H461" s="7">
        <f t="shared" si="1"/>
        <v>58</v>
      </c>
      <c r="I461" s="2" t="str">
        <f t="shared" si="15"/>
        <v>test</v>
      </c>
    </row>
    <row r="462" spans="1:9" ht="15">
      <c r="A462" s="22">
        <v>1460</v>
      </c>
      <c r="B462" s="31" t="s">
        <v>652</v>
      </c>
      <c r="C462" s="32" t="s">
        <v>660</v>
      </c>
      <c r="D462" s="36">
        <v>30</v>
      </c>
      <c r="E462" s="36">
        <v>300</v>
      </c>
      <c r="F462" s="34" t="s">
        <v>661</v>
      </c>
      <c r="G462" s="7">
        <f t="shared" si="0"/>
        <v>270</v>
      </c>
      <c r="H462" s="7">
        <f t="shared" si="1"/>
        <v>54</v>
      </c>
      <c r="I462" s="2" t="str">
        <f t="shared" si="15"/>
        <v>train</v>
      </c>
    </row>
    <row r="463" spans="1:9" ht="15">
      <c r="A463" s="22">
        <v>1461</v>
      </c>
      <c r="B463" s="31" t="s">
        <v>652</v>
      </c>
      <c r="C463" s="32" t="s">
        <v>660</v>
      </c>
      <c r="D463" s="36">
        <v>245</v>
      </c>
      <c r="E463" s="36">
        <v>457</v>
      </c>
      <c r="F463" s="34" t="s">
        <v>661</v>
      </c>
      <c r="G463" s="7">
        <f t="shared" si="0"/>
        <v>212</v>
      </c>
      <c r="H463" s="7">
        <f t="shared" si="1"/>
        <v>42</v>
      </c>
      <c r="I463" s="2" t="str">
        <f t="shared" si="15"/>
        <v>train</v>
      </c>
    </row>
    <row r="464" spans="1:9" ht="15">
      <c r="A464" s="22">
        <v>1462</v>
      </c>
      <c r="B464" s="31" t="s">
        <v>652</v>
      </c>
      <c r="C464" s="32" t="s">
        <v>660</v>
      </c>
      <c r="D464" s="36">
        <v>530</v>
      </c>
      <c r="E464" s="36">
        <v>805</v>
      </c>
      <c r="F464" s="34" t="s">
        <v>661</v>
      </c>
      <c r="G464" s="7">
        <f t="shared" si="0"/>
        <v>275</v>
      </c>
      <c r="H464" s="7">
        <f t="shared" si="1"/>
        <v>55</v>
      </c>
      <c r="I464" s="2" t="str">
        <f t="shared" si="15"/>
        <v>train</v>
      </c>
    </row>
    <row r="465" spans="1:9" ht="15">
      <c r="A465" s="22">
        <v>1463</v>
      </c>
      <c r="B465" s="31" t="s">
        <v>578</v>
      </c>
      <c r="C465" s="32" t="s">
        <v>662</v>
      </c>
      <c r="D465" s="36">
        <v>22</v>
      </c>
      <c r="E465" s="36">
        <v>137</v>
      </c>
      <c r="F465" s="35" t="s">
        <v>663</v>
      </c>
      <c r="G465" s="7">
        <f t="shared" si="0"/>
        <v>115</v>
      </c>
      <c r="H465" s="7">
        <f t="shared" si="1"/>
        <v>23</v>
      </c>
      <c r="I465" s="2" t="str">
        <f t="shared" si="15"/>
        <v>train</v>
      </c>
    </row>
    <row r="466" spans="1:9" ht="15">
      <c r="A466" s="22">
        <v>1464</v>
      </c>
      <c r="B466" s="31" t="s">
        <v>578</v>
      </c>
      <c r="C466" s="32" t="s">
        <v>662</v>
      </c>
      <c r="D466" s="36">
        <v>147</v>
      </c>
      <c r="E466" s="36">
        <v>220</v>
      </c>
      <c r="F466" s="35" t="s">
        <v>663</v>
      </c>
      <c r="G466" s="7">
        <f t="shared" si="0"/>
        <v>73</v>
      </c>
      <c r="H466" s="7">
        <f t="shared" si="1"/>
        <v>14</v>
      </c>
      <c r="I466" s="2" t="str">
        <f t="shared" si="15"/>
        <v>train</v>
      </c>
    </row>
    <row r="467" spans="1:9" ht="15">
      <c r="A467" s="22">
        <v>1465</v>
      </c>
      <c r="B467" s="31" t="s">
        <v>578</v>
      </c>
      <c r="C467" s="32" t="s">
        <v>662</v>
      </c>
      <c r="D467" s="36">
        <v>233</v>
      </c>
      <c r="E467" s="36">
        <v>355</v>
      </c>
      <c r="F467" s="35" t="s">
        <v>663</v>
      </c>
      <c r="G467" s="7">
        <f t="shared" si="0"/>
        <v>122</v>
      </c>
      <c r="H467" s="7">
        <f t="shared" si="1"/>
        <v>24</v>
      </c>
      <c r="I467" s="2" t="str">
        <f t="shared" si="15"/>
        <v>train</v>
      </c>
    </row>
    <row r="468" spans="1:9" ht="15">
      <c r="A468" s="22">
        <v>1466</v>
      </c>
      <c r="B468" s="31" t="s">
        <v>578</v>
      </c>
      <c r="C468" s="32" t="s">
        <v>662</v>
      </c>
      <c r="D468" s="36">
        <v>374</v>
      </c>
      <c r="E468" s="36">
        <v>478</v>
      </c>
      <c r="F468" s="35" t="s">
        <v>663</v>
      </c>
      <c r="G468" s="7">
        <f t="shared" si="0"/>
        <v>104</v>
      </c>
      <c r="H468" s="7">
        <f t="shared" si="1"/>
        <v>20</v>
      </c>
      <c r="I468" s="2" t="str">
        <f t="shared" si="15"/>
        <v>train</v>
      </c>
    </row>
    <row r="469" spans="1:9" ht="15">
      <c r="A469" s="22">
        <v>1467</v>
      </c>
      <c r="B469" s="31" t="s">
        <v>578</v>
      </c>
      <c r="C469" s="32" t="s">
        <v>662</v>
      </c>
      <c r="D469" s="36">
        <v>491</v>
      </c>
      <c r="E469" s="36">
        <v>568</v>
      </c>
      <c r="F469" s="35" t="s">
        <v>663</v>
      </c>
      <c r="G469" s="7">
        <f t="shared" si="0"/>
        <v>77</v>
      </c>
      <c r="H469" s="7">
        <f t="shared" si="1"/>
        <v>15</v>
      </c>
      <c r="I469" s="2" t="str">
        <f t="shared" si="15"/>
        <v>train</v>
      </c>
    </row>
    <row r="470" spans="1:9" ht="15">
      <c r="A470" s="22">
        <v>1468</v>
      </c>
      <c r="B470" s="31" t="s">
        <v>136</v>
      </c>
      <c r="C470" s="32" t="s">
        <v>664</v>
      </c>
      <c r="D470" s="36">
        <v>7</v>
      </c>
      <c r="E470" s="36">
        <v>107</v>
      </c>
      <c r="F470" s="35" t="s">
        <v>665</v>
      </c>
      <c r="G470" s="7">
        <f t="shared" si="0"/>
        <v>100</v>
      </c>
      <c r="H470" s="7">
        <f t="shared" si="1"/>
        <v>20</v>
      </c>
      <c r="I470" s="2" t="str">
        <f t="shared" si="15"/>
        <v>test</v>
      </c>
    </row>
    <row r="471" spans="1:9" ht="15">
      <c r="A471" s="22">
        <v>1469</v>
      </c>
      <c r="B471" s="31" t="s">
        <v>136</v>
      </c>
      <c r="C471" s="32" t="s">
        <v>666</v>
      </c>
      <c r="D471" s="36">
        <v>5</v>
      </c>
      <c r="E471" s="36">
        <v>440</v>
      </c>
      <c r="F471" s="34" t="s">
        <v>667</v>
      </c>
      <c r="G471" s="7">
        <f t="shared" si="0"/>
        <v>435</v>
      </c>
      <c r="H471" s="7">
        <f t="shared" si="1"/>
        <v>87</v>
      </c>
      <c r="I471" s="2" t="str">
        <f t="shared" si="15"/>
        <v>train</v>
      </c>
    </row>
    <row r="472" spans="1:9" ht="15">
      <c r="A472" s="22">
        <v>1470</v>
      </c>
      <c r="B472" s="31" t="s">
        <v>136</v>
      </c>
      <c r="C472" s="32" t="s">
        <v>668</v>
      </c>
      <c r="D472" s="36">
        <v>5</v>
      </c>
      <c r="E472" s="36">
        <v>260</v>
      </c>
      <c r="F472" s="34" t="s">
        <v>669</v>
      </c>
      <c r="G472" s="7">
        <f t="shared" si="0"/>
        <v>255</v>
      </c>
      <c r="H472" s="7">
        <f t="shared" si="1"/>
        <v>51</v>
      </c>
      <c r="I472" s="2" t="str">
        <f t="shared" si="15"/>
        <v>validation</v>
      </c>
    </row>
    <row r="473" spans="1:9" ht="15">
      <c r="A473" s="22">
        <v>1471</v>
      </c>
      <c r="B473" s="31" t="s">
        <v>136</v>
      </c>
      <c r="C473" s="32" t="s">
        <v>670</v>
      </c>
      <c r="D473" s="36">
        <v>33</v>
      </c>
      <c r="E473" s="36">
        <v>388</v>
      </c>
      <c r="F473" s="35" t="s">
        <v>671</v>
      </c>
      <c r="G473" s="7">
        <f t="shared" si="0"/>
        <v>355</v>
      </c>
      <c r="H473" s="7">
        <f t="shared" si="1"/>
        <v>71</v>
      </c>
      <c r="I473" s="2" t="str">
        <f t="shared" si="15"/>
        <v>train</v>
      </c>
    </row>
    <row r="474" spans="1:9" ht="15">
      <c r="A474" s="22">
        <v>1472</v>
      </c>
      <c r="B474" s="31" t="s">
        <v>136</v>
      </c>
      <c r="C474" s="32" t="s">
        <v>672</v>
      </c>
      <c r="D474" s="36">
        <v>6</v>
      </c>
      <c r="E474" s="36">
        <v>151</v>
      </c>
      <c r="F474" s="35" t="s">
        <v>673</v>
      </c>
      <c r="G474" s="7">
        <f t="shared" si="0"/>
        <v>145</v>
      </c>
      <c r="H474" s="7">
        <f t="shared" si="1"/>
        <v>29</v>
      </c>
      <c r="I474" s="2" t="str">
        <f t="shared" si="15"/>
        <v>test</v>
      </c>
    </row>
    <row r="475" spans="1:9" ht="15">
      <c r="A475" s="22">
        <v>1473</v>
      </c>
      <c r="B475" s="31" t="s">
        <v>674</v>
      </c>
      <c r="C475" s="32" t="s">
        <v>675</v>
      </c>
      <c r="D475" s="36">
        <v>2</v>
      </c>
      <c r="E475" s="36">
        <v>278</v>
      </c>
      <c r="F475" s="35" t="s">
        <v>676</v>
      </c>
      <c r="G475" s="7">
        <f t="shared" si="0"/>
        <v>276</v>
      </c>
      <c r="H475" s="7">
        <f t="shared" si="1"/>
        <v>55</v>
      </c>
      <c r="I475" s="2" t="str">
        <f t="shared" si="15"/>
        <v>test</v>
      </c>
    </row>
    <row r="476" spans="1:9" ht="14.25">
      <c r="A476" s="22">
        <v>1474</v>
      </c>
      <c r="B476" s="31" t="s">
        <v>677</v>
      </c>
      <c r="C476" s="32" t="s">
        <v>678</v>
      </c>
      <c r="D476" s="36">
        <v>46</v>
      </c>
      <c r="E476" s="36">
        <v>346</v>
      </c>
      <c r="F476" s="31" t="s">
        <v>679</v>
      </c>
      <c r="G476" s="7">
        <f t="shared" si="0"/>
        <v>300</v>
      </c>
      <c r="H476" s="7">
        <f t="shared" si="1"/>
        <v>60</v>
      </c>
      <c r="I476" s="2" t="str">
        <f t="shared" si="15"/>
        <v>test</v>
      </c>
    </row>
    <row r="477" spans="1:9" ht="15">
      <c r="A477" s="22">
        <v>1475</v>
      </c>
      <c r="B477" s="31" t="s">
        <v>674</v>
      </c>
      <c r="C477" s="32" t="s">
        <v>680</v>
      </c>
      <c r="D477" s="36">
        <v>7</v>
      </c>
      <c r="E477" s="36">
        <v>167</v>
      </c>
      <c r="F477" s="35" t="s">
        <v>681</v>
      </c>
      <c r="G477" s="7">
        <f t="shared" si="0"/>
        <v>160</v>
      </c>
      <c r="H477" s="7">
        <f t="shared" si="1"/>
        <v>32</v>
      </c>
      <c r="I477" s="2" t="str">
        <f t="shared" si="15"/>
        <v>test</v>
      </c>
    </row>
    <row r="478" spans="1:9" ht="15">
      <c r="A478" s="22">
        <v>1476</v>
      </c>
      <c r="B478" s="31" t="s">
        <v>674</v>
      </c>
      <c r="C478" s="32" t="s">
        <v>682</v>
      </c>
      <c r="D478" s="36">
        <v>5</v>
      </c>
      <c r="E478" s="36">
        <v>440</v>
      </c>
      <c r="F478" s="35" t="s">
        <v>683</v>
      </c>
      <c r="G478" s="7">
        <f t="shared" si="0"/>
        <v>435</v>
      </c>
      <c r="H478" s="7">
        <f t="shared" si="1"/>
        <v>87</v>
      </c>
      <c r="I478" s="2" t="str">
        <f t="shared" si="15"/>
        <v>validation</v>
      </c>
    </row>
    <row r="479" spans="1:9" ht="15">
      <c r="A479" s="22">
        <v>1477</v>
      </c>
      <c r="B479" s="31" t="s">
        <v>674</v>
      </c>
      <c r="C479" s="32" t="s">
        <v>684</v>
      </c>
      <c r="D479" s="36">
        <v>23</v>
      </c>
      <c r="E479" s="36">
        <v>590</v>
      </c>
      <c r="F479" s="34" t="s">
        <v>685</v>
      </c>
      <c r="G479" s="7">
        <f t="shared" si="0"/>
        <v>567</v>
      </c>
      <c r="H479" s="7">
        <f t="shared" si="1"/>
        <v>113</v>
      </c>
      <c r="I479" s="2" t="str">
        <f t="shared" si="15"/>
        <v>train</v>
      </c>
    </row>
    <row r="480" spans="1:9" ht="15">
      <c r="A480" s="22">
        <v>1478</v>
      </c>
      <c r="B480" s="31" t="s">
        <v>674</v>
      </c>
      <c r="C480" s="32" t="s">
        <v>686</v>
      </c>
      <c r="D480" s="36">
        <v>0</v>
      </c>
      <c r="E480" s="36">
        <v>280</v>
      </c>
      <c r="F480" s="34" t="s">
        <v>687</v>
      </c>
      <c r="G480" s="7">
        <f t="shared" si="0"/>
        <v>280</v>
      </c>
      <c r="H480" s="7">
        <f t="shared" si="1"/>
        <v>56</v>
      </c>
      <c r="I480" s="2" t="str">
        <f t="shared" si="15"/>
        <v>train</v>
      </c>
    </row>
    <row r="481" spans="1:9" ht="15">
      <c r="A481" s="22">
        <v>1479</v>
      </c>
      <c r="B481" s="31" t="s">
        <v>674</v>
      </c>
      <c r="C481" s="32" t="s">
        <v>688</v>
      </c>
      <c r="D481" s="36">
        <v>0</v>
      </c>
      <c r="E481" s="36">
        <v>422</v>
      </c>
      <c r="F481" s="34" t="s">
        <v>689</v>
      </c>
      <c r="G481" s="7">
        <f t="shared" si="0"/>
        <v>422</v>
      </c>
      <c r="H481" s="7">
        <f t="shared" si="1"/>
        <v>84</v>
      </c>
      <c r="I481" s="2" t="str">
        <f t="shared" si="15"/>
        <v>validation</v>
      </c>
    </row>
    <row r="482" spans="1:9" ht="14.25">
      <c r="A482" s="22">
        <v>1480</v>
      </c>
      <c r="B482" s="31" t="s">
        <v>690</v>
      </c>
      <c r="C482" s="32" t="s">
        <v>691</v>
      </c>
      <c r="D482" s="36">
        <v>5</v>
      </c>
      <c r="E482" s="36">
        <v>90</v>
      </c>
      <c r="F482" s="31" t="s">
        <v>692</v>
      </c>
      <c r="G482" s="7">
        <f t="shared" si="0"/>
        <v>85</v>
      </c>
      <c r="H482" s="7">
        <f t="shared" si="1"/>
        <v>17</v>
      </c>
      <c r="I482" s="2" t="str">
        <f t="shared" si="15"/>
        <v>train</v>
      </c>
    </row>
    <row r="483" spans="1:9" ht="14.25">
      <c r="A483" s="22">
        <v>1481</v>
      </c>
      <c r="B483" s="31" t="s">
        <v>690</v>
      </c>
      <c r="C483" s="32" t="s">
        <v>693</v>
      </c>
      <c r="D483" s="36">
        <v>24</v>
      </c>
      <c r="E483" s="36">
        <v>262</v>
      </c>
      <c r="F483" s="31" t="s">
        <v>692</v>
      </c>
      <c r="G483" s="7">
        <f t="shared" si="0"/>
        <v>238</v>
      </c>
      <c r="H483" s="7">
        <f t="shared" si="1"/>
        <v>47</v>
      </c>
      <c r="I483" s="2" t="str">
        <f t="shared" si="15"/>
        <v>train</v>
      </c>
    </row>
    <row r="484" spans="1:9" ht="15">
      <c r="A484" s="22">
        <v>1482</v>
      </c>
      <c r="B484" s="31" t="s">
        <v>690</v>
      </c>
      <c r="C484" s="32" t="s">
        <v>694</v>
      </c>
      <c r="D484" s="36">
        <v>3</v>
      </c>
      <c r="E484" s="36">
        <v>278</v>
      </c>
      <c r="F484" s="34" t="s">
        <v>695</v>
      </c>
      <c r="G484" s="7">
        <f t="shared" si="0"/>
        <v>275</v>
      </c>
      <c r="H484" s="7">
        <f t="shared" si="1"/>
        <v>55</v>
      </c>
      <c r="I484" s="2" t="str">
        <f t="shared" si="15"/>
        <v>train</v>
      </c>
    </row>
    <row r="485" spans="1:9" ht="15">
      <c r="A485" s="22">
        <v>1483</v>
      </c>
      <c r="B485" s="31" t="s">
        <v>690</v>
      </c>
      <c r="C485" s="32" t="s">
        <v>694</v>
      </c>
      <c r="D485" s="36">
        <v>290</v>
      </c>
      <c r="E485" s="36">
        <v>535</v>
      </c>
      <c r="F485" s="34" t="s">
        <v>695</v>
      </c>
      <c r="G485" s="7">
        <f t="shared" si="0"/>
        <v>245</v>
      </c>
      <c r="H485" s="7">
        <f t="shared" si="1"/>
        <v>49</v>
      </c>
      <c r="I485" s="2" t="str">
        <f t="shared" si="15"/>
        <v>train</v>
      </c>
    </row>
    <row r="486" spans="1:9" ht="15">
      <c r="A486" s="22">
        <v>1484</v>
      </c>
      <c r="B486" s="31" t="s">
        <v>674</v>
      </c>
      <c r="C486" s="32" t="s">
        <v>696</v>
      </c>
      <c r="D486" s="36">
        <v>6</v>
      </c>
      <c r="E486" s="36">
        <v>161</v>
      </c>
      <c r="F486" s="34" t="s">
        <v>681</v>
      </c>
      <c r="G486" s="7">
        <f t="shared" si="0"/>
        <v>155</v>
      </c>
      <c r="H486" s="7">
        <f t="shared" si="1"/>
        <v>31</v>
      </c>
      <c r="I486" s="2" t="str">
        <f t="shared" si="15"/>
        <v>validation</v>
      </c>
    </row>
    <row r="487" spans="1:9" ht="14.25">
      <c r="A487" s="22">
        <v>1485</v>
      </c>
      <c r="B487" s="31" t="s">
        <v>431</v>
      </c>
      <c r="C487" s="32" t="s">
        <v>697</v>
      </c>
      <c r="D487" s="36">
        <v>31</v>
      </c>
      <c r="E487" s="36">
        <v>129</v>
      </c>
      <c r="F487" s="31" t="s">
        <v>698</v>
      </c>
      <c r="G487" s="7">
        <f t="shared" si="0"/>
        <v>98</v>
      </c>
      <c r="H487" s="7">
        <f t="shared" si="1"/>
        <v>19</v>
      </c>
      <c r="I487" s="2" t="str">
        <f t="shared" si="15"/>
        <v>test</v>
      </c>
    </row>
    <row r="488" spans="1:9" ht="15">
      <c r="A488" s="22">
        <v>1486</v>
      </c>
      <c r="B488" s="31" t="s">
        <v>674</v>
      </c>
      <c r="C488" s="32" t="s">
        <v>699</v>
      </c>
      <c r="D488" s="36">
        <v>11</v>
      </c>
      <c r="E488" s="36">
        <v>164</v>
      </c>
      <c r="F488" s="35" t="s">
        <v>700</v>
      </c>
      <c r="G488" s="7">
        <f t="shared" si="0"/>
        <v>153</v>
      </c>
      <c r="H488" s="7">
        <f t="shared" si="1"/>
        <v>30</v>
      </c>
      <c r="I488" s="2" t="str">
        <f t="shared" si="15"/>
        <v>validation</v>
      </c>
    </row>
    <row r="489" spans="1:9" ht="15">
      <c r="A489" s="22">
        <v>1487</v>
      </c>
      <c r="B489" s="31" t="s">
        <v>674</v>
      </c>
      <c r="C489" s="32" t="s">
        <v>701</v>
      </c>
      <c r="D489" s="36">
        <v>2</v>
      </c>
      <c r="E489" s="36">
        <v>195</v>
      </c>
      <c r="F489" s="34" t="s">
        <v>687</v>
      </c>
      <c r="G489" s="7">
        <f t="shared" si="0"/>
        <v>193</v>
      </c>
      <c r="H489" s="7">
        <f t="shared" si="1"/>
        <v>38</v>
      </c>
      <c r="I489" s="2" t="str">
        <f t="shared" si="15"/>
        <v>test</v>
      </c>
    </row>
    <row r="490" spans="1:9" ht="15">
      <c r="A490" s="22">
        <v>1488</v>
      </c>
      <c r="B490" s="31" t="s">
        <v>163</v>
      </c>
      <c r="C490" s="32" t="s">
        <v>702</v>
      </c>
      <c r="D490" s="36">
        <v>3</v>
      </c>
      <c r="E490" s="36">
        <v>588</v>
      </c>
      <c r="F490" s="34" t="s">
        <v>703</v>
      </c>
      <c r="G490" s="7">
        <f t="shared" si="0"/>
        <v>585</v>
      </c>
      <c r="H490" s="7">
        <f t="shared" si="1"/>
        <v>117</v>
      </c>
      <c r="I490" s="2" t="str">
        <f t="shared" si="15"/>
        <v>train</v>
      </c>
    </row>
    <row r="491" spans="1:9" ht="15">
      <c r="A491" s="22">
        <v>1489</v>
      </c>
      <c r="B491" s="31" t="s">
        <v>136</v>
      </c>
      <c r="C491" s="32" t="s">
        <v>704</v>
      </c>
      <c r="D491" s="36">
        <v>0</v>
      </c>
      <c r="E491" s="36">
        <v>187</v>
      </c>
      <c r="F491" s="35" t="s">
        <v>705</v>
      </c>
      <c r="G491" s="7">
        <f t="shared" si="0"/>
        <v>187</v>
      </c>
      <c r="H491" s="7">
        <f t="shared" si="1"/>
        <v>37</v>
      </c>
      <c r="I491" s="2" t="str">
        <f t="shared" si="15"/>
        <v>test</v>
      </c>
    </row>
    <row r="492" spans="1:9" ht="15">
      <c r="A492" s="22">
        <v>1490</v>
      </c>
      <c r="B492" s="31" t="s">
        <v>141</v>
      </c>
      <c r="C492" s="32" t="s">
        <v>706</v>
      </c>
      <c r="D492" s="36">
        <v>0</v>
      </c>
      <c r="E492" s="36">
        <v>102</v>
      </c>
      <c r="F492" s="34" t="s">
        <v>707</v>
      </c>
      <c r="G492" s="7">
        <f t="shared" si="0"/>
        <v>102</v>
      </c>
      <c r="H492" s="7">
        <f t="shared" si="1"/>
        <v>20</v>
      </c>
      <c r="I492" s="2" t="str">
        <f t="shared" si="15"/>
        <v>train</v>
      </c>
    </row>
    <row r="493" spans="1:9" ht="15">
      <c r="A493" s="22">
        <v>1491</v>
      </c>
      <c r="B493" s="31" t="s">
        <v>674</v>
      </c>
      <c r="C493" s="32" t="s">
        <v>708</v>
      </c>
      <c r="D493" s="36">
        <v>32</v>
      </c>
      <c r="E493" s="36">
        <v>327</v>
      </c>
      <c r="F493" s="35" t="s">
        <v>659</v>
      </c>
      <c r="G493" s="7">
        <f t="shared" si="0"/>
        <v>295</v>
      </c>
      <c r="H493" s="7">
        <f t="shared" si="1"/>
        <v>59</v>
      </c>
      <c r="I493" s="2" t="str">
        <f t="shared" si="15"/>
        <v>train</v>
      </c>
    </row>
    <row r="494" spans="1:9" ht="15">
      <c r="A494" s="22">
        <v>1492</v>
      </c>
      <c r="B494" s="31" t="s">
        <v>690</v>
      </c>
      <c r="C494" s="32" t="s">
        <v>709</v>
      </c>
      <c r="D494" s="36">
        <v>2</v>
      </c>
      <c r="E494" s="36">
        <v>100</v>
      </c>
      <c r="F494" s="34" t="s">
        <v>710</v>
      </c>
      <c r="G494" s="7">
        <f t="shared" si="0"/>
        <v>98</v>
      </c>
      <c r="H494" s="7">
        <f t="shared" si="1"/>
        <v>19</v>
      </c>
      <c r="I494" s="2" t="str">
        <f t="shared" si="15"/>
        <v>train</v>
      </c>
    </row>
    <row r="495" spans="1:9" ht="15">
      <c r="A495" s="22">
        <v>1493</v>
      </c>
      <c r="B495" s="31" t="s">
        <v>677</v>
      </c>
      <c r="C495" s="32" t="s">
        <v>711</v>
      </c>
      <c r="D495" s="36">
        <v>35</v>
      </c>
      <c r="E495" s="36">
        <v>1515</v>
      </c>
      <c r="F495" s="35" t="s">
        <v>712</v>
      </c>
      <c r="G495" s="7">
        <f t="shared" si="0"/>
        <v>1480</v>
      </c>
      <c r="H495" s="7">
        <f t="shared" si="1"/>
        <v>296</v>
      </c>
      <c r="I495" s="2" t="str">
        <f t="shared" si="15"/>
        <v>train</v>
      </c>
    </row>
    <row r="496" spans="1:9" ht="15">
      <c r="A496" s="22">
        <v>1494</v>
      </c>
      <c r="B496" s="31" t="s">
        <v>690</v>
      </c>
      <c r="C496" s="32" t="s">
        <v>713</v>
      </c>
      <c r="D496" s="36">
        <v>0</v>
      </c>
      <c r="E496" s="36">
        <v>834</v>
      </c>
      <c r="F496" s="34" t="s">
        <v>176</v>
      </c>
      <c r="G496" s="7">
        <f t="shared" si="0"/>
        <v>834</v>
      </c>
      <c r="H496" s="7">
        <f t="shared" si="1"/>
        <v>166</v>
      </c>
      <c r="I496" s="2" t="str">
        <f t="shared" si="15"/>
        <v>validation</v>
      </c>
    </row>
    <row r="497" spans="1:9" ht="15">
      <c r="A497" s="22">
        <v>1495</v>
      </c>
      <c r="B497" s="31" t="s">
        <v>690</v>
      </c>
      <c r="C497" s="32" t="s">
        <v>714</v>
      </c>
      <c r="D497" s="36">
        <v>16</v>
      </c>
      <c r="E497" s="36">
        <v>296</v>
      </c>
      <c r="F497" s="35" t="s">
        <v>715</v>
      </c>
      <c r="G497" s="7">
        <f t="shared" si="0"/>
        <v>280</v>
      </c>
      <c r="H497" s="7">
        <f t="shared" si="1"/>
        <v>56</v>
      </c>
      <c r="I497" s="2" t="str">
        <f t="shared" si="15"/>
        <v>test</v>
      </c>
    </row>
    <row r="498" spans="1:9" ht="14.25">
      <c r="A498" s="22">
        <v>1496</v>
      </c>
      <c r="B498" s="31" t="s">
        <v>690</v>
      </c>
      <c r="C498" s="32" t="s">
        <v>716</v>
      </c>
      <c r="D498" s="36">
        <v>6</v>
      </c>
      <c r="E498" s="36">
        <v>231</v>
      </c>
      <c r="F498" s="31" t="s">
        <v>692</v>
      </c>
      <c r="G498" s="7">
        <f t="shared" si="0"/>
        <v>225</v>
      </c>
      <c r="H498" s="7">
        <f t="shared" si="1"/>
        <v>45</v>
      </c>
      <c r="I498" s="2" t="str">
        <f t="shared" si="15"/>
        <v>test</v>
      </c>
    </row>
    <row r="499" spans="1:9" ht="15">
      <c r="A499" s="22">
        <v>1497</v>
      </c>
      <c r="B499" s="31" t="s">
        <v>291</v>
      </c>
      <c r="C499" s="32" t="s">
        <v>292</v>
      </c>
      <c r="D499" s="36">
        <v>45</v>
      </c>
      <c r="E499" s="36">
        <v>115</v>
      </c>
      <c r="F499" s="34" t="s">
        <v>293</v>
      </c>
      <c r="G499" s="7">
        <f t="shared" si="0"/>
        <v>70</v>
      </c>
      <c r="H499" s="7">
        <f t="shared" si="1"/>
        <v>14</v>
      </c>
      <c r="I499" s="2" t="str">
        <f t="shared" si="15"/>
        <v>test</v>
      </c>
    </row>
    <row r="500" spans="1:9" ht="15">
      <c r="A500" s="22">
        <v>1498</v>
      </c>
      <c r="B500" s="31" t="s">
        <v>291</v>
      </c>
      <c r="C500" s="32" t="s">
        <v>292</v>
      </c>
      <c r="D500" s="36">
        <v>134</v>
      </c>
      <c r="E500" s="36">
        <v>180</v>
      </c>
      <c r="F500" s="34" t="s">
        <v>293</v>
      </c>
      <c r="G500" s="7">
        <f t="shared" si="0"/>
        <v>46</v>
      </c>
      <c r="H500" s="7">
        <f t="shared" si="1"/>
        <v>9</v>
      </c>
      <c r="I500" s="2" t="str">
        <f t="shared" si="15"/>
        <v>test</v>
      </c>
    </row>
    <row r="501" spans="1:9" ht="15">
      <c r="A501" s="22">
        <v>1499</v>
      </c>
      <c r="B501" s="31" t="s">
        <v>291</v>
      </c>
      <c r="C501" s="32" t="s">
        <v>717</v>
      </c>
      <c r="D501" s="36">
        <v>29</v>
      </c>
      <c r="E501" s="36">
        <v>119</v>
      </c>
      <c r="F501" s="34" t="s">
        <v>293</v>
      </c>
      <c r="G501" s="7">
        <f t="shared" si="0"/>
        <v>90</v>
      </c>
      <c r="H501" s="7">
        <f t="shared" si="1"/>
        <v>18</v>
      </c>
      <c r="I501" s="2" t="str">
        <f t="shared" si="15"/>
        <v>validation</v>
      </c>
    </row>
    <row r="502" spans="1:9" ht="15">
      <c r="A502" s="22">
        <v>1500</v>
      </c>
      <c r="B502" s="31" t="s">
        <v>291</v>
      </c>
      <c r="C502" s="32" t="s">
        <v>717</v>
      </c>
      <c r="D502" s="36">
        <v>140</v>
      </c>
      <c r="E502" s="36">
        <v>221</v>
      </c>
      <c r="F502" s="34" t="s">
        <v>293</v>
      </c>
      <c r="G502" s="7">
        <f t="shared" si="0"/>
        <v>81</v>
      </c>
      <c r="H502" s="7">
        <f t="shared" si="1"/>
        <v>16</v>
      </c>
      <c r="I502" s="2" t="str">
        <f t="shared" si="15"/>
        <v>validation</v>
      </c>
    </row>
    <row r="503" spans="1:9" ht="15">
      <c r="A503" s="22">
        <v>1501</v>
      </c>
      <c r="B503" s="31" t="s">
        <v>291</v>
      </c>
      <c r="C503" s="32" t="s">
        <v>718</v>
      </c>
      <c r="D503" s="36">
        <v>21</v>
      </c>
      <c r="E503" s="36">
        <v>181</v>
      </c>
      <c r="F503" s="34" t="s">
        <v>719</v>
      </c>
      <c r="G503" s="7">
        <f t="shared" si="0"/>
        <v>160</v>
      </c>
      <c r="H503" s="7">
        <f t="shared" si="1"/>
        <v>32</v>
      </c>
      <c r="I503" s="2" t="str">
        <f t="shared" si="15"/>
        <v>train</v>
      </c>
    </row>
    <row r="504" spans="1:9" ht="15">
      <c r="A504" s="22">
        <v>1502</v>
      </c>
      <c r="B504" s="31" t="s">
        <v>291</v>
      </c>
      <c r="C504" s="32" t="s">
        <v>720</v>
      </c>
      <c r="D504" s="36">
        <v>40</v>
      </c>
      <c r="E504" s="36">
        <v>190</v>
      </c>
      <c r="F504" s="34" t="s">
        <v>721</v>
      </c>
      <c r="G504" s="7">
        <f t="shared" si="0"/>
        <v>150</v>
      </c>
      <c r="H504" s="7">
        <f t="shared" si="1"/>
        <v>30</v>
      </c>
      <c r="I504" s="2" t="str">
        <f t="shared" si="15"/>
        <v>train</v>
      </c>
    </row>
    <row r="505" spans="1:9" ht="15">
      <c r="A505" s="22">
        <v>1503</v>
      </c>
      <c r="B505" s="31" t="s">
        <v>291</v>
      </c>
      <c r="C505" s="32" t="s">
        <v>722</v>
      </c>
      <c r="D505" s="36">
        <v>9</v>
      </c>
      <c r="E505" s="36">
        <v>95</v>
      </c>
      <c r="F505" s="35" t="s">
        <v>723</v>
      </c>
      <c r="G505" s="7">
        <f t="shared" si="0"/>
        <v>86</v>
      </c>
      <c r="H505" s="7">
        <f t="shared" si="1"/>
        <v>17</v>
      </c>
      <c r="I505" s="2" t="str">
        <f t="shared" si="15"/>
        <v>train</v>
      </c>
    </row>
    <row r="506" spans="1:9" ht="14.25">
      <c r="A506" s="22">
        <v>1504</v>
      </c>
      <c r="B506" s="31" t="s">
        <v>291</v>
      </c>
      <c r="C506" s="32" t="s">
        <v>724</v>
      </c>
      <c r="D506" s="36">
        <v>55</v>
      </c>
      <c r="E506" s="36">
        <v>265</v>
      </c>
      <c r="F506" s="31" t="s">
        <v>725</v>
      </c>
      <c r="G506" s="7">
        <f t="shared" si="0"/>
        <v>210</v>
      </c>
      <c r="H506" s="7">
        <f t="shared" si="1"/>
        <v>42</v>
      </c>
      <c r="I506" s="2" t="str">
        <f t="shared" si="15"/>
        <v>train</v>
      </c>
    </row>
    <row r="507" spans="1:9" ht="15">
      <c r="A507" s="22">
        <v>1505</v>
      </c>
      <c r="B507" s="31" t="s">
        <v>77</v>
      </c>
      <c r="C507" s="32" t="s">
        <v>726</v>
      </c>
      <c r="D507" s="36">
        <v>13</v>
      </c>
      <c r="E507" s="36">
        <v>58</v>
      </c>
      <c r="F507" s="34" t="s">
        <v>727</v>
      </c>
      <c r="G507" s="7">
        <f t="shared" si="0"/>
        <v>45</v>
      </c>
      <c r="H507" s="7">
        <f t="shared" si="1"/>
        <v>9</v>
      </c>
      <c r="I507" s="2" t="str">
        <f t="shared" si="15"/>
        <v>test</v>
      </c>
    </row>
    <row r="508" spans="1:9" ht="15">
      <c r="A508" s="22">
        <v>1506</v>
      </c>
      <c r="B508" s="31" t="s">
        <v>77</v>
      </c>
      <c r="C508" s="32" t="s">
        <v>728</v>
      </c>
      <c r="D508" s="36">
        <v>36</v>
      </c>
      <c r="E508" s="36">
        <v>74</v>
      </c>
      <c r="F508" s="35" t="s">
        <v>729</v>
      </c>
      <c r="G508" s="7">
        <f t="shared" si="0"/>
        <v>38</v>
      </c>
      <c r="H508" s="7">
        <f t="shared" si="1"/>
        <v>7</v>
      </c>
      <c r="I508" s="2" t="str">
        <f t="shared" si="15"/>
        <v>validation</v>
      </c>
    </row>
    <row r="509" spans="1:9" ht="15">
      <c r="A509" s="22">
        <v>1507</v>
      </c>
      <c r="B509" s="31" t="s">
        <v>77</v>
      </c>
      <c r="C509" s="32" t="s">
        <v>730</v>
      </c>
      <c r="D509" s="36">
        <v>49</v>
      </c>
      <c r="E509" s="36">
        <v>294</v>
      </c>
      <c r="F509" s="35" t="s">
        <v>731</v>
      </c>
      <c r="G509" s="7">
        <f t="shared" si="0"/>
        <v>245</v>
      </c>
      <c r="H509" s="7">
        <f t="shared" si="1"/>
        <v>49</v>
      </c>
      <c r="I509" s="2" t="str">
        <f t="shared" si="15"/>
        <v>train</v>
      </c>
    </row>
    <row r="510" spans="1:9" ht="15">
      <c r="A510" s="22">
        <v>1508</v>
      </c>
      <c r="B510" s="31" t="s">
        <v>295</v>
      </c>
      <c r="C510" s="32" t="s">
        <v>732</v>
      </c>
      <c r="D510" s="36">
        <v>102</v>
      </c>
      <c r="E510" s="36">
        <v>225</v>
      </c>
      <c r="F510" s="34" t="s">
        <v>733</v>
      </c>
      <c r="G510" s="7">
        <f t="shared" si="0"/>
        <v>123</v>
      </c>
      <c r="H510" s="7">
        <f t="shared" si="1"/>
        <v>24</v>
      </c>
      <c r="I510" s="2" t="str">
        <f t="shared" si="15"/>
        <v>train</v>
      </c>
    </row>
    <row r="511" spans="1:9" ht="15">
      <c r="A511" s="22">
        <v>1509</v>
      </c>
      <c r="B511" s="31" t="s">
        <v>295</v>
      </c>
      <c r="C511" s="32" t="s">
        <v>734</v>
      </c>
      <c r="D511" s="36">
        <v>8</v>
      </c>
      <c r="E511" s="36">
        <v>101</v>
      </c>
      <c r="F511" s="35" t="s">
        <v>735</v>
      </c>
      <c r="G511" s="7">
        <f t="shared" si="0"/>
        <v>93</v>
      </c>
      <c r="H511" s="7">
        <f t="shared" si="1"/>
        <v>18</v>
      </c>
      <c r="I511" s="2" t="str">
        <f t="shared" si="15"/>
        <v>validation</v>
      </c>
    </row>
    <row r="512" spans="1:9" ht="15">
      <c r="A512" s="22">
        <v>1510</v>
      </c>
      <c r="B512" s="31" t="s">
        <v>295</v>
      </c>
      <c r="C512" s="32" t="s">
        <v>736</v>
      </c>
      <c r="D512" s="36">
        <v>13</v>
      </c>
      <c r="E512" s="36">
        <v>200</v>
      </c>
      <c r="F512" s="35" t="s">
        <v>737</v>
      </c>
      <c r="G512" s="7">
        <f t="shared" si="0"/>
        <v>187</v>
      </c>
      <c r="H512" s="7">
        <f t="shared" si="1"/>
        <v>37</v>
      </c>
      <c r="I512" s="2" t="str">
        <f t="shared" si="15"/>
        <v>train</v>
      </c>
    </row>
    <row r="513" spans="1:9" ht="15">
      <c r="A513" s="22">
        <v>1511</v>
      </c>
      <c r="B513" s="31" t="s">
        <v>295</v>
      </c>
      <c r="C513" s="32" t="s">
        <v>738</v>
      </c>
      <c r="D513" s="36">
        <v>6</v>
      </c>
      <c r="E513" s="36">
        <v>116</v>
      </c>
      <c r="F513" s="34" t="s">
        <v>739</v>
      </c>
      <c r="G513" s="7">
        <f t="shared" si="0"/>
        <v>110</v>
      </c>
      <c r="H513" s="7">
        <f t="shared" si="1"/>
        <v>22</v>
      </c>
      <c r="I513" s="2" t="str">
        <f t="shared" si="15"/>
        <v>test</v>
      </c>
    </row>
    <row r="514" spans="1:9" ht="15">
      <c r="A514" s="22">
        <v>1512</v>
      </c>
      <c r="B514" s="31" t="s">
        <v>740</v>
      </c>
      <c r="C514" s="32" t="s">
        <v>741</v>
      </c>
      <c r="D514" s="36">
        <v>46</v>
      </c>
      <c r="E514" s="36">
        <v>226</v>
      </c>
      <c r="F514" s="34" t="s">
        <v>742</v>
      </c>
      <c r="G514" s="7">
        <f t="shared" si="0"/>
        <v>180</v>
      </c>
      <c r="H514" s="7">
        <f t="shared" si="1"/>
        <v>36</v>
      </c>
      <c r="I514" s="2" t="str">
        <f t="shared" si="15"/>
        <v>validation</v>
      </c>
    </row>
    <row r="515" spans="1:9" ht="15">
      <c r="A515" s="22">
        <v>1513</v>
      </c>
      <c r="B515" s="31" t="s">
        <v>740</v>
      </c>
      <c r="C515" s="32" t="s">
        <v>741</v>
      </c>
      <c r="D515" s="36">
        <v>250</v>
      </c>
      <c r="E515" s="36">
        <v>400</v>
      </c>
      <c r="F515" s="34" t="s">
        <v>742</v>
      </c>
      <c r="G515" s="7">
        <f t="shared" si="0"/>
        <v>150</v>
      </c>
      <c r="H515" s="7">
        <f t="shared" si="1"/>
        <v>30</v>
      </c>
      <c r="I515" s="2" t="str">
        <f t="shared" ref="I515:I578" si="16">IFERROR(_xlfn.IFS(IFERROR(MATCH(A515,$K$2:$K$575,0),FALSE),$K$1,IFERROR(MATCH(A515,$P$2:$P$575,0),FALSE),$P$1),"train")</f>
        <v>validation</v>
      </c>
    </row>
    <row r="516" spans="1:9" ht="15">
      <c r="A516" s="22">
        <v>1514</v>
      </c>
      <c r="B516" s="31" t="s">
        <v>740</v>
      </c>
      <c r="C516" s="32" t="s">
        <v>743</v>
      </c>
      <c r="D516" s="36">
        <v>8</v>
      </c>
      <c r="E516" s="36">
        <v>420</v>
      </c>
      <c r="F516" s="34" t="s">
        <v>744</v>
      </c>
      <c r="G516" s="7">
        <f t="shared" si="0"/>
        <v>412</v>
      </c>
      <c r="H516" s="7">
        <f t="shared" si="1"/>
        <v>82</v>
      </c>
      <c r="I516" s="2" t="str">
        <f t="shared" si="16"/>
        <v>test</v>
      </c>
    </row>
    <row r="517" spans="1:9" ht="15">
      <c r="A517" s="22">
        <v>1515</v>
      </c>
      <c r="B517" s="31" t="s">
        <v>740</v>
      </c>
      <c r="C517" s="32" t="s">
        <v>745</v>
      </c>
      <c r="D517" s="36">
        <v>5</v>
      </c>
      <c r="E517" s="36">
        <v>549</v>
      </c>
      <c r="F517" s="35" t="s">
        <v>746</v>
      </c>
      <c r="G517" s="7">
        <f t="shared" si="0"/>
        <v>544</v>
      </c>
      <c r="H517" s="7">
        <f t="shared" si="1"/>
        <v>108</v>
      </c>
      <c r="I517" s="2" t="str">
        <f t="shared" si="16"/>
        <v>train</v>
      </c>
    </row>
    <row r="518" spans="1:9" ht="15">
      <c r="A518" s="22">
        <v>1516</v>
      </c>
      <c r="B518" s="31" t="s">
        <v>740</v>
      </c>
      <c r="C518" s="32" t="s">
        <v>747</v>
      </c>
      <c r="D518" s="36">
        <v>8</v>
      </c>
      <c r="E518" s="36">
        <v>540</v>
      </c>
      <c r="F518" s="35" t="s">
        <v>748</v>
      </c>
      <c r="G518" s="7">
        <f t="shared" si="0"/>
        <v>532</v>
      </c>
      <c r="H518" s="7">
        <f t="shared" si="1"/>
        <v>106</v>
      </c>
      <c r="I518" s="2" t="str">
        <f t="shared" si="16"/>
        <v>train</v>
      </c>
    </row>
    <row r="519" spans="1:9" ht="15">
      <c r="A519" s="22">
        <v>1517</v>
      </c>
      <c r="B519" s="31" t="s">
        <v>749</v>
      </c>
      <c r="C519" s="32" t="s">
        <v>750</v>
      </c>
      <c r="D519" s="36">
        <v>226</v>
      </c>
      <c r="E519" s="36">
        <v>276</v>
      </c>
      <c r="F519" s="34" t="s">
        <v>751</v>
      </c>
      <c r="G519" s="7">
        <f t="shared" si="0"/>
        <v>50</v>
      </c>
      <c r="H519" s="7">
        <f t="shared" si="1"/>
        <v>10</v>
      </c>
      <c r="I519" s="2" t="str">
        <f t="shared" si="16"/>
        <v>train</v>
      </c>
    </row>
    <row r="520" spans="1:9" ht="15">
      <c r="A520" s="22">
        <v>1518</v>
      </c>
      <c r="B520" s="31" t="s">
        <v>740</v>
      </c>
      <c r="C520" s="32" t="s">
        <v>752</v>
      </c>
      <c r="D520" s="36">
        <v>5</v>
      </c>
      <c r="E520" s="36">
        <v>155</v>
      </c>
      <c r="F520" s="34" t="s">
        <v>751</v>
      </c>
      <c r="G520" s="7">
        <f t="shared" si="0"/>
        <v>150</v>
      </c>
      <c r="H520" s="7">
        <f t="shared" si="1"/>
        <v>30</v>
      </c>
      <c r="I520" s="2" t="str">
        <f t="shared" si="16"/>
        <v>train</v>
      </c>
    </row>
    <row r="521" spans="1:9" ht="15">
      <c r="A521" s="22">
        <v>1519</v>
      </c>
      <c r="B521" s="31" t="s">
        <v>291</v>
      </c>
      <c r="C521" s="32" t="s">
        <v>753</v>
      </c>
      <c r="D521" s="36">
        <v>21</v>
      </c>
      <c r="E521" s="36">
        <v>177</v>
      </c>
      <c r="F521" s="35" t="s">
        <v>293</v>
      </c>
      <c r="G521" s="7">
        <f t="shared" si="0"/>
        <v>156</v>
      </c>
      <c r="H521" s="7">
        <f t="shared" si="1"/>
        <v>31</v>
      </c>
      <c r="I521" s="2" t="str">
        <f t="shared" si="16"/>
        <v>train</v>
      </c>
    </row>
    <row r="522" spans="1:9" ht="15">
      <c r="A522" s="22">
        <v>1520</v>
      </c>
      <c r="B522" s="31" t="s">
        <v>291</v>
      </c>
      <c r="C522" s="32" t="s">
        <v>294</v>
      </c>
      <c r="D522" s="36">
        <v>41</v>
      </c>
      <c r="E522" s="36">
        <v>244</v>
      </c>
      <c r="F522" s="35" t="s">
        <v>293</v>
      </c>
      <c r="G522" s="7">
        <f t="shared" si="0"/>
        <v>203</v>
      </c>
      <c r="H522" s="7">
        <f t="shared" si="1"/>
        <v>40</v>
      </c>
      <c r="I522" s="2" t="str">
        <f t="shared" si="16"/>
        <v>train</v>
      </c>
    </row>
    <row r="523" spans="1:9" ht="15">
      <c r="A523" s="22">
        <v>1521</v>
      </c>
      <c r="B523" s="31" t="s">
        <v>740</v>
      </c>
      <c r="C523" s="32" t="s">
        <v>754</v>
      </c>
      <c r="D523" s="36">
        <v>1</v>
      </c>
      <c r="E523" s="36">
        <v>603</v>
      </c>
      <c r="F523" s="34" t="s">
        <v>755</v>
      </c>
      <c r="G523" s="7">
        <f t="shared" si="0"/>
        <v>602</v>
      </c>
      <c r="H523" s="7">
        <f t="shared" si="1"/>
        <v>120</v>
      </c>
      <c r="I523" s="2" t="str">
        <f t="shared" si="16"/>
        <v>train</v>
      </c>
    </row>
    <row r="524" spans="1:9" ht="15">
      <c r="A524" s="22">
        <v>1522</v>
      </c>
      <c r="B524" s="31" t="s">
        <v>429</v>
      </c>
      <c r="C524" s="32" t="s">
        <v>756</v>
      </c>
      <c r="D524" s="36">
        <v>15</v>
      </c>
      <c r="E524" s="36">
        <v>385</v>
      </c>
      <c r="F524" s="34" t="s">
        <v>757</v>
      </c>
      <c r="G524" s="7">
        <f t="shared" si="0"/>
        <v>370</v>
      </c>
      <c r="H524" s="7">
        <f t="shared" si="1"/>
        <v>74</v>
      </c>
      <c r="I524" s="2" t="str">
        <f t="shared" si="16"/>
        <v>validation</v>
      </c>
    </row>
    <row r="525" spans="1:9" ht="15">
      <c r="A525" s="22">
        <v>1523</v>
      </c>
      <c r="B525" s="31" t="s">
        <v>429</v>
      </c>
      <c r="C525" s="32" t="s">
        <v>758</v>
      </c>
      <c r="D525" s="36">
        <v>82</v>
      </c>
      <c r="E525" s="36">
        <v>117</v>
      </c>
      <c r="F525" s="35" t="s">
        <v>759</v>
      </c>
      <c r="G525" s="7">
        <f t="shared" si="0"/>
        <v>35</v>
      </c>
      <c r="H525" s="7">
        <f t="shared" si="1"/>
        <v>7</v>
      </c>
      <c r="I525" s="2" t="str">
        <f t="shared" si="16"/>
        <v>validation</v>
      </c>
    </row>
    <row r="526" spans="1:9" ht="15">
      <c r="A526" s="22">
        <v>1524</v>
      </c>
      <c r="B526" s="31" t="s">
        <v>429</v>
      </c>
      <c r="C526" s="32" t="s">
        <v>760</v>
      </c>
      <c r="D526" s="36">
        <v>6</v>
      </c>
      <c r="E526" s="36">
        <v>76</v>
      </c>
      <c r="F526" s="34" t="s">
        <v>761</v>
      </c>
      <c r="G526" s="7">
        <f t="shared" si="0"/>
        <v>70</v>
      </c>
      <c r="H526" s="7">
        <f t="shared" si="1"/>
        <v>14</v>
      </c>
      <c r="I526" s="2" t="str">
        <f t="shared" si="16"/>
        <v>validation</v>
      </c>
    </row>
    <row r="527" spans="1:9" ht="15">
      <c r="A527" s="22">
        <v>1525</v>
      </c>
      <c r="B527" s="31" t="s">
        <v>429</v>
      </c>
      <c r="C527" s="32" t="s">
        <v>762</v>
      </c>
      <c r="D527" s="36">
        <v>4</v>
      </c>
      <c r="E527" s="36">
        <v>244</v>
      </c>
      <c r="F527" s="35" t="s">
        <v>763</v>
      </c>
      <c r="G527" s="7">
        <f t="shared" si="0"/>
        <v>240</v>
      </c>
      <c r="H527" s="7">
        <f t="shared" si="1"/>
        <v>48</v>
      </c>
      <c r="I527" s="2" t="str">
        <f t="shared" si="16"/>
        <v>test</v>
      </c>
    </row>
    <row r="528" spans="1:9" ht="15">
      <c r="A528" s="22">
        <v>1526</v>
      </c>
      <c r="B528" s="31" t="s">
        <v>429</v>
      </c>
      <c r="C528" s="32" t="s">
        <v>764</v>
      </c>
      <c r="D528" s="36">
        <v>69</v>
      </c>
      <c r="E528" s="36">
        <v>414</v>
      </c>
      <c r="F528" s="34" t="s">
        <v>765</v>
      </c>
      <c r="G528" s="7">
        <f t="shared" si="0"/>
        <v>345</v>
      </c>
      <c r="H528" s="7">
        <f t="shared" si="1"/>
        <v>69</v>
      </c>
      <c r="I528" s="2" t="str">
        <f t="shared" si="16"/>
        <v>test</v>
      </c>
    </row>
    <row r="529" spans="1:9" ht="15">
      <c r="A529" s="22">
        <v>1527</v>
      </c>
      <c r="B529" s="31" t="s">
        <v>429</v>
      </c>
      <c r="C529" s="32" t="s">
        <v>766</v>
      </c>
      <c r="D529" s="36">
        <v>0</v>
      </c>
      <c r="E529" s="36">
        <v>225</v>
      </c>
      <c r="F529" s="34" t="s">
        <v>767</v>
      </c>
      <c r="G529" s="7">
        <f t="shared" si="0"/>
        <v>225</v>
      </c>
      <c r="H529" s="7">
        <f t="shared" si="1"/>
        <v>45</v>
      </c>
      <c r="I529" s="2" t="str">
        <f t="shared" si="16"/>
        <v>train</v>
      </c>
    </row>
    <row r="530" spans="1:9" ht="15">
      <c r="A530" s="22">
        <v>1528</v>
      </c>
      <c r="B530" s="31" t="s">
        <v>79</v>
      </c>
      <c r="C530" s="32" t="s">
        <v>768</v>
      </c>
      <c r="D530" s="36">
        <v>24</v>
      </c>
      <c r="E530" s="36">
        <v>459</v>
      </c>
      <c r="F530" s="34" t="s">
        <v>769</v>
      </c>
      <c r="G530" s="7">
        <f t="shared" si="0"/>
        <v>435</v>
      </c>
      <c r="H530" s="7">
        <f t="shared" si="1"/>
        <v>87</v>
      </c>
      <c r="I530" s="2" t="str">
        <f t="shared" si="16"/>
        <v>train</v>
      </c>
    </row>
    <row r="531" spans="1:9" ht="15">
      <c r="A531" s="22">
        <v>1529</v>
      </c>
      <c r="B531" s="31" t="s">
        <v>740</v>
      </c>
      <c r="C531" s="32" t="s">
        <v>770</v>
      </c>
      <c r="D531" s="36">
        <v>90</v>
      </c>
      <c r="E531" s="36">
        <v>250</v>
      </c>
      <c r="F531" s="34" t="s">
        <v>771</v>
      </c>
      <c r="G531" s="7">
        <f t="shared" si="0"/>
        <v>160</v>
      </c>
      <c r="H531" s="7">
        <f t="shared" si="1"/>
        <v>32</v>
      </c>
      <c r="I531" s="2" t="str">
        <f t="shared" si="16"/>
        <v>train</v>
      </c>
    </row>
    <row r="532" spans="1:9" ht="15">
      <c r="A532" s="22">
        <v>1530</v>
      </c>
      <c r="B532" s="31" t="s">
        <v>429</v>
      </c>
      <c r="C532" s="32" t="s">
        <v>772</v>
      </c>
      <c r="D532" s="36">
        <v>0</v>
      </c>
      <c r="E532" s="36">
        <v>55</v>
      </c>
      <c r="F532" s="35" t="s">
        <v>773</v>
      </c>
      <c r="G532" s="7">
        <f t="shared" si="0"/>
        <v>55</v>
      </c>
      <c r="H532" s="7">
        <f t="shared" si="1"/>
        <v>11</v>
      </c>
      <c r="I532" s="2" t="str">
        <f t="shared" si="16"/>
        <v>train</v>
      </c>
    </row>
    <row r="533" spans="1:9" ht="15">
      <c r="A533" s="22">
        <v>1531</v>
      </c>
      <c r="B533" s="31" t="s">
        <v>429</v>
      </c>
      <c r="C533" s="32" t="s">
        <v>774</v>
      </c>
      <c r="D533" s="36">
        <v>1</v>
      </c>
      <c r="E533" s="36">
        <v>254</v>
      </c>
      <c r="F533" s="35" t="s">
        <v>775</v>
      </c>
      <c r="G533" s="7">
        <f t="shared" si="0"/>
        <v>253</v>
      </c>
      <c r="H533" s="7">
        <f t="shared" si="1"/>
        <v>50</v>
      </c>
      <c r="I533" s="2" t="str">
        <f t="shared" si="16"/>
        <v>train</v>
      </c>
    </row>
    <row r="534" spans="1:9" ht="15">
      <c r="A534" s="22">
        <v>1532</v>
      </c>
      <c r="B534" s="31" t="s">
        <v>556</v>
      </c>
      <c r="C534" s="32" t="s">
        <v>776</v>
      </c>
      <c r="D534" s="36">
        <v>2</v>
      </c>
      <c r="E534" s="36">
        <v>237</v>
      </c>
      <c r="F534" s="34" t="s">
        <v>777</v>
      </c>
      <c r="G534" s="7">
        <f t="shared" si="0"/>
        <v>235</v>
      </c>
      <c r="H534" s="7">
        <f t="shared" si="1"/>
        <v>47</v>
      </c>
      <c r="I534" s="2" t="str">
        <f t="shared" si="16"/>
        <v>train</v>
      </c>
    </row>
    <row r="535" spans="1:9" ht="15">
      <c r="A535" s="22">
        <v>1533</v>
      </c>
      <c r="B535" s="31" t="s">
        <v>556</v>
      </c>
      <c r="C535" s="32" t="s">
        <v>776</v>
      </c>
      <c r="D535" s="36">
        <v>265</v>
      </c>
      <c r="E535" s="36">
        <v>355</v>
      </c>
      <c r="F535" s="34" t="s">
        <v>777</v>
      </c>
      <c r="G535" s="7">
        <f t="shared" si="0"/>
        <v>90</v>
      </c>
      <c r="H535" s="7">
        <f t="shared" si="1"/>
        <v>18</v>
      </c>
      <c r="I535" s="2" t="str">
        <f t="shared" si="16"/>
        <v>validation</v>
      </c>
    </row>
    <row r="536" spans="1:9" ht="15">
      <c r="A536" s="22">
        <v>1534</v>
      </c>
      <c r="B536" s="31" t="s">
        <v>556</v>
      </c>
      <c r="C536" s="32" t="s">
        <v>778</v>
      </c>
      <c r="D536" s="36">
        <v>0</v>
      </c>
      <c r="E536" s="36">
        <v>150</v>
      </c>
      <c r="F536" s="34" t="s">
        <v>779</v>
      </c>
      <c r="G536" s="7">
        <f t="shared" si="0"/>
        <v>150</v>
      </c>
      <c r="H536" s="7">
        <f t="shared" si="1"/>
        <v>30</v>
      </c>
      <c r="I536" s="2" t="str">
        <f t="shared" si="16"/>
        <v>test</v>
      </c>
    </row>
    <row r="537" spans="1:9" ht="15">
      <c r="A537" s="22">
        <v>1535</v>
      </c>
      <c r="B537" s="31" t="s">
        <v>556</v>
      </c>
      <c r="C537" s="32" t="s">
        <v>780</v>
      </c>
      <c r="D537" s="36">
        <v>36</v>
      </c>
      <c r="E537" s="36">
        <v>238</v>
      </c>
      <c r="F537" s="34" t="s">
        <v>781</v>
      </c>
      <c r="G537" s="7">
        <f t="shared" si="0"/>
        <v>202</v>
      </c>
      <c r="H537" s="7">
        <f t="shared" si="1"/>
        <v>40</v>
      </c>
      <c r="I537" s="2" t="str">
        <f t="shared" si="16"/>
        <v>validation</v>
      </c>
    </row>
    <row r="538" spans="1:9" ht="15">
      <c r="A538" s="22">
        <v>1536</v>
      </c>
      <c r="B538" s="31" t="s">
        <v>556</v>
      </c>
      <c r="C538" s="32" t="s">
        <v>782</v>
      </c>
      <c r="D538" s="36">
        <v>27</v>
      </c>
      <c r="E538" s="36">
        <v>207</v>
      </c>
      <c r="F538" s="34" t="s">
        <v>783</v>
      </c>
      <c r="G538" s="7">
        <f t="shared" si="0"/>
        <v>180</v>
      </c>
      <c r="H538" s="7">
        <f t="shared" si="1"/>
        <v>36</v>
      </c>
      <c r="I538" s="2" t="str">
        <f t="shared" si="16"/>
        <v>test</v>
      </c>
    </row>
    <row r="539" spans="1:9" ht="15">
      <c r="A539" s="22">
        <v>1537</v>
      </c>
      <c r="B539" s="31" t="s">
        <v>556</v>
      </c>
      <c r="C539" s="32" t="s">
        <v>782</v>
      </c>
      <c r="D539" s="36">
        <v>221</v>
      </c>
      <c r="E539" s="36">
        <v>358</v>
      </c>
      <c r="F539" s="34" t="s">
        <v>783</v>
      </c>
      <c r="G539" s="7">
        <f t="shared" si="0"/>
        <v>137</v>
      </c>
      <c r="H539" s="7">
        <f t="shared" si="1"/>
        <v>27</v>
      </c>
      <c r="I539" s="2" t="str">
        <f t="shared" si="16"/>
        <v>train</v>
      </c>
    </row>
    <row r="540" spans="1:9" ht="15">
      <c r="A540" s="22">
        <v>1538</v>
      </c>
      <c r="B540" s="31" t="s">
        <v>556</v>
      </c>
      <c r="C540" s="32" t="s">
        <v>784</v>
      </c>
      <c r="D540" s="36">
        <v>5</v>
      </c>
      <c r="E540" s="36">
        <v>552</v>
      </c>
      <c r="F540" s="35" t="s">
        <v>785</v>
      </c>
      <c r="G540" s="7">
        <f t="shared" si="0"/>
        <v>547</v>
      </c>
      <c r="H540" s="7">
        <f t="shared" si="1"/>
        <v>109</v>
      </c>
      <c r="I540" s="2" t="str">
        <f t="shared" si="16"/>
        <v>train</v>
      </c>
    </row>
    <row r="541" spans="1:9" ht="15">
      <c r="A541" s="22">
        <v>1539</v>
      </c>
      <c r="B541" s="31" t="s">
        <v>556</v>
      </c>
      <c r="C541" s="32" t="s">
        <v>786</v>
      </c>
      <c r="D541" s="36">
        <v>10</v>
      </c>
      <c r="E541" s="36">
        <v>100</v>
      </c>
      <c r="F541" s="34" t="s">
        <v>787</v>
      </c>
      <c r="G541" s="7">
        <f t="shared" si="0"/>
        <v>90</v>
      </c>
      <c r="H541" s="7">
        <f t="shared" si="1"/>
        <v>18</v>
      </c>
      <c r="I541" s="2" t="str">
        <f t="shared" si="16"/>
        <v>train</v>
      </c>
    </row>
    <row r="542" spans="1:9" ht="14.25">
      <c r="A542" s="22">
        <v>1540</v>
      </c>
      <c r="B542" s="31" t="s">
        <v>406</v>
      </c>
      <c r="C542" s="32" t="s">
        <v>788</v>
      </c>
      <c r="D542" s="36">
        <v>6</v>
      </c>
      <c r="E542" s="36">
        <v>81</v>
      </c>
      <c r="F542" s="31" t="s">
        <v>789</v>
      </c>
      <c r="G542" s="7">
        <f t="shared" si="0"/>
        <v>75</v>
      </c>
      <c r="H542" s="7">
        <f t="shared" si="1"/>
        <v>15</v>
      </c>
      <c r="I542" s="2" t="str">
        <f t="shared" si="16"/>
        <v>test</v>
      </c>
    </row>
    <row r="543" spans="1:9" ht="15">
      <c r="A543" s="22">
        <v>1541</v>
      </c>
      <c r="B543" s="31" t="s">
        <v>406</v>
      </c>
      <c r="C543" s="32" t="s">
        <v>790</v>
      </c>
      <c r="D543" s="36">
        <v>30</v>
      </c>
      <c r="E543" s="36">
        <v>380</v>
      </c>
      <c r="F543" s="34" t="s">
        <v>791</v>
      </c>
      <c r="G543" s="7">
        <f t="shared" si="0"/>
        <v>350</v>
      </c>
      <c r="H543" s="7">
        <f t="shared" si="1"/>
        <v>70</v>
      </c>
      <c r="I543" s="2" t="str">
        <f t="shared" si="16"/>
        <v>train</v>
      </c>
    </row>
    <row r="544" spans="1:9" ht="15">
      <c r="A544" s="22">
        <v>1542</v>
      </c>
      <c r="B544" s="31" t="s">
        <v>568</v>
      </c>
      <c r="C544" s="32" t="s">
        <v>792</v>
      </c>
      <c r="D544" s="36">
        <v>8</v>
      </c>
      <c r="E544" s="36">
        <v>88</v>
      </c>
      <c r="F544" s="35" t="s">
        <v>793</v>
      </c>
      <c r="G544" s="7">
        <f t="shared" si="0"/>
        <v>80</v>
      </c>
      <c r="H544" s="7">
        <f t="shared" si="1"/>
        <v>16</v>
      </c>
      <c r="I544" s="2" t="str">
        <f t="shared" si="16"/>
        <v>test</v>
      </c>
    </row>
    <row r="545" spans="1:9" ht="15">
      <c r="A545" s="22">
        <v>1543</v>
      </c>
      <c r="B545" s="31" t="s">
        <v>568</v>
      </c>
      <c r="C545" s="32" t="s">
        <v>792</v>
      </c>
      <c r="D545" s="36">
        <v>110</v>
      </c>
      <c r="E545" s="36">
        <v>165</v>
      </c>
      <c r="F545" s="35" t="s">
        <v>793</v>
      </c>
      <c r="G545" s="7">
        <f t="shared" si="0"/>
        <v>55</v>
      </c>
      <c r="H545" s="7">
        <f t="shared" si="1"/>
        <v>11</v>
      </c>
      <c r="I545" s="2" t="str">
        <f t="shared" si="16"/>
        <v>test</v>
      </c>
    </row>
    <row r="546" spans="1:9" ht="14.25">
      <c r="A546" s="22">
        <v>1544</v>
      </c>
      <c r="B546" s="31" t="s">
        <v>568</v>
      </c>
      <c r="C546" s="32" t="s">
        <v>794</v>
      </c>
      <c r="D546" s="36">
        <v>22</v>
      </c>
      <c r="E546" s="36">
        <v>197</v>
      </c>
      <c r="F546" s="31" t="s">
        <v>795</v>
      </c>
      <c r="G546" s="7">
        <f t="shared" si="0"/>
        <v>175</v>
      </c>
      <c r="H546" s="7">
        <f t="shared" si="1"/>
        <v>35</v>
      </c>
      <c r="I546" s="2" t="str">
        <f t="shared" si="16"/>
        <v>test</v>
      </c>
    </row>
    <row r="547" spans="1:9" ht="14.25">
      <c r="A547" s="22">
        <v>1545</v>
      </c>
      <c r="B547" s="31" t="s">
        <v>568</v>
      </c>
      <c r="C547" s="32" t="s">
        <v>796</v>
      </c>
      <c r="D547" s="36">
        <v>0</v>
      </c>
      <c r="E547" s="36">
        <v>45</v>
      </c>
      <c r="F547" s="31" t="s">
        <v>795</v>
      </c>
      <c r="G547" s="7">
        <f t="shared" si="0"/>
        <v>45</v>
      </c>
      <c r="H547" s="7">
        <f t="shared" si="1"/>
        <v>9</v>
      </c>
      <c r="I547" s="2" t="str">
        <f t="shared" si="16"/>
        <v>validation</v>
      </c>
    </row>
    <row r="548" spans="1:9" ht="14.25">
      <c r="A548" s="22">
        <v>1546</v>
      </c>
      <c r="B548" s="31" t="s">
        <v>568</v>
      </c>
      <c r="C548" s="32" t="s">
        <v>797</v>
      </c>
      <c r="D548" s="36">
        <v>5</v>
      </c>
      <c r="E548" s="36">
        <v>110</v>
      </c>
      <c r="F548" s="31" t="s">
        <v>795</v>
      </c>
      <c r="G548" s="7">
        <f t="shared" si="0"/>
        <v>105</v>
      </c>
      <c r="H548" s="7">
        <f t="shared" si="1"/>
        <v>21</v>
      </c>
      <c r="I548" s="2" t="str">
        <f t="shared" si="16"/>
        <v>validation</v>
      </c>
    </row>
    <row r="549" spans="1:9" ht="14.25">
      <c r="A549" s="22">
        <v>1547</v>
      </c>
      <c r="B549" s="31" t="s">
        <v>568</v>
      </c>
      <c r="C549" s="32" t="s">
        <v>798</v>
      </c>
      <c r="D549" s="36">
        <v>3</v>
      </c>
      <c r="E549" s="36">
        <v>150</v>
      </c>
      <c r="F549" s="31" t="s">
        <v>795</v>
      </c>
      <c r="G549" s="7">
        <f t="shared" si="0"/>
        <v>147</v>
      </c>
      <c r="H549" s="7">
        <f t="shared" si="1"/>
        <v>29</v>
      </c>
      <c r="I549" s="2" t="str">
        <f t="shared" si="16"/>
        <v>validation</v>
      </c>
    </row>
    <row r="550" spans="1:9" ht="14.25">
      <c r="A550" s="22">
        <v>1548</v>
      </c>
      <c r="B550" s="31" t="s">
        <v>568</v>
      </c>
      <c r="C550" s="32" t="s">
        <v>799</v>
      </c>
      <c r="D550" s="36">
        <v>0</v>
      </c>
      <c r="E550" s="36">
        <v>95</v>
      </c>
      <c r="F550" s="31" t="s">
        <v>795</v>
      </c>
      <c r="G550" s="7">
        <f t="shared" si="0"/>
        <v>95</v>
      </c>
      <c r="H550" s="7">
        <f t="shared" si="1"/>
        <v>19</v>
      </c>
      <c r="I550" s="2" t="str">
        <f t="shared" si="16"/>
        <v>train</v>
      </c>
    </row>
    <row r="551" spans="1:9" ht="15">
      <c r="A551" s="22">
        <v>1549</v>
      </c>
      <c r="B551" s="31" t="s">
        <v>568</v>
      </c>
      <c r="C551" s="32" t="s">
        <v>800</v>
      </c>
      <c r="D551" s="36">
        <v>30</v>
      </c>
      <c r="E551" s="36">
        <v>327</v>
      </c>
      <c r="F551" s="34" t="s">
        <v>659</v>
      </c>
      <c r="G551" s="7">
        <f t="shared" si="0"/>
        <v>297</v>
      </c>
      <c r="H551" s="7">
        <f t="shared" si="1"/>
        <v>59</v>
      </c>
      <c r="I551" s="2" t="str">
        <f t="shared" si="16"/>
        <v>train</v>
      </c>
    </row>
    <row r="552" spans="1:9" ht="15">
      <c r="A552" s="22">
        <v>1550</v>
      </c>
      <c r="B552" s="31" t="s">
        <v>568</v>
      </c>
      <c r="C552" s="32" t="s">
        <v>801</v>
      </c>
      <c r="D552" s="36">
        <v>50</v>
      </c>
      <c r="E552" s="36">
        <v>300</v>
      </c>
      <c r="F552" s="34" t="s">
        <v>802</v>
      </c>
      <c r="G552" s="7">
        <f t="shared" si="0"/>
        <v>250</v>
      </c>
      <c r="H552" s="7">
        <f t="shared" si="1"/>
        <v>50</v>
      </c>
      <c r="I552" s="2" t="str">
        <f t="shared" si="16"/>
        <v>train</v>
      </c>
    </row>
    <row r="553" spans="1:9" ht="15">
      <c r="A553" s="22">
        <v>1551</v>
      </c>
      <c r="B553" s="31" t="s">
        <v>568</v>
      </c>
      <c r="C553" s="32" t="s">
        <v>803</v>
      </c>
      <c r="D553" s="36">
        <v>40</v>
      </c>
      <c r="E553" s="36">
        <v>470</v>
      </c>
      <c r="F553" s="34" t="s">
        <v>804</v>
      </c>
      <c r="G553" s="7">
        <f t="shared" si="0"/>
        <v>430</v>
      </c>
      <c r="H553" s="7">
        <f t="shared" si="1"/>
        <v>86</v>
      </c>
      <c r="I553" s="2" t="str">
        <f t="shared" si="16"/>
        <v>train</v>
      </c>
    </row>
    <row r="554" spans="1:9" ht="15">
      <c r="A554" s="22">
        <v>1552</v>
      </c>
      <c r="B554" s="31" t="s">
        <v>77</v>
      </c>
      <c r="C554" s="32" t="s">
        <v>805</v>
      </c>
      <c r="D554" s="36">
        <v>0</v>
      </c>
      <c r="E554" s="36">
        <v>135</v>
      </c>
      <c r="F554" s="34" t="s">
        <v>806</v>
      </c>
      <c r="G554" s="7">
        <f t="shared" si="0"/>
        <v>135</v>
      </c>
      <c r="H554" s="7">
        <f t="shared" si="1"/>
        <v>27</v>
      </c>
      <c r="I554" s="2" t="str">
        <f t="shared" si="16"/>
        <v>train</v>
      </c>
    </row>
    <row r="555" spans="1:9" ht="15">
      <c r="A555" s="22">
        <v>1553</v>
      </c>
      <c r="B555" s="31" t="s">
        <v>77</v>
      </c>
      <c r="C555" s="32" t="s">
        <v>807</v>
      </c>
      <c r="D555" s="36">
        <v>50</v>
      </c>
      <c r="E555" s="36">
        <v>205</v>
      </c>
      <c r="F555" s="34" t="s">
        <v>731</v>
      </c>
      <c r="G555" s="7">
        <f t="shared" si="0"/>
        <v>155</v>
      </c>
      <c r="H555" s="7">
        <f t="shared" si="1"/>
        <v>31</v>
      </c>
      <c r="I555" s="2" t="str">
        <f t="shared" si="16"/>
        <v>train</v>
      </c>
    </row>
    <row r="556" spans="1:9" ht="15">
      <c r="A556" s="22">
        <v>1554</v>
      </c>
      <c r="B556" s="31" t="s">
        <v>77</v>
      </c>
      <c r="C556" s="32" t="s">
        <v>808</v>
      </c>
      <c r="D556" s="36">
        <v>41</v>
      </c>
      <c r="E556" s="36">
        <v>282</v>
      </c>
      <c r="F556" s="34" t="s">
        <v>731</v>
      </c>
      <c r="G556" s="7">
        <f t="shared" si="0"/>
        <v>241</v>
      </c>
      <c r="H556" s="7">
        <f t="shared" si="1"/>
        <v>48</v>
      </c>
      <c r="I556" s="2" t="str">
        <f t="shared" si="16"/>
        <v>train</v>
      </c>
    </row>
    <row r="557" spans="1:9" ht="15">
      <c r="A557" s="22">
        <v>1555</v>
      </c>
      <c r="B557" s="31" t="s">
        <v>77</v>
      </c>
      <c r="C557" s="32" t="s">
        <v>809</v>
      </c>
      <c r="D557" s="36">
        <v>130</v>
      </c>
      <c r="E557" s="36">
        <v>202</v>
      </c>
      <c r="F557" s="34" t="s">
        <v>731</v>
      </c>
      <c r="G557" s="7">
        <f t="shared" si="0"/>
        <v>72</v>
      </c>
      <c r="H557" s="7">
        <f t="shared" si="1"/>
        <v>14</v>
      </c>
      <c r="I557" s="2" t="str">
        <f t="shared" si="16"/>
        <v>train</v>
      </c>
    </row>
    <row r="558" spans="1:9" ht="15">
      <c r="A558" s="22">
        <v>1556</v>
      </c>
      <c r="B558" s="31" t="s">
        <v>77</v>
      </c>
      <c r="C558" s="32" t="s">
        <v>810</v>
      </c>
      <c r="D558" s="36">
        <v>5</v>
      </c>
      <c r="E558" s="36">
        <v>200</v>
      </c>
      <c r="F558" s="34" t="s">
        <v>731</v>
      </c>
      <c r="G558" s="7">
        <f t="shared" si="0"/>
        <v>195</v>
      </c>
      <c r="H558" s="7">
        <f t="shared" si="1"/>
        <v>39</v>
      </c>
      <c r="I558" s="2" t="str">
        <f t="shared" si="16"/>
        <v>train</v>
      </c>
    </row>
    <row r="559" spans="1:9" ht="15">
      <c r="A559" s="22">
        <v>1557</v>
      </c>
      <c r="B559" s="31" t="s">
        <v>77</v>
      </c>
      <c r="C559" s="32" t="s">
        <v>811</v>
      </c>
      <c r="D559" s="36">
        <v>15</v>
      </c>
      <c r="E559" s="36">
        <v>105</v>
      </c>
      <c r="F559" s="34" t="s">
        <v>812</v>
      </c>
      <c r="G559" s="7">
        <f t="shared" si="0"/>
        <v>90</v>
      </c>
      <c r="H559" s="7">
        <f t="shared" si="1"/>
        <v>18</v>
      </c>
      <c r="I559" s="2" t="str">
        <f t="shared" si="16"/>
        <v>validation</v>
      </c>
    </row>
    <row r="560" spans="1:9" ht="15">
      <c r="A560" s="22">
        <v>1558</v>
      </c>
      <c r="B560" s="31" t="s">
        <v>77</v>
      </c>
      <c r="C560" s="32" t="s">
        <v>50</v>
      </c>
      <c r="D560" s="36">
        <v>230</v>
      </c>
      <c r="E560" s="36">
        <v>265</v>
      </c>
      <c r="F560" s="35" t="s">
        <v>51</v>
      </c>
      <c r="G560" s="7">
        <f t="shared" si="0"/>
        <v>35</v>
      </c>
      <c r="H560" s="7">
        <f t="shared" si="1"/>
        <v>7</v>
      </c>
      <c r="I560" s="2" t="str">
        <f t="shared" si="16"/>
        <v>test</v>
      </c>
    </row>
    <row r="561" spans="1:9" ht="14.25">
      <c r="A561" s="22">
        <v>1559</v>
      </c>
      <c r="B561" s="31" t="s">
        <v>77</v>
      </c>
      <c r="C561" s="32" t="s">
        <v>813</v>
      </c>
      <c r="D561" s="36">
        <v>29</v>
      </c>
      <c r="E561" s="36">
        <v>209</v>
      </c>
      <c r="F561" s="31" t="s">
        <v>814</v>
      </c>
      <c r="G561" s="7">
        <f t="shared" si="0"/>
        <v>180</v>
      </c>
      <c r="H561" s="7">
        <f t="shared" si="1"/>
        <v>36</v>
      </c>
      <c r="I561" s="2" t="str">
        <f t="shared" si="16"/>
        <v>validation</v>
      </c>
    </row>
    <row r="562" spans="1:9" ht="15">
      <c r="A562" s="22">
        <v>1560</v>
      </c>
      <c r="B562" s="31" t="s">
        <v>77</v>
      </c>
      <c r="C562" s="32" t="s">
        <v>815</v>
      </c>
      <c r="D562" s="36">
        <v>9</v>
      </c>
      <c r="E562" s="36">
        <v>200</v>
      </c>
      <c r="F562" s="34" t="s">
        <v>816</v>
      </c>
      <c r="G562" s="7">
        <f t="shared" si="0"/>
        <v>191</v>
      </c>
      <c r="H562" s="7">
        <f t="shared" si="1"/>
        <v>38</v>
      </c>
      <c r="I562" s="2" t="str">
        <f t="shared" si="16"/>
        <v>test</v>
      </c>
    </row>
    <row r="563" spans="1:9" ht="15">
      <c r="A563" s="22">
        <v>1561</v>
      </c>
      <c r="B563" s="31" t="s">
        <v>200</v>
      </c>
      <c r="C563" s="32" t="s">
        <v>817</v>
      </c>
      <c r="D563" s="36">
        <v>0</v>
      </c>
      <c r="E563" s="36">
        <v>88</v>
      </c>
      <c r="F563" s="35" t="s">
        <v>818</v>
      </c>
      <c r="G563" s="7">
        <f t="shared" si="0"/>
        <v>88</v>
      </c>
      <c r="H563" s="7">
        <f t="shared" si="1"/>
        <v>17</v>
      </c>
      <c r="I563" s="2" t="str">
        <f t="shared" si="16"/>
        <v>test</v>
      </c>
    </row>
    <row r="564" spans="1:9" ht="14.25">
      <c r="A564" s="22">
        <v>1562</v>
      </c>
      <c r="B564" s="31" t="s">
        <v>331</v>
      </c>
      <c r="C564" s="32" t="s">
        <v>819</v>
      </c>
      <c r="D564" s="36">
        <v>9</v>
      </c>
      <c r="E564" s="36">
        <v>200</v>
      </c>
      <c r="F564" s="31" t="s">
        <v>820</v>
      </c>
      <c r="G564" s="7">
        <f t="shared" si="0"/>
        <v>191</v>
      </c>
      <c r="H564" s="7">
        <f t="shared" si="1"/>
        <v>38</v>
      </c>
      <c r="I564" s="2" t="str">
        <f t="shared" si="16"/>
        <v>train</v>
      </c>
    </row>
    <row r="565" spans="1:9" ht="15">
      <c r="A565" s="22">
        <v>1563</v>
      </c>
      <c r="B565" s="31" t="s">
        <v>200</v>
      </c>
      <c r="C565" s="32" t="s">
        <v>821</v>
      </c>
      <c r="D565" s="36">
        <v>20</v>
      </c>
      <c r="E565" s="36">
        <v>200</v>
      </c>
      <c r="F565" s="34" t="s">
        <v>822</v>
      </c>
      <c r="G565" s="7">
        <f t="shared" si="0"/>
        <v>180</v>
      </c>
      <c r="H565" s="7">
        <f t="shared" si="1"/>
        <v>36</v>
      </c>
      <c r="I565" s="2" t="str">
        <f t="shared" si="16"/>
        <v>validation</v>
      </c>
    </row>
    <row r="566" spans="1:9" ht="15">
      <c r="A566" s="22">
        <v>1564</v>
      </c>
      <c r="B566" s="31" t="s">
        <v>200</v>
      </c>
      <c r="C566" s="32" t="s">
        <v>823</v>
      </c>
      <c r="D566" s="36">
        <v>8</v>
      </c>
      <c r="E566" s="36">
        <v>214</v>
      </c>
      <c r="F566" s="34" t="s">
        <v>824</v>
      </c>
      <c r="G566" s="7">
        <f t="shared" si="0"/>
        <v>206</v>
      </c>
      <c r="H566" s="7">
        <f t="shared" si="1"/>
        <v>41</v>
      </c>
      <c r="I566" s="2" t="str">
        <f t="shared" si="16"/>
        <v>train</v>
      </c>
    </row>
    <row r="567" spans="1:9" ht="15">
      <c r="A567" s="22">
        <v>1565</v>
      </c>
      <c r="B567" s="31" t="s">
        <v>221</v>
      </c>
      <c r="C567" s="32" t="s">
        <v>825</v>
      </c>
      <c r="D567" s="36">
        <v>0</v>
      </c>
      <c r="E567" s="36">
        <v>153</v>
      </c>
      <c r="F567" s="35" t="s">
        <v>826</v>
      </c>
      <c r="G567" s="7">
        <f t="shared" si="0"/>
        <v>153</v>
      </c>
      <c r="H567" s="7">
        <f t="shared" si="1"/>
        <v>30</v>
      </c>
      <c r="I567" s="2" t="str">
        <f t="shared" si="16"/>
        <v>validation</v>
      </c>
    </row>
    <row r="568" spans="1:9" ht="15">
      <c r="A568" s="22">
        <v>1566</v>
      </c>
      <c r="B568" s="31" t="s">
        <v>221</v>
      </c>
      <c r="C568" s="32" t="s">
        <v>827</v>
      </c>
      <c r="D568" s="36">
        <v>0</v>
      </c>
      <c r="E568" s="36">
        <v>85</v>
      </c>
      <c r="F568" s="34" t="s">
        <v>828</v>
      </c>
      <c r="G568" s="7">
        <f t="shared" si="0"/>
        <v>85</v>
      </c>
      <c r="H568" s="7">
        <f t="shared" si="1"/>
        <v>17</v>
      </c>
      <c r="I568" s="2" t="str">
        <f t="shared" si="16"/>
        <v>test</v>
      </c>
    </row>
    <row r="569" spans="1:9" ht="15">
      <c r="A569" s="22">
        <v>1567</v>
      </c>
      <c r="B569" s="31" t="s">
        <v>221</v>
      </c>
      <c r="C569" s="32" t="s">
        <v>829</v>
      </c>
      <c r="D569" s="36">
        <v>12</v>
      </c>
      <c r="E569" s="36">
        <v>327</v>
      </c>
      <c r="F569" s="34" t="s">
        <v>830</v>
      </c>
      <c r="G569" s="7">
        <f t="shared" si="0"/>
        <v>315</v>
      </c>
      <c r="H569" s="7">
        <f t="shared" si="1"/>
        <v>63</v>
      </c>
      <c r="I569" s="2" t="str">
        <f t="shared" si="16"/>
        <v>train</v>
      </c>
    </row>
    <row r="570" spans="1:9" ht="14.25">
      <c r="A570" s="22">
        <v>1568</v>
      </c>
      <c r="B570" s="31" t="s">
        <v>221</v>
      </c>
      <c r="C570" s="32" t="s">
        <v>831</v>
      </c>
      <c r="D570" s="36">
        <v>56</v>
      </c>
      <c r="E570" s="36">
        <v>492</v>
      </c>
      <c r="F570" s="31" t="s">
        <v>832</v>
      </c>
      <c r="G570" s="7">
        <f t="shared" si="0"/>
        <v>436</v>
      </c>
      <c r="H570" s="7">
        <f t="shared" si="1"/>
        <v>87</v>
      </c>
      <c r="I570" s="2" t="str">
        <f t="shared" si="16"/>
        <v>train</v>
      </c>
    </row>
    <row r="571" spans="1:9" ht="15">
      <c r="A571" s="22">
        <v>1569</v>
      </c>
      <c r="B571" s="31" t="s">
        <v>295</v>
      </c>
      <c r="C571" s="32" t="s">
        <v>833</v>
      </c>
      <c r="D571" s="36">
        <v>43</v>
      </c>
      <c r="E571" s="36">
        <v>190</v>
      </c>
      <c r="F571" s="34" t="s">
        <v>834</v>
      </c>
      <c r="G571" s="7">
        <f t="shared" si="0"/>
        <v>147</v>
      </c>
      <c r="H571" s="7">
        <f t="shared" si="1"/>
        <v>29</v>
      </c>
      <c r="I571" s="2" t="str">
        <f t="shared" si="16"/>
        <v>test</v>
      </c>
    </row>
    <row r="572" spans="1:9" ht="15">
      <c r="A572" s="22">
        <v>1570</v>
      </c>
      <c r="B572" s="31" t="s">
        <v>835</v>
      </c>
      <c r="C572" s="32" t="s">
        <v>836</v>
      </c>
      <c r="D572" s="36">
        <v>75</v>
      </c>
      <c r="E572" s="36">
        <v>240</v>
      </c>
      <c r="F572" s="34" t="s">
        <v>837</v>
      </c>
      <c r="G572" s="7">
        <f t="shared" si="0"/>
        <v>165</v>
      </c>
      <c r="H572" s="7">
        <f t="shared" si="1"/>
        <v>33</v>
      </c>
      <c r="I572" s="2" t="str">
        <f t="shared" si="16"/>
        <v>train</v>
      </c>
    </row>
    <row r="573" spans="1:9" ht="15">
      <c r="A573" s="22">
        <v>1571</v>
      </c>
      <c r="B573" s="31" t="s">
        <v>295</v>
      </c>
      <c r="C573" s="32" t="s">
        <v>838</v>
      </c>
      <c r="D573" s="36">
        <v>180</v>
      </c>
      <c r="E573" s="36">
        <v>232</v>
      </c>
      <c r="F573" s="34" t="s">
        <v>839</v>
      </c>
      <c r="G573" s="7">
        <f t="shared" si="0"/>
        <v>52</v>
      </c>
      <c r="H573" s="7">
        <f t="shared" si="1"/>
        <v>10</v>
      </c>
      <c r="I573" s="2" t="str">
        <f t="shared" si="16"/>
        <v>train</v>
      </c>
    </row>
    <row r="574" spans="1:9" ht="15">
      <c r="A574" s="22">
        <v>1572</v>
      </c>
      <c r="B574" s="31" t="s">
        <v>835</v>
      </c>
      <c r="C574" s="32" t="s">
        <v>840</v>
      </c>
      <c r="D574" s="36">
        <v>70</v>
      </c>
      <c r="E574" s="36">
        <v>240</v>
      </c>
      <c r="F574" s="34" t="s">
        <v>841</v>
      </c>
      <c r="G574" s="7">
        <f t="shared" si="0"/>
        <v>170</v>
      </c>
      <c r="H574" s="7">
        <f t="shared" si="1"/>
        <v>34</v>
      </c>
      <c r="I574" s="2" t="str">
        <f t="shared" si="16"/>
        <v>train</v>
      </c>
    </row>
    <row r="575" spans="1:9" ht="15">
      <c r="A575" s="22">
        <v>1573</v>
      </c>
      <c r="B575" s="31" t="s">
        <v>298</v>
      </c>
      <c r="C575" s="32" t="s">
        <v>842</v>
      </c>
      <c r="D575" s="36">
        <v>11</v>
      </c>
      <c r="E575" s="36">
        <v>176</v>
      </c>
      <c r="F575" s="34" t="s">
        <v>843</v>
      </c>
      <c r="G575" s="7">
        <f t="shared" si="0"/>
        <v>165</v>
      </c>
      <c r="H575" s="7">
        <f t="shared" si="1"/>
        <v>33</v>
      </c>
      <c r="I575" s="2" t="str">
        <f t="shared" si="16"/>
        <v>validation</v>
      </c>
    </row>
    <row r="576" spans="1:9" ht="14.25">
      <c r="A576" s="2">
        <v>1574</v>
      </c>
      <c r="B576" s="5" t="s">
        <v>606</v>
      </c>
      <c r="C576" s="30" t="s">
        <v>844</v>
      </c>
      <c r="D576" s="5">
        <v>17</v>
      </c>
      <c r="E576" s="5">
        <v>162</v>
      </c>
      <c r="F576" s="5" t="s">
        <v>845</v>
      </c>
      <c r="G576" s="7">
        <f t="shared" si="0"/>
        <v>145</v>
      </c>
      <c r="H576" s="7">
        <f t="shared" si="1"/>
        <v>29</v>
      </c>
      <c r="I576" s="2" t="str">
        <f t="shared" si="16"/>
        <v>train</v>
      </c>
    </row>
    <row r="577" spans="1:10" ht="14.25">
      <c r="A577" s="2">
        <v>1575</v>
      </c>
      <c r="B577" s="5" t="s">
        <v>846</v>
      </c>
      <c r="C577" s="30" t="s">
        <v>847</v>
      </c>
      <c r="D577" s="5">
        <v>2</v>
      </c>
      <c r="E577" s="5">
        <v>162</v>
      </c>
      <c r="F577" s="5" t="s">
        <v>848</v>
      </c>
      <c r="G577" s="7">
        <f t="shared" si="0"/>
        <v>160</v>
      </c>
      <c r="H577" s="7">
        <f t="shared" si="1"/>
        <v>32</v>
      </c>
      <c r="I577" s="2" t="str">
        <f t="shared" si="16"/>
        <v>train</v>
      </c>
    </row>
    <row r="578" spans="1:10" ht="15">
      <c r="A578" s="2">
        <v>1576</v>
      </c>
      <c r="B578" s="5" t="s">
        <v>606</v>
      </c>
      <c r="C578" s="30" t="s">
        <v>849</v>
      </c>
      <c r="D578" s="5">
        <v>25</v>
      </c>
      <c r="E578" s="5">
        <v>103</v>
      </c>
      <c r="F578" s="5" t="s">
        <v>850</v>
      </c>
      <c r="G578" s="7">
        <f t="shared" si="0"/>
        <v>78</v>
      </c>
      <c r="H578" s="7">
        <f t="shared" si="1"/>
        <v>15</v>
      </c>
      <c r="I578" s="2" t="str">
        <f t="shared" si="16"/>
        <v>train</v>
      </c>
      <c r="J578" s="25" t="s">
        <v>851</v>
      </c>
    </row>
    <row r="579" spans="1:10" ht="15">
      <c r="J579" s="25">
        <f>SUM(H2:H578)</f>
        <v>28668</v>
      </c>
    </row>
  </sheetData>
  <customSheetViews>
    <customSheetView guid="{B5637082-B7C0-4451-BC2C-94C33472A0A4}" filter="1" showAutoFilter="1">
      <pageMargins left="0.7" right="0.7" top="0.75" bottom="0.75" header="0.3" footer="0.3"/>
      <autoFilter ref="P1:S86" xr:uid="{00000000-0000-0000-0000-000000000000}"/>
    </customSheetView>
  </customSheetViews>
  <phoneticPr fontId="28" type="noConversion"/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</hyperlinks>
  <pageMargins left="0.7" right="0.7" top="0.75" bottom="0.75" header="0.3" footer="0.3"/>
  <drawing r:id="rId5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1000"/>
  <sheetViews>
    <sheetView workbookViewId="0">
      <selection activeCell="N1" sqref="N1"/>
    </sheetView>
  </sheetViews>
  <sheetFormatPr defaultColWidth="12.5703125" defaultRowHeight="15.75" customHeight="1"/>
  <cols>
    <col min="1" max="1" width="9.28515625" customWidth="1"/>
    <col min="2" max="2" width="17.28515625" customWidth="1"/>
    <col min="3" max="3" width="29" customWidth="1"/>
    <col min="4" max="5" width="9.28515625" customWidth="1"/>
    <col min="6" max="6" width="16.42578125" customWidth="1"/>
    <col min="7" max="11" width="9.28515625" customWidth="1"/>
    <col min="12" max="13" width="8.5703125" customWidth="1"/>
    <col min="14" max="14" width="4" customWidth="1"/>
    <col min="15" max="31" width="8.85546875" customWidth="1"/>
    <col min="32" max="32" width="8.42578125" customWidth="1"/>
    <col min="33" max="33" width="7.5703125" customWidth="1"/>
    <col min="34" max="42" width="8.28515625" customWidth="1"/>
  </cols>
  <sheetData>
    <row r="1" spans="1:42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2" t="s">
        <v>13</v>
      </c>
      <c r="L1" s="2" t="s">
        <v>11</v>
      </c>
      <c r="M1" s="2" t="s">
        <v>15</v>
      </c>
    </row>
    <row r="2" spans="1:42" ht="14.25">
      <c r="A2" s="1">
        <v>1000</v>
      </c>
      <c r="B2" s="1" t="s">
        <v>17</v>
      </c>
      <c r="C2" s="6" t="s">
        <v>18</v>
      </c>
      <c r="D2" s="1">
        <v>7</v>
      </c>
      <c r="E2" s="1">
        <v>272</v>
      </c>
      <c r="F2" s="1" t="s">
        <v>19</v>
      </c>
      <c r="G2" s="7">
        <f t="shared" ref="G2:G578" si="0">E2-D2</f>
        <v>265</v>
      </c>
      <c r="H2" s="7">
        <f t="shared" ref="H2:H578" si="1">ROUNDDOWN(G2/5, 0)</f>
        <v>53</v>
      </c>
      <c r="I2" s="5" t="str">
        <f t="shared" ref="I2:I65" si="2">IFERROR(_xlfn.IFS(IFERROR(MATCH(A2,$J$2:$J$574,0),FALSE),$J$1,IFERROR(MATCH(A2,$K$2:$K$574,0),FALSE),$K$1),"train")</f>
        <v>test</v>
      </c>
      <c r="J2" s="8">
        <v>1001</v>
      </c>
      <c r="K2" s="8">
        <v>1000</v>
      </c>
      <c r="L2" s="7">
        <f t="shared" ref="L2:M2" si="3">VLOOKUP(J2,$A$2:$H$600,8,0)</f>
        <v>43</v>
      </c>
      <c r="M2" s="7">
        <f t="shared" si="3"/>
        <v>53</v>
      </c>
      <c r="O2" s="39" t="s">
        <v>852</v>
      </c>
      <c r="P2" s="39" t="s">
        <v>853</v>
      </c>
      <c r="Q2" s="39" t="s">
        <v>854</v>
      </c>
      <c r="R2" s="39" t="s">
        <v>855</v>
      </c>
      <c r="S2" s="39" t="s">
        <v>856</v>
      </c>
      <c r="T2" s="39" t="s">
        <v>857</v>
      </c>
      <c r="U2" s="39" t="s">
        <v>858</v>
      </c>
      <c r="V2" s="39" t="s">
        <v>859</v>
      </c>
      <c r="W2" s="40"/>
      <c r="AG2" s="39" t="s">
        <v>852</v>
      </c>
      <c r="AH2" s="39" t="s">
        <v>42</v>
      </c>
      <c r="AI2" s="39" t="s">
        <v>191</v>
      </c>
      <c r="AJ2" s="39" t="s">
        <v>225</v>
      </c>
      <c r="AK2" s="39" t="s">
        <v>163</v>
      </c>
      <c r="AL2" s="39" t="s">
        <v>17</v>
      </c>
      <c r="AM2" s="39" t="s">
        <v>136</v>
      </c>
      <c r="AN2" s="39" t="s">
        <v>79</v>
      </c>
      <c r="AO2" s="40"/>
      <c r="AP2" s="40"/>
    </row>
    <row r="3" spans="1:42" ht="14.25">
      <c r="A3" s="1">
        <v>1001</v>
      </c>
      <c r="B3" s="1" t="s">
        <v>17</v>
      </c>
      <c r="C3" s="6" t="s">
        <v>21</v>
      </c>
      <c r="D3" s="1">
        <v>0</v>
      </c>
      <c r="E3" s="1">
        <v>218</v>
      </c>
      <c r="F3" s="1" t="s">
        <v>22</v>
      </c>
      <c r="G3" s="7">
        <f t="shared" si="0"/>
        <v>218</v>
      </c>
      <c r="H3" s="7">
        <f t="shared" si="1"/>
        <v>43</v>
      </c>
      <c r="I3" s="5" t="str">
        <f t="shared" si="2"/>
        <v>validation</v>
      </c>
      <c r="J3" s="8">
        <v>1002</v>
      </c>
      <c r="K3" s="8">
        <v>1011</v>
      </c>
      <c r="L3" s="7">
        <f t="shared" ref="L3:M3" si="4">VLOOKUP(J3,$A$2:$H$600,8,0)</f>
        <v>45</v>
      </c>
      <c r="M3" s="7">
        <f t="shared" si="4"/>
        <v>23</v>
      </c>
      <c r="O3" s="39" t="s">
        <v>853</v>
      </c>
      <c r="P3" s="39">
        <f t="shared" ref="P3:V3" si="5">SUMIFS($H$2:$H$600,$B$2:$B$600,P$2,$B$2:$B$600,$O3)</f>
        <v>8285</v>
      </c>
      <c r="Q3" s="39">
        <f t="shared" si="5"/>
        <v>802</v>
      </c>
      <c r="R3" s="39">
        <f t="shared" si="5"/>
        <v>587</v>
      </c>
      <c r="S3" s="39">
        <f t="shared" si="5"/>
        <v>1647</v>
      </c>
      <c r="T3" s="39">
        <f t="shared" si="5"/>
        <v>568</v>
      </c>
      <c r="U3" s="39">
        <f t="shared" si="5"/>
        <v>3623</v>
      </c>
      <c r="V3" s="39">
        <f t="shared" si="5"/>
        <v>2892</v>
      </c>
      <c r="W3" s="40">
        <f>SUM(P3:V3)-P3</f>
        <v>10119</v>
      </c>
      <c r="AG3" s="39" t="s">
        <v>42</v>
      </c>
      <c r="AH3" s="39">
        <v>8285</v>
      </c>
      <c r="AI3" s="39">
        <v>802</v>
      </c>
      <c r="AJ3" s="39">
        <v>587</v>
      </c>
      <c r="AK3" s="39">
        <v>1647</v>
      </c>
      <c r="AL3" s="39">
        <v>568</v>
      </c>
      <c r="AM3" s="39">
        <v>3623</v>
      </c>
      <c r="AN3" s="39">
        <v>2892</v>
      </c>
      <c r="AO3" s="40"/>
      <c r="AP3" s="40"/>
    </row>
    <row r="4" spans="1:42" ht="14.25">
      <c r="A4" s="1">
        <v>1002</v>
      </c>
      <c r="B4" s="1" t="s">
        <v>17</v>
      </c>
      <c r="C4" s="6" t="s">
        <v>24</v>
      </c>
      <c r="D4" s="1">
        <v>0</v>
      </c>
      <c r="E4" s="1">
        <v>225</v>
      </c>
      <c r="F4" s="1" t="s">
        <v>25</v>
      </c>
      <c r="G4" s="7">
        <f t="shared" si="0"/>
        <v>225</v>
      </c>
      <c r="H4" s="7">
        <f t="shared" si="1"/>
        <v>45</v>
      </c>
      <c r="I4" s="5" t="str">
        <f t="shared" si="2"/>
        <v>validation</v>
      </c>
      <c r="J4" s="8">
        <v>1003</v>
      </c>
      <c r="K4" s="8">
        <v>1012</v>
      </c>
      <c r="L4" s="7">
        <f t="shared" ref="L4:M4" si="6">VLOOKUP(J4,$A$2:$H$600,8,0)</f>
        <v>36</v>
      </c>
      <c r="M4" s="7">
        <f t="shared" si="6"/>
        <v>164</v>
      </c>
      <c r="O4" s="39" t="s">
        <v>854</v>
      </c>
      <c r="P4" s="39">
        <f t="shared" ref="P4:V4" si="7">SUMIFS($H$2:$H$600,$B$2:$B$600,P$2,$B$2:$B$600,$O4)</f>
        <v>802</v>
      </c>
      <c r="Q4" s="39">
        <f t="shared" si="7"/>
        <v>6201</v>
      </c>
      <c r="R4" s="39">
        <f t="shared" si="7"/>
        <v>527</v>
      </c>
      <c r="S4" s="39">
        <f t="shared" si="7"/>
        <v>978</v>
      </c>
      <c r="T4" s="39">
        <f t="shared" si="7"/>
        <v>1830</v>
      </c>
      <c r="U4" s="39">
        <f t="shared" si="7"/>
        <v>617</v>
      </c>
      <c r="V4" s="39">
        <f t="shared" si="7"/>
        <v>928</v>
      </c>
      <c r="W4" s="40">
        <f>SUM(P4:V4)-Q4</f>
        <v>5682</v>
      </c>
      <c r="AG4" s="39" t="s">
        <v>191</v>
      </c>
      <c r="AH4" s="39">
        <v>802</v>
      </c>
      <c r="AI4" s="39">
        <v>6201</v>
      </c>
      <c r="AJ4" s="39">
        <v>527</v>
      </c>
      <c r="AK4" s="39">
        <v>978</v>
      </c>
      <c r="AL4" s="39">
        <v>1830</v>
      </c>
      <c r="AM4" s="39">
        <v>617</v>
      </c>
      <c r="AN4" s="39">
        <v>928</v>
      </c>
      <c r="AO4" s="40"/>
      <c r="AP4" s="40"/>
    </row>
    <row r="5" spans="1:42" ht="14.25">
      <c r="A5" s="1">
        <v>1003</v>
      </c>
      <c r="B5" s="1" t="s">
        <v>17</v>
      </c>
      <c r="C5" s="6" t="s">
        <v>27</v>
      </c>
      <c r="D5" s="1">
        <v>0</v>
      </c>
      <c r="E5" s="1">
        <v>180</v>
      </c>
      <c r="F5" s="1" t="s">
        <v>25</v>
      </c>
      <c r="G5" s="7">
        <f t="shared" si="0"/>
        <v>180</v>
      </c>
      <c r="H5" s="7">
        <f t="shared" si="1"/>
        <v>36</v>
      </c>
      <c r="I5" s="5" t="str">
        <f t="shared" si="2"/>
        <v>validation</v>
      </c>
      <c r="J5" s="8">
        <v>1004</v>
      </c>
      <c r="K5" s="8">
        <v>1017</v>
      </c>
      <c r="L5" s="7">
        <f t="shared" ref="L5:M5" si="8">VLOOKUP(J5,$A$2:$H$600,8,0)</f>
        <v>35</v>
      </c>
      <c r="M5" s="7">
        <f t="shared" si="8"/>
        <v>53</v>
      </c>
      <c r="O5" s="39" t="s">
        <v>855</v>
      </c>
      <c r="P5" s="39">
        <f t="shared" ref="P5:V5" si="9">SUMIFS($H$2:$H$600,$B$2:$B$600,P$2,$B$2:$B$600,$O5)</f>
        <v>587</v>
      </c>
      <c r="Q5" s="39">
        <f t="shared" si="9"/>
        <v>527</v>
      </c>
      <c r="R5" s="39">
        <f t="shared" si="9"/>
        <v>3480</v>
      </c>
      <c r="S5" s="39">
        <f t="shared" si="9"/>
        <v>269</v>
      </c>
      <c r="T5" s="39">
        <f t="shared" si="9"/>
        <v>651</v>
      </c>
      <c r="U5" s="39">
        <f t="shared" si="9"/>
        <v>138</v>
      </c>
      <c r="V5" s="39">
        <f t="shared" si="9"/>
        <v>446</v>
      </c>
      <c r="W5" s="40">
        <f>SUM(P5:V5)-R5</f>
        <v>2618</v>
      </c>
      <c r="AG5" s="39" t="s">
        <v>225</v>
      </c>
      <c r="AH5" s="39">
        <v>587</v>
      </c>
      <c r="AI5" s="39">
        <v>527</v>
      </c>
      <c r="AJ5" s="39">
        <v>3480</v>
      </c>
      <c r="AK5" s="39">
        <v>269</v>
      </c>
      <c r="AL5" s="39">
        <v>651</v>
      </c>
      <c r="AM5" s="39">
        <v>138</v>
      </c>
      <c r="AN5" s="39">
        <v>446</v>
      </c>
      <c r="AO5" s="40"/>
      <c r="AP5" s="40"/>
    </row>
    <row r="6" spans="1:42" ht="14.25">
      <c r="A6" s="1">
        <v>1004</v>
      </c>
      <c r="B6" s="1" t="s">
        <v>17</v>
      </c>
      <c r="C6" s="6" t="s">
        <v>29</v>
      </c>
      <c r="D6" s="1">
        <v>0</v>
      </c>
      <c r="E6" s="1">
        <v>178</v>
      </c>
      <c r="F6" s="1" t="s">
        <v>25</v>
      </c>
      <c r="G6" s="7">
        <f t="shared" si="0"/>
        <v>178</v>
      </c>
      <c r="H6" s="7">
        <f t="shared" si="1"/>
        <v>35</v>
      </c>
      <c r="I6" s="5" t="str">
        <f t="shared" si="2"/>
        <v>validation</v>
      </c>
      <c r="J6" s="8">
        <v>1025</v>
      </c>
      <c r="K6" s="8">
        <v>1018</v>
      </c>
      <c r="L6" s="7">
        <f t="shared" ref="L6:M6" si="10">VLOOKUP(J6,$A$2:$H$600,8,0)</f>
        <v>44</v>
      </c>
      <c r="M6" s="7">
        <f t="shared" si="10"/>
        <v>43</v>
      </c>
      <c r="O6" s="39" t="s">
        <v>856</v>
      </c>
      <c r="P6" s="39">
        <f t="shared" ref="P6:V6" si="11">SUMIFS($H$2:$H$600,$B$2:$B$600,P$2,$B$2:$B$600,$O6)</f>
        <v>1647</v>
      </c>
      <c r="Q6" s="39">
        <f t="shared" si="11"/>
        <v>978</v>
      </c>
      <c r="R6" s="39">
        <f t="shared" si="11"/>
        <v>269</v>
      </c>
      <c r="S6" s="39">
        <f t="shared" si="11"/>
        <v>7336</v>
      </c>
      <c r="T6" s="39">
        <f t="shared" si="11"/>
        <v>1165</v>
      </c>
      <c r="U6" s="39">
        <f t="shared" si="11"/>
        <v>1920</v>
      </c>
      <c r="V6" s="39">
        <f t="shared" si="11"/>
        <v>1090</v>
      </c>
      <c r="W6" s="40">
        <f>SUM(P6:V6)-S6</f>
        <v>7069</v>
      </c>
      <c r="AG6" s="39" t="s">
        <v>163</v>
      </c>
      <c r="AH6" s="39">
        <v>1647</v>
      </c>
      <c r="AI6" s="39">
        <v>978</v>
      </c>
      <c r="AJ6" s="39">
        <v>269</v>
      </c>
      <c r="AK6" s="39">
        <v>7336</v>
      </c>
      <c r="AL6" s="39">
        <v>1165</v>
      </c>
      <c r="AM6" s="39">
        <v>1920</v>
      </c>
      <c r="AN6" s="39">
        <v>1090</v>
      </c>
      <c r="AO6" s="40"/>
      <c r="AP6" s="40"/>
    </row>
    <row r="7" spans="1:42" ht="14.25">
      <c r="A7" s="1">
        <v>1005</v>
      </c>
      <c r="B7" s="1" t="s">
        <v>17</v>
      </c>
      <c r="C7" s="6" t="s">
        <v>30</v>
      </c>
      <c r="D7" s="1">
        <v>0</v>
      </c>
      <c r="E7" s="1">
        <v>156</v>
      </c>
      <c r="F7" s="1" t="s">
        <v>31</v>
      </c>
      <c r="G7" s="7">
        <f t="shared" si="0"/>
        <v>156</v>
      </c>
      <c r="H7" s="7">
        <f t="shared" si="1"/>
        <v>31</v>
      </c>
      <c r="I7" s="5" t="str">
        <f t="shared" si="2"/>
        <v>train</v>
      </c>
      <c r="J7" s="8">
        <v>1026</v>
      </c>
      <c r="K7" s="8">
        <v>1019</v>
      </c>
      <c r="L7" s="7">
        <f t="shared" ref="L7:M7" si="12">VLOOKUP(J7,$A$2:$H$600,8,0)</f>
        <v>45</v>
      </c>
      <c r="M7" s="7">
        <f t="shared" si="12"/>
        <v>38</v>
      </c>
      <c r="O7" s="39" t="s">
        <v>857</v>
      </c>
      <c r="P7" s="39">
        <f t="shared" ref="P7:V7" si="13">SUMIFS($H$2:$H$600,$B$2:$B$600,P$2,$B$2:$B$600,$O7)</f>
        <v>568</v>
      </c>
      <c r="Q7" s="39">
        <f t="shared" si="13"/>
        <v>1830</v>
      </c>
      <c r="R7" s="39">
        <f t="shared" si="13"/>
        <v>651</v>
      </c>
      <c r="S7" s="39">
        <f t="shared" si="13"/>
        <v>1165</v>
      </c>
      <c r="T7" s="39">
        <f t="shared" si="13"/>
        <v>6758</v>
      </c>
      <c r="U7" s="39">
        <f t="shared" si="13"/>
        <v>819</v>
      </c>
      <c r="V7" s="39">
        <f t="shared" si="13"/>
        <v>1532</v>
      </c>
      <c r="W7" s="40">
        <f>SUM(P7:V7)-T7</f>
        <v>6565</v>
      </c>
      <c r="X7" s="56" t="s">
        <v>860</v>
      </c>
      <c r="Y7" s="57"/>
      <c r="Z7" s="57"/>
      <c r="AA7" s="57"/>
      <c r="AB7" s="57"/>
      <c r="AC7" s="57"/>
      <c r="AD7" s="57"/>
      <c r="AG7" s="39" t="s">
        <v>17</v>
      </c>
      <c r="AH7" s="39">
        <v>568</v>
      </c>
      <c r="AI7" s="39">
        <v>1830</v>
      </c>
      <c r="AJ7" s="39">
        <v>651</v>
      </c>
      <c r="AK7" s="39">
        <v>1165</v>
      </c>
      <c r="AL7" s="39">
        <v>6758</v>
      </c>
      <c r="AM7" s="39">
        <v>819</v>
      </c>
      <c r="AN7" s="39">
        <v>1532</v>
      </c>
      <c r="AO7" s="40"/>
      <c r="AP7" s="40"/>
    </row>
    <row r="8" spans="1:42" ht="14.25">
      <c r="A8" s="1">
        <v>1006</v>
      </c>
      <c r="B8" s="1" t="s">
        <v>17</v>
      </c>
      <c r="C8" s="6" t="s">
        <v>32</v>
      </c>
      <c r="D8" s="1">
        <v>0</v>
      </c>
      <c r="E8" s="1">
        <v>150</v>
      </c>
      <c r="F8" s="1" t="s">
        <v>31</v>
      </c>
      <c r="G8" s="7">
        <f t="shared" si="0"/>
        <v>150</v>
      </c>
      <c r="H8" s="7">
        <f t="shared" si="1"/>
        <v>30</v>
      </c>
      <c r="I8" s="5" t="str">
        <f t="shared" si="2"/>
        <v>train</v>
      </c>
      <c r="J8" s="8">
        <v>1027</v>
      </c>
      <c r="K8" s="8">
        <v>1020</v>
      </c>
      <c r="L8" s="7">
        <f t="shared" ref="L8:M8" si="14">VLOOKUP(J8,$A$2:$H$600,8,0)</f>
        <v>35</v>
      </c>
      <c r="M8" s="7">
        <f t="shared" si="14"/>
        <v>29</v>
      </c>
      <c r="O8" s="39" t="s">
        <v>858</v>
      </c>
      <c r="P8" s="39">
        <f t="shared" ref="P8:V8" si="15">SUMIFS($H$2:$H$600,$B$2:$B$600,P$2,$B$2:$B$600,$O8)</f>
        <v>3623</v>
      </c>
      <c r="Q8" s="39">
        <f t="shared" si="15"/>
        <v>617</v>
      </c>
      <c r="R8" s="39">
        <f t="shared" si="15"/>
        <v>138</v>
      </c>
      <c r="S8" s="39">
        <f t="shared" si="15"/>
        <v>1920</v>
      </c>
      <c r="T8" s="39">
        <f t="shared" si="15"/>
        <v>819</v>
      </c>
      <c r="U8" s="39">
        <f t="shared" si="15"/>
        <v>7862</v>
      </c>
      <c r="V8" s="39">
        <f t="shared" si="15"/>
        <v>3186</v>
      </c>
      <c r="W8" s="40">
        <f>SUM(P8:V8)-U8</f>
        <v>10303</v>
      </c>
      <c r="X8" s="56" t="s">
        <v>861</v>
      </c>
      <c r="Y8" s="57"/>
      <c r="Z8" s="57"/>
      <c r="AA8" s="57"/>
      <c r="AB8" s="57"/>
      <c r="AC8" s="57"/>
      <c r="AD8" s="57"/>
      <c r="AG8" s="39" t="s">
        <v>136</v>
      </c>
      <c r="AH8" s="39">
        <v>3623</v>
      </c>
      <c r="AI8" s="39">
        <v>617</v>
      </c>
      <c r="AJ8" s="39">
        <v>138</v>
      </c>
      <c r="AK8" s="39">
        <v>1920</v>
      </c>
      <c r="AL8" s="39">
        <v>819</v>
      </c>
      <c r="AM8" s="39">
        <v>7862</v>
      </c>
      <c r="AN8" s="39">
        <v>3186</v>
      </c>
      <c r="AO8" s="40"/>
      <c r="AP8" s="40"/>
    </row>
    <row r="9" spans="1:42" ht="14.25">
      <c r="A9" s="1">
        <v>1007</v>
      </c>
      <c r="B9" s="1" t="s">
        <v>17</v>
      </c>
      <c r="C9" s="6" t="s">
        <v>33</v>
      </c>
      <c r="D9" s="1">
        <v>0</v>
      </c>
      <c r="E9" s="1">
        <v>172</v>
      </c>
      <c r="F9" s="1" t="s">
        <v>31</v>
      </c>
      <c r="G9" s="7">
        <f t="shared" si="0"/>
        <v>172</v>
      </c>
      <c r="H9" s="7">
        <f t="shared" si="1"/>
        <v>34</v>
      </c>
      <c r="I9" s="5" t="str">
        <f t="shared" si="2"/>
        <v>train</v>
      </c>
      <c r="J9" s="8">
        <v>1028</v>
      </c>
      <c r="K9" s="8">
        <v>1021</v>
      </c>
      <c r="L9" s="7">
        <f t="shared" ref="L9:M9" si="16">VLOOKUP(J9,$A$2:$H$600,8,0)</f>
        <v>55</v>
      </c>
      <c r="M9" s="7">
        <f t="shared" si="16"/>
        <v>32</v>
      </c>
      <c r="O9" s="39" t="s">
        <v>859</v>
      </c>
      <c r="P9" s="39">
        <f t="shared" ref="P9:V9" si="17">SUMIFS($H$2:$H$600,$B$2:$B$600,P$2,$B$2:$B$600,$O9)</f>
        <v>2892</v>
      </c>
      <c r="Q9" s="39">
        <f t="shared" si="17"/>
        <v>928</v>
      </c>
      <c r="R9" s="39">
        <f t="shared" si="17"/>
        <v>446</v>
      </c>
      <c r="S9" s="39">
        <f t="shared" si="17"/>
        <v>1090</v>
      </c>
      <c r="T9" s="39">
        <f t="shared" si="17"/>
        <v>1532</v>
      </c>
      <c r="U9" s="39">
        <f t="shared" si="17"/>
        <v>3186</v>
      </c>
      <c r="V9" s="39">
        <f t="shared" si="17"/>
        <v>9224</v>
      </c>
      <c r="W9" s="40">
        <f>SUM(P9:V9)-V9</f>
        <v>10074</v>
      </c>
      <c r="X9" s="56" t="s">
        <v>862</v>
      </c>
      <c r="Y9" s="57"/>
      <c r="Z9" s="57"/>
      <c r="AA9" s="57"/>
      <c r="AB9" s="57"/>
      <c r="AC9" s="57"/>
      <c r="AD9" s="57"/>
      <c r="AG9" s="39" t="s">
        <v>79</v>
      </c>
      <c r="AH9" s="39">
        <v>2892</v>
      </c>
      <c r="AI9" s="39">
        <v>928</v>
      </c>
      <c r="AJ9" s="39">
        <v>446</v>
      </c>
      <c r="AK9" s="39">
        <v>1090</v>
      </c>
      <c r="AL9" s="39">
        <v>1532</v>
      </c>
      <c r="AM9" s="39">
        <v>3186</v>
      </c>
      <c r="AN9" s="39">
        <v>9224</v>
      </c>
      <c r="AO9" s="40"/>
      <c r="AP9" s="40"/>
    </row>
    <row r="10" spans="1:42" ht="14.25">
      <c r="A10" s="1">
        <v>1008</v>
      </c>
      <c r="B10" s="1" t="s">
        <v>17</v>
      </c>
      <c r="C10" s="6" t="s">
        <v>34</v>
      </c>
      <c r="D10" s="1">
        <v>0</v>
      </c>
      <c r="E10" s="1">
        <v>155</v>
      </c>
      <c r="F10" s="1" t="s">
        <v>31</v>
      </c>
      <c r="G10" s="7">
        <f t="shared" si="0"/>
        <v>155</v>
      </c>
      <c r="H10" s="7">
        <f t="shared" si="1"/>
        <v>31</v>
      </c>
      <c r="I10" s="5" t="str">
        <f t="shared" si="2"/>
        <v>train</v>
      </c>
      <c r="J10" s="8">
        <v>1032</v>
      </c>
      <c r="K10" s="8">
        <v>1022</v>
      </c>
      <c r="L10" s="7">
        <f t="shared" ref="L10:M10" si="18">VLOOKUP(J10,$A$2:$H$600,8,0)</f>
        <v>41</v>
      </c>
      <c r="M10" s="7">
        <f t="shared" si="18"/>
        <v>43</v>
      </c>
      <c r="O10" s="40"/>
      <c r="P10" s="40"/>
      <c r="Q10" s="40"/>
      <c r="R10" s="40"/>
      <c r="S10" s="40"/>
      <c r="T10" s="40"/>
      <c r="U10" s="40"/>
      <c r="V10" s="40"/>
      <c r="W10" s="40">
        <f>SUM(W3:W9)</f>
        <v>52430</v>
      </c>
      <c r="AF10" s="40" t="s">
        <v>863</v>
      </c>
      <c r="AG10" s="41">
        <v>0.6</v>
      </c>
    </row>
    <row r="11" spans="1:42" ht="14.25">
      <c r="A11" s="1">
        <v>1009</v>
      </c>
      <c r="B11" s="1" t="s">
        <v>17</v>
      </c>
      <c r="C11" s="6" t="s">
        <v>35</v>
      </c>
      <c r="D11" s="1">
        <v>0</v>
      </c>
      <c r="E11" s="1">
        <v>225</v>
      </c>
      <c r="F11" s="1" t="s">
        <v>36</v>
      </c>
      <c r="G11" s="7">
        <f t="shared" si="0"/>
        <v>225</v>
      </c>
      <c r="H11" s="7">
        <f t="shared" si="1"/>
        <v>45</v>
      </c>
      <c r="I11" s="5" t="str">
        <f t="shared" si="2"/>
        <v>train</v>
      </c>
      <c r="J11" s="8">
        <v>1034</v>
      </c>
      <c r="K11" s="8">
        <v>1023</v>
      </c>
      <c r="L11" s="7">
        <f t="shared" ref="L11:M11" si="19">VLOOKUP(J11,$A$2:$H$600,8,0)</f>
        <v>57</v>
      </c>
      <c r="M11" s="7">
        <f t="shared" si="19"/>
        <v>27</v>
      </c>
      <c r="O11" s="39" t="s">
        <v>864</v>
      </c>
      <c r="P11" s="39" t="s">
        <v>853</v>
      </c>
      <c r="Q11" s="39" t="s">
        <v>854</v>
      </c>
      <c r="R11" s="39" t="s">
        <v>855</v>
      </c>
      <c r="S11" s="39" t="s">
        <v>856</v>
      </c>
      <c r="T11" s="39" t="s">
        <v>857</v>
      </c>
      <c r="U11" s="39" t="s">
        <v>858</v>
      </c>
      <c r="V11" s="39" t="s">
        <v>859</v>
      </c>
      <c r="W11" s="40"/>
      <c r="X11" s="39" t="s">
        <v>864</v>
      </c>
      <c r="Y11" s="39" t="s">
        <v>42</v>
      </c>
      <c r="Z11" s="39" t="s">
        <v>191</v>
      </c>
      <c r="AA11" s="39" t="s">
        <v>225</v>
      </c>
      <c r="AB11" s="39" t="s">
        <v>163</v>
      </c>
      <c r="AC11" s="39" t="s">
        <v>17</v>
      </c>
      <c r="AD11" s="39" t="s">
        <v>136</v>
      </c>
      <c r="AE11" s="39" t="s">
        <v>79</v>
      </c>
      <c r="AF11" s="40" t="s">
        <v>865</v>
      </c>
      <c r="AG11" s="41">
        <f>AVERAGE(Y12:AE18)</f>
        <v>0.59082754107948776</v>
      </c>
    </row>
    <row r="12" spans="1:42" ht="14.25">
      <c r="A12" s="1">
        <v>1010</v>
      </c>
      <c r="B12" s="1" t="s">
        <v>17</v>
      </c>
      <c r="C12" s="6" t="s">
        <v>37</v>
      </c>
      <c r="D12" s="1">
        <v>0</v>
      </c>
      <c r="E12" s="1">
        <v>247</v>
      </c>
      <c r="F12" s="1" t="s">
        <v>36</v>
      </c>
      <c r="G12" s="7">
        <f t="shared" si="0"/>
        <v>247</v>
      </c>
      <c r="H12" s="7">
        <f t="shared" si="1"/>
        <v>49</v>
      </c>
      <c r="I12" s="5" t="str">
        <f t="shared" si="2"/>
        <v>train</v>
      </c>
      <c r="J12" s="8">
        <v>1035</v>
      </c>
      <c r="K12" s="8">
        <v>1024</v>
      </c>
      <c r="L12" s="7">
        <f t="shared" ref="L12:M12" si="20">VLOOKUP(J12,$A$2:$H$600,8,0)</f>
        <v>41</v>
      </c>
      <c r="M12" s="7">
        <f t="shared" si="20"/>
        <v>33</v>
      </c>
      <c r="O12" s="39" t="s">
        <v>853</v>
      </c>
      <c r="P12" s="39">
        <f t="shared" ref="P12:V12" si="21">SUMIFS($H$2:$H$600,$B$2:$B$600,P$2,$B$2:$B$600,$O12,$I$2:$I$600,$O$11)</f>
        <v>4718</v>
      </c>
      <c r="Q12" s="39">
        <f t="shared" si="21"/>
        <v>464</v>
      </c>
      <c r="R12" s="39">
        <f t="shared" si="21"/>
        <v>353</v>
      </c>
      <c r="S12" s="39">
        <f t="shared" si="21"/>
        <v>972</v>
      </c>
      <c r="T12" s="39">
        <f t="shared" si="21"/>
        <v>323</v>
      </c>
      <c r="U12" s="39">
        <f t="shared" si="21"/>
        <v>2172</v>
      </c>
      <c r="V12" s="39">
        <f t="shared" si="21"/>
        <v>1753</v>
      </c>
      <c r="W12" s="40"/>
      <c r="X12" s="39" t="s">
        <v>42</v>
      </c>
      <c r="Y12" s="42">
        <f t="shared" ref="Y12:AE12" si="22">P12/P3</f>
        <v>0.56946288473144235</v>
      </c>
      <c r="Z12" s="42">
        <f t="shared" si="22"/>
        <v>0.5785536159600998</v>
      </c>
      <c r="AA12" s="42">
        <f t="shared" si="22"/>
        <v>0.60136286201022149</v>
      </c>
      <c r="AB12" s="42">
        <f t="shared" si="22"/>
        <v>0.5901639344262295</v>
      </c>
      <c r="AC12" s="42">
        <f t="shared" si="22"/>
        <v>0.56866197183098588</v>
      </c>
      <c r="AD12" s="42">
        <f t="shared" si="22"/>
        <v>0.59950317416505661</v>
      </c>
      <c r="AE12" s="42">
        <f t="shared" si="22"/>
        <v>0.60615491009681877</v>
      </c>
      <c r="AF12" s="43">
        <f t="shared" ref="AF12:AF18" si="23">AVERAGE(Y12:AE12)</f>
        <v>0.58769476474583637</v>
      </c>
    </row>
    <row r="13" spans="1:42" ht="14.25">
      <c r="A13" s="1">
        <v>1011</v>
      </c>
      <c r="B13" s="1" t="s">
        <v>17</v>
      </c>
      <c r="C13" s="6" t="s">
        <v>38</v>
      </c>
      <c r="D13" s="1">
        <v>0</v>
      </c>
      <c r="E13" s="1">
        <v>118</v>
      </c>
      <c r="F13" s="1" t="s">
        <v>39</v>
      </c>
      <c r="G13" s="7">
        <f t="shared" si="0"/>
        <v>118</v>
      </c>
      <c r="H13" s="7">
        <f t="shared" si="1"/>
        <v>23</v>
      </c>
      <c r="I13" s="5" t="str">
        <f t="shared" si="2"/>
        <v>test</v>
      </c>
      <c r="J13" s="8">
        <v>1037</v>
      </c>
      <c r="K13" s="8">
        <v>1031</v>
      </c>
      <c r="L13" s="7">
        <f t="shared" ref="L13:M13" si="24">VLOOKUP(J13,$A$2:$H$600,8,0)</f>
        <v>30</v>
      </c>
      <c r="M13" s="7">
        <f t="shared" si="24"/>
        <v>55</v>
      </c>
      <c r="O13" s="39" t="s">
        <v>854</v>
      </c>
      <c r="P13" s="39">
        <f t="shared" ref="P13:V13" si="25">SUMIFS($H$2:$H$600,$B$2:$B$600,P$2,$B$2:$B$600,$O13,$I$2:$I$600,$O$11)</f>
        <v>464</v>
      </c>
      <c r="Q13" s="39">
        <f t="shared" si="25"/>
        <v>3763</v>
      </c>
      <c r="R13" s="39">
        <f t="shared" si="25"/>
        <v>298</v>
      </c>
      <c r="S13" s="39">
        <f t="shared" si="25"/>
        <v>541</v>
      </c>
      <c r="T13" s="39">
        <f t="shared" si="25"/>
        <v>1088</v>
      </c>
      <c r="U13" s="39">
        <f t="shared" si="25"/>
        <v>361</v>
      </c>
      <c r="V13" s="39">
        <f t="shared" si="25"/>
        <v>579</v>
      </c>
      <c r="W13" s="40"/>
      <c r="X13" s="39" t="s">
        <v>191</v>
      </c>
      <c r="Y13" s="42">
        <f t="shared" ref="Y13:AE13" si="26">P13/P4</f>
        <v>0.5785536159600998</v>
      </c>
      <c r="Z13" s="42">
        <f t="shared" si="26"/>
        <v>0.60683760683760679</v>
      </c>
      <c r="AA13" s="42">
        <f t="shared" si="26"/>
        <v>0.56546489563567359</v>
      </c>
      <c r="AB13" s="42">
        <f t="shared" si="26"/>
        <v>0.5531697341513292</v>
      </c>
      <c r="AC13" s="42">
        <f t="shared" si="26"/>
        <v>0.59453551912568303</v>
      </c>
      <c r="AD13" s="42">
        <f t="shared" si="26"/>
        <v>0.5850891410048622</v>
      </c>
      <c r="AE13" s="42">
        <f t="shared" si="26"/>
        <v>0.62392241379310343</v>
      </c>
      <c r="AF13" s="43">
        <f t="shared" si="23"/>
        <v>0.58679613235833672</v>
      </c>
      <c r="AJ13" s="4" t="s">
        <v>866</v>
      </c>
      <c r="AK13" s="4" t="s">
        <v>867</v>
      </c>
      <c r="AL13" s="4" t="s">
        <v>868</v>
      </c>
      <c r="AM13" s="4" t="s">
        <v>869</v>
      </c>
      <c r="AN13" s="4" t="s">
        <v>870</v>
      </c>
      <c r="AO13" s="4" t="s">
        <v>871</v>
      </c>
      <c r="AP13" s="4" t="s">
        <v>872</v>
      </c>
    </row>
    <row r="14" spans="1:42" ht="14.25">
      <c r="A14" s="1">
        <v>1012</v>
      </c>
      <c r="B14" s="1" t="s">
        <v>17</v>
      </c>
      <c r="C14" s="6" t="s">
        <v>40</v>
      </c>
      <c r="D14" s="1">
        <v>3</v>
      </c>
      <c r="E14" s="1">
        <v>825</v>
      </c>
      <c r="F14" s="1" t="s">
        <v>41</v>
      </c>
      <c r="G14" s="7">
        <f t="shared" si="0"/>
        <v>822</v>
      </c>
      <c r="H14" s="7">
        <f t="shared" si="1"/>
        <v>164</v>
      </c>
      <c r="I14" s="5" t="str">
        <f t="shared" si="2"/>
        <v>test</v>
      </c>
      <c r="J14" s="8">
        <v>1038</v>
      </c>
      <c r="K14" s="8">
        <v>1036</v>
      </c>
      <c r="L14" s="7">
        <f t="shared" ref="L14:M14" si="27">VLOOKUP(J14,$A$2:$H$600,8,0)</f>
        <v>42</v>
      </c>
      <c r="M14" s="7">
        <f t="shared" si="27"/>
        <v>54</v>
      </c>
      <c r="O14" s="39" t="s">
        <v>855</v>
      </c>
      <c r="P14" s="39">
        <f t="shared" ref="P14:V14" si="28">SUMIFS($H$2:$H$600,$B$2:$B$600,P$2,$B$2:$B$600,$O14,$I$2:$I$600,$O$11)</f>
        <v>353</v>
      </c>
      <c r="Q14" s="39">
        <f t="shared" si="28"/>
        <v>298</v>
      </c>
      <c r="R14" s="39">
        <f t="shared" si="28"/>
        <v>2048</v>
      </c>
      <c r="S14" s="39">
        <f t="shared" si="28"/>
        <v>158</v>
      </c>
      <c r="T14" s="39">
        <f t="shared" si="28"/>
        <v>391</v>
      </c>
      <c r="U14" s="39">
        <f t="shared" si="28"/>
        <v>77</v>
      </c>
      <c r="V14" s="39">
        <f t="shared" si="28"/>
        <v>253</v>
      </c>
      <c r="W14" s="40"/>
      <c r="X14" s="39" t="s">
        <v>225</v>
      </c>
      <c r="Y14" s="42">
        <f t="shared" ref="Y14:AE14" si="29">P14/P5</f>
        <v>0.60136286201022149</v>
      </c>
      <c r="Z14" s="42">
        <f t="shared" si="29"/>
        <v>0.56546489563567359</v>
      </c>
      <c r="AA14" s="42">
        <f t="shared" si="29"/>
        <v>0.58850574712643677</v>
      </c>
      <c r="AB14" s="42">
        <f t="shared" si="29"/>
        <v>0.58736059479553904</v>
      </c>
      <c r="AC14" s="42">
        <f t="shared" si="29"/>
        <v>0.60061443932411673</v>
      </c>
      <c r="AD14" s="42">
        <f t="shared" si="29"/>
        <v>0.55797101449275366</v>
      </c>
      <c r="AE14" s="42">
        <f t="shared" si="29"/>
        <v>0.56726457399103136</v>
      </c>
      <c r="AF14" s="43">
        <f t="shared" si="23"/>
        <v>0.58122058962511036</v>
      </c>
      <c r="AI14" s="4">
        <v>1</v>
      </c>
      <c r="AJ14" s="43">
        <v>0.80959999999999999</v>
      </c>
      <c r="AK14" s="43">
        <v>0.98219999999999996</v>
      </c>
      <c r="AL14" s="43">
        <v>0.81469999999999998</v>
      </c>
      <c r="AM14" s="43">
        <v>0.81520000000000004</v>
      </c>
      <c r="AN14" s="43">
        <v>0.76080000000000003</v>
      </c>
      <c r="AO14" s="43">
        <v>0.81379999999999997</v>
      </c>
      <c r="AP14" s="43">
        <v>0.94430000000000003</v>
      </c>
    </row>
    <row r="15" spans="1:42" ht="14.25">
      <c r="A15" s="1">
        <v>1013</v>
      </c>
      <c r="B15" s="1" t="s">
        <v>42</v>
      </c>
      <c r="C15" s="6" t="s">
        <v>43</v>
      </c>
      <c r="D15" s="1">
        <v>8</v>
      </c>
      <c r="E15" s="1">
        <v>153</v>
      </c>
      <c r="F15" s="1" t="s">
        <v>44</v>
      </c>
      <c r="G15" s="7">
        <f t="shared" si="0"/>
        <v>145</v>
      </c>
      <c r="H15" s="7">
        <f t="shared" si="1"/>
        <v>29</v>
      </c>
      <c r="I15" s="5" t="str">
        <f t="shared" si="2"/>
        <v>train</v>
      </c>
      <c r="J15" s="8">
        <v>1039</v>
      </c>
      <c r="K15" s="8">
        <v>1041</v>
      </c>
      <c r="L15" s="7">
        <f t="shared" ref="L15:M15" si="30">VLOOKUP(J15,$A$2:$H$600,8,0)</f>
        <v>35</v>
      </c>
      <c r="M15" s="7">
        <f t="shared" si="30"/>
        <v>33</v>
      </c>
      <c r="O15" s="39" t="s">
        <v>856</v>
      </c>
      <c r="P15" s="39">
        <f t="shared" ref="P15:V15" si="31">SUMIFS($H$2:$H$600,$B$2:$B$600,P$2,$B$2:$B$600,$O15,$I$2:$I$600,$O$11)</f>
        <v>972</v>
      </c>
      <c r="Q15" s="39">
        <f t="shared" si="31"/>
        <v>541</v>
      </c>
      <c r="R15" s="39">
        <f t="shared" si="31"/>
        <v>158</v>
      </c>
      <c r="S15" s="39">
        <f t="shared" si="31"/>
        <v>4203</v>
      </c>
      <c r="T15" s="39">
        <f t="shared" si="31"/>
        <v>703</v>
      </c>
      <c r="U15" s="39">
        <f t="shared" si="31"/>
        <v>1121</v>
      </c>
      <c r="V15" s="39">
        <f t="shared" si="31"/>
        <v>671</v>
      </c>
      <c r="W15" s="40"/>
      <c r="X15" s="39" t="s">
        <v>163</v>
      </c>
      <c r="Y15" s="42">
        <f t="shared" ref="Y15:AE15" si="32">P15/P6</f>
        <v>0.5901639344262295</v>
      </c>
      <c r="Z15" s="42">
        <f t="shared" si="32"/>
        <v>0.5531697341513292</v>
      </c>
      <c r="AA15" s="42">
        <f t="shared" si="32"/>
        <v>0.58736059479553904</v>
      </c>
      <c r="AB15" s="42">
        <f t="shared" si="32"/>
        <v>0.57292802617230099</v>
      </c>
      <c r="AC15" s="42">
        <f t="shared" si="32"/>
        <v>0.60343347639484979</v>
      </c>
      <c r="AD15" s="42">
        <f t="shared" si="32"/>
        <v>0.58385416666666667</v>
      </c>
      <c r="AE15" s="42">
        <f t="shared" si="32"/>
        <v>0.61559633027522931</v>
      </c>
      <c r="AF15" s="43">
        <f t="shared" si="23"/>
        <v>0.58664375184030626</v>
      </c>
      <c r="AI15" s="4">
        <v>2</v>
      </c>
      <c r="AJ15" s="43">
        <v>0.82579999999999998</v>
      </c>
      <c r="AK15" s="43">
        <v>0.9829</v>
      </c>
      <c r="AL15" s="43">
        <v>0.79530000000000001</v>
      </c>
      <c r="AM15" s="43">
        <v>0.84519999999999995</v>
      </c>
      <c r="AN15" s="43">
        <v>0.72899999999999998</v>
      </c>
      <c r="AO15" s="43">
        <v>0.83430000000000004</v>
      </c>
      <c r="AP15" s="43">
        <v>0.94169999999999998</v>
      </c>
    </row>
    <row r="16" spans="1:42" ht="14.25">
      <c r="A16" s="1">
        <v>1014</v>
      </c>
      <c r="B16" s="1" t="s">
        <v>42</v>
      </c>
      <c r="C16" s="6" t="s">
        <v>45</v>
      </c>
      <c r="D16" s="1">
        <v>0</v>
      </c>
      <c r="E16" s="1">
        <v>102</v>
      </c>
      <c r="F16" s="1" t="s">
        <v>44</v>
      </c>
      <c r="G16" s="7">
        <f t="shared" si="0"/>
        <v>102</v>
      </c>
      <c r="H16" s="7">
        <f t="shared" si="1"/>
        <v>20</v>
      </c>
      <c r="I16" s="5" t="str">
        <f t="shared" si="2"/>
        <v>train</v>
      </c>
      <c r="J16" s="8">
        <v>1040</v>
      </c>
      <c r="K16" s="8">
        <v>1044</v>
      </c>
      <c r="L16" s="7">
        <f t="shared" ref="L16:M16" si="33">VLOOKUP(J16,$A$2:$H$600,8,0)</f>
        <v>40</v>
      </c>
      <c r="M16" s="7">
        <f t="shared" si="33"/>
        <v>71</v>
      </c>
      <c r="O16" s="39" t="s">
        <v>857</v>
      </c>
      <c r="P16" s="39">
        <f t="shared" ref="P16:V16" si="34">SUMIFS($H$2:$H$600,$B$2:$B$600,P$2,$B$2:$B$600,$O16,$I$2:$I$600,$O$11)</f>
        <v>323</v>
      </c>
      <c r="Q16" s="39">
        <f t="shared" si="34"/>
        <v>1088</v>
      </c>
      <c r="R16" s="39">
        <f t="shared" si="34"/>
        <v>391</v>
      </c>
      <c r="S16" s="39">
        <f t="shared" si="34"/>
        <v>703</v>
      </c>
      <c r="T16" s="39">
        <f t="shared" si="34"/>
        <v>4014</v>
      </c>
      <c r="U16" s="39">
        <f t="shared" si="34"/>
        <v>498</v>
      </c>
      <c r="V16" s="39">
        <f t="shared" si="34"/>
        <v>912</v>
      </c>
      <c r="W16" s="40"/>
      <c r="X16" s="39" t="s">
        <v>17</v>
      </c>
      <c r="Y16" s="42">
        <f t="shared" ref="Y16:AE16" si="35">P16/P7</f>
        <v>0.56866197183098588</v>
      </c>
      <c r="Z16" s="42">
        <f t="shared" si="35"/>
        <v>0.59453551912568303</v>
      </c>
      <c r="AA16" s="42">
        <f t="shared" si="35"/>
        <v>0.60061443932411673</v>
      </c>
      <c r="AB16" s="42">
        <f t="shared" si="35"/>
        <v>0.60343347639484979</v>
      </c>
      <c r="AC16" s="42">
        <f t="shared" si="35"/>
        <v>0.59396271086120156</v>
      </c>
      <c r="AD16" s="42">
        <f t="shared" si="35"/>
        <v>0.60805860805860801</v>
      </c>
      <c r="AE16" s="42">
        <f t="shared" si="35"/>
        <v>0.59530026109660572</v>
      </c>
      <c r="AF16" s="43">
        <f t="shared" si="23"/>
        <v>0.59493814095600739</v>
      </c>
      <c r="AI16" s="4">
        <v>3</v>
      </c>
      <c r="AJ16" s="43">
        <v>0.79239999999999999</v>
      </c>
      <c r="AK16" s="43">
        <v>0.97750000000000004</v>
      </c>
      <c r="AL16" s="43">
        <v>0.74539999999999995</v>
      </c>
      <c r="AM16" s="43">
        <v>0.84770000000000001</v>
      </c>
      <c r="AN16" s="44">
        <v>0.74</v>
      </c>
      <c r="AO16" s="43">
        <v>0.83389999999999997</v>
      </c>
      <c r="AP16" s="43">
        <v>0.92849999999999999</v>
      </c>
    </row>
    <row r="17" spans="1:42" ht="14.25">
      <c r="A17" s="1">
        <v>1015</v>
      </c>
      <c r="B17" s="1" t="s">
        <v>42</v>
      </c>
      <c r="C17" s="6" t="s">
        <v>46</v>
      </c>
      <c r="D17" s="1">
        <v>0</v>
      </c>
      <c r="E17" s="1">
        <v>197</v>
      </c>
      <c r="F17" s="1" t="s">
        <v>44</v>
      </c>
      <c r="G17" s="7">
        <f t="shared" si="0"/>
        <v>197</v>
      </c>
      <c r="H17" s="7">
        <f t="shared" si="1"/>
        <v>39</v>
      </c>
      <c r="I17" s="5" t="str">
        <f t="shared" si="2"/>
        <v>train</v>
      </c>
      <c r="J17" s="8">
        <v>1042</v>
      </c>
      <c r="K17" s="8">
        <v>1045</v>
      </c>
      <c r="L17" s="7">
        <f t="shared" ref="L17:M17" si="36">VLOOKUP(J17,$A$2:$H$600,8,0)</f>
        <v>66</v>
      </c>
      <c r="M17" s="7">
        <f t="shared" si="36"/>
        <v>48</v>
      </c>
      <c r="O17" s="39" t="s">
        <v>858</v>
      </c>
      <c r="P17" s="39">
        <f t="shared" ref="P17:V17" si="37">SUMIFS($H$2:$H$600,$B$2:$B$600,P$2,$B$2:$B$600,$O17,$I$2:$I$600,$O$11)</f>
        <v>2172</v>
      </c>
      <c r="Q17" s="39">
        <f t="shared" si="37"/>
        <v>361</v>
      </c>
      <c r="R17" s="39">
        <f t="shared" si="37"/>
        <v>77</v>
      </c>
      <c r="S17" s="39">
        <f t="shared" si="37"/>
        <v>1121</v>
      </c>
      <c r="T17" s="39">
        <f t="shared" si="37"/>
        <v>498</v>
      </c>
      <c r="U17" s="39">
        <f t="shared" si="37"/>
        <v>4704</v>
      </c>
      <c r="V17" s="39">
        <f t="shared" si="37"/>
        <v>1945</v>
      </c>
      <c r="W17" s="40"/>
      <c r="X17" s="39" t="s">
        <v>136</v>
      </c>
      <c r="Y17" s="42">
        <f t="shared" ref="Y17:AE17" si="38">P17/P8</f>
        <v>0.59950317416505661</v>
      </c>
      <c r="Z17" s="42">
        <f t="shared" si="38"/>
        <v>0.5850891410048622</v>
      </c>
      <c r="AA17" s="42">
        <f t="shared" si="38"/>
        <v>0.55797101449275366</v>
      </c>
      <c r="AB17" s="42">
        <f t="shared" si="38"/>
        <v>0.58385416666666667</v>
      </c>
      <c r="AC17" s="42">
        <f t="shared" si="38"/>
        <v>0.60805860805860801</v>
      </c>
      <c r="AD17" s="42">
        <f t="shared" si="38"/>
        <v>0.59832103790384128</v>
      </c>
      <c r="AE17" s="42">
        <f t="shared" si="38"/>
        <v>0.6104833647206529</v>
      </c>
      <c r="AF17" s="43">
        <f t="shared" si="23"/>
        <v>0.59189721528749162</v>
      </c>
      <c r="AI17" s="4">
        <v>4</v>
      </c>
      <c r="AJ17" s="43">
        <v>0.80420000000000003</v>
      </c>
      <c r="AK17" s="43">
        <v>0.97819999999999996</v>
      </c>
      <c r="AL17" s="43">
        <v>0.80130000000000001</v>
      </c>
      <c r="AM17" s="43">
        <v>0.84009999999999996</v>
      </c>
      <c r="AN17" s="43">
        <v>0.75519999999999998</v>
      </c>
      <c r="AO17" s="43">
        <v>0.86819999999999997</v>
      </c>
      <c r="AP17" s="43">
        <v>0.94610000000000005</v>
      </c>
    </row>
    <row r="18" spans="1:42" ht="14.25">
      <c r="A18" s="1">
        <v>1016</v>
      </c>
      <c r="B18" s="1" t="s">
        <v>42</v>
      </c>
      <c r="C18" s="6" t="s">
        <v>47</v>
      </c>
      <c r="D18" s="1">
        <v>13</v>
      </c>
      <c r="E18" s="1">
        <v>63</v>
      </c>
      <c r="F18" s="1" t="s">
        <v>44</v>
      </c>
      <c r="G18" s="7">
        <f t="shared" si="0"/>
        <v>50</v>
      </c>
      <c r="H18" s="7">
        <f t="shared" si="1"/>
        <v>10</v>
      </c>
      <c r="I18" s="5" t="str">
        <f t="shared" si="2"/>
        <v>train</v>
      </c>
      <c r="J18" s="8">
        <v>1047</v>
      </c>
      <c r="K18" s="8">
        <v>1048</v>
      </c>
      <c r="L18" s="7">
        <f t="shared" ref="L18:M18" si="39">VLOOKUP(J18,$A$2:$H$600,8,0)</f>
        <v>55</v>
      </c>
      <c r="M18" s="7">
        <f t="shared" si="39"/>
        <v>58</v>
      </c>
      <c r="O18" s="39" t="s">
        <v>859</v>
      </c>
      <c r="P18" s="39">
        <f t="shared" ref="P18:V18" si="40">SUMIFS($H$2:$H$600,$B$2:$B$600,P$2,$B$2:$B$600,$O18,$I$2:$I$600,$O$11)</f>
        <v>1753</v>
      </c>
      <c r="Q18" s="39">
        <f t="shared" si="40"/>
        <v>579</v>
      </c>
      <c r="R18" s="39">
        <f t="shared" si="40"/>
        <v>253</v>
      </c>
      <c r="S18" s="39">
        <f t="shared" si="40"/>
        <v>671</v>
      </c>
      <c r="T18" s="39">
        <f t="shared" si="40"/>
        <v>912</v>
      </c>
      <c r="U18" s="39">
        <f t="shared" si="40"/>
        <v>1945</v>
      </c>
      <c r="V18" s="39">
        <f t="shared" si="40"/>
        <v>5788</v>
      </c>
      <c r="W18" s="40"/>
      <c r="X18" s="39" t="s">
        <v>79</v>
      </c>
      <c r="Y18" s="42">
        <f t="shared" ref="Y18:AE18" si="41">P18/P9</f>
        <v>0.60615491009681877</v>
      </c>
      <c r="Z18" s="42">
        <f t="shared" si="41"/>
        <v>0.62392241379310343</v>
      </c>
      <c r="AA18" s="42">
        <f t="shared" si="41"/>
        <v>0.56726457399103136</v>
      </c>
      <c r="AB18" s="42">
        <f t="shared" si="41"/>
        <v>0.61559633027522931</v>
      </c>
      <c r="AC18" s="42">
        <f t="shared" si="41"/>
        <v>0.59530026109660572</v>
      </c>
      <c r="AD18" s="42">
        <f t="shared" si="41"/>
        <v>0.6104833647206529</v>
      </c>
      <c r="AE18" s="42">
        <f t="shared" si="41"/>
        <v>0.62749349522983522</v>
      </c>
      <c r="AF18" s="43">
        <f t="shared" si="23"/>
        <v>0.60660219274332516</v>
      </c>
      <c r="AI18" s="4">
        <v>5</v>
      </c>
      <c r="AJ18" s="43">
        <v>0.79239999999999999</v>
      </c>
      <c r="AK18" s="43">
        <v>0.97950000000000004</v>
      </c>
      <c r="AL18" s="43">
        <v>0.77729999999999999</v>
      </c>
      <c r="AM18" s="43">
        <v>0.83179999999999998</v>
      </c>
      <c r="AN18" s="43">
        <v>0.75949999999999995</v>
      </c>
      <c r="AO18" s="43">
        <v>0.86460000000000004</v>
      </c>
      <c r="AP18" s="43">
        <v>0.92300000000000004</v>
      </c>
    </row>
    <row r="19" spans="1:42" ht="14.25">
      <c r="A19" s="1">
        <v>1017</v>
      </c>
      <c r="B19" s="1" t="s">
        <v>42</v>
      </c>
      <c r="C19" s="6" t="s">
        <v>48</v>
      </c>
      <c r="D19" s="1">
        <v>0</v>
      </c>
      <c r="E19" s="1">
        <v>265</v>
      </c>
      <c r="F19" s="1" t="s">
        <v>49</v>
      </c>
      <c r="G19" s="7">
        <f t="shared" si="0"/>
        <v>265</v>
      </c>
      <c r="H19" s="7">
        <f t="shared" si="1"/>
        <v>53</v>
      </c>
      <c r="I19" s="5" t="str">
        <f t="shared" si="2"/>
        <v>test</v>
      </c>
      <c r="J19" s="8">
        <v>1059</v>
      </c>
      <c r="K19" s="8">
        <v>1049</v>
      </c>
      <c r="L19" s="7">
        <f t="shared" ref="L19:M19" si="42">VLOOKUP(J19,$A$2:$H$600,8,0)</f>
        <v>44</v>
      </c>
      <c r="M19" s="7">
        <f t="shared" si="42"/>
        <v>50</v>
      </c>
      <c r="O19" s="40"/>
      <c r="P19" s="40"/>
      <c r="Q19" s="40"/>
      <c r="R19" s="40"/>
      <c r="S19" s="40"/>
      <c r="T19" s="40"/>
      <c r="U19" s="40"/>
      <c r="V19" s="40"/>
      <c r="W19" s="40"/>
      <c r="AF19" s="40" t="s">
        <v>863</v>
      </c>
      <c r="AG19" s="41">
        <v>0.2</v>
      </c>
      <c r="AI19" s="4">
        <v>6</v>
      </c>
      <c r="AJ19" s="43">
        <v>0.80510000000000004</v>
      </c>
      <c r="AK19" s="43">
        <v>0.98019999999999996</v>
      </c>
      <c r="AL19" s="43">
        <v>0.81559999999999999</v>
      </c>
      <c r="AM19" s="43">
        <v>0.81979999999999997</v>
      </c>
      <c r="AN19" s="43">
        <v>0.74299999999999999</v>
      </c>
      <c r="AO19" s="43">
        <v>0.83789999999999998</v>
      </c>
      <c r="AP19" s="43">
        <v>0.94320000000000004</v>
      </c>
    </row>
    <row r="20" spans="1:42" ht="14.25">
      <c r="A20" s="1">
        <v>1018</v>
      </c>
      <c r="B20" s="1" t="s">
        <v>42</v>
      </c>
      <c r="C20" s="6" t="s">
        <v>50</v>
      </c>
      <c r="D20" s="1">
        <v>12</v>
      </c>
      <c r="E20" s="1">
        <v>228</v>
      </c>
      <c r="F20" s="17" t="s">
        <v>51</v>
      </c>
      <c r="G20" s="7">
        <f t="shared" si="0"/>
        <v>216</v>
      </c>
      <c r="H20" s="7">
        <f t="shared" si="1"/>
        <v>43</v>
      </c>
      <c r="I20" s="5" t="str">
        <f t="shared" si="2"/>
        <v>test</v>
      </c>
      <c r="J20" s="8">
        <v>1085</v>
      </c>
      <c r="K20" s="8">
        <v>1050</v>
      </c>
      <c r="L20" s="7">
        <f t="shared" ref="L20:M20" si="43">VLOOKUP(J20,$A$2:$H$600,8,0)</f>
        <v>40</v>
      </c>
      <c r="M20" s="7">
        <f t="shared" si="43"/>
        <v>34</v>
      </c>
      <c r="O20" s="39" t="s">
        <v>9</v>
      </c>
      <c r="P20" s="39" t="s">
        <v>853</v>
      </c>
      <c r="Q20" s="39" t="s">
        <v>854</v>
      </c>
      <c r="R20" s="39" t="s">
        <v>855</v>
      </c>
      <c r="S20" s="39" t="s">
        <v>856</v>
      </c>
      <c r="T20" s="39" t="s">
        <v>857</v>
      </c>
      <c r="U20" s="39" t="s">
        <v>858</v>
      </c>
      <c r="V20" s="39" t="s">
        <v>859</v>
      </c>
      <c r="W20" s="40"/>
      <c r="X20" s="39" t="s">
        <v>9</v>
      </c>
      <c r="Y20" s="39" t="s">
        <v>42</v>
      </c>
      <c r="Z20" s="39" t="s">
        <v>191</v>
      </c>
      <c r="AA20" s="39" t="s">
        <v>225</v>
      </c>
      <c r="AB20" s="39" t="s">
        <v>163</v>
      </c>
      <c r="AC20" s="39" t="s">
        <v>17</v>
      </c>
      <c r="AD20" s="39" t="s">
        <v>136</v>
      </c>
      <c r="AE20" s="39" t="s">
        <v>79</v>
      </c>
      <c r="AF20" s="40" t="s">
        <v>865</v>
      </c>
      <c r="AG20" s="41">
        <f>AVERAGE(Y21:AE27)</f>
        <v>0.20305410267171711</v>
      </c>
      <c r="AI20" s="4">
        <v>7</v>
      </c>
      <c r="AJ20" s="43">
        <v>0.81979999999999997</v>
      </c>
      <c r="AK20" s="43">
        <v>0.97460000000000002</v>
      </c>
      <c r="AL20" s="43">
        <v>0.79039999999999999</v>
      </c>
      <c r="AM20" s="43">
        <v>0.80510000000000004</v>
      </c>
      <c r="AN20" s="43">
        <v>0.74919999999999998</v>
      </c>
      <c r="AO20" s="43">
        <v>0.87009999999999998</v>
      </c>
      <c r="AP20" s="43">
        <v>0.93899999999999995</v>
      </c>
    </row>
    <row r="21" spans="1:42" ht="14.25">
      <c r="A21" s="1">
        <v>1019</v>
      </c>
      <c r="B21" s="1" t="s">
        <v>42</v>
      </c>
      <c r="C21" s="6" t="s">
        <v>52</v>
      </c>
      <c r="D21" s="1">
        <v>32</v>
      </c>
      <c r="E21" s="1">
        <v>225</v>
      </c>
      <c r="F21" s="17" t="s">
        <v>51</v>
      </c>
      <c r="G21" s="7">
        <f t="shared" si="0"/>
        <v>193</v>
      </c>
      <c r="H21" s="7">
        <f t="shared" si="1"/>
        <v>38</v>
      </c>
      <c r="I21" s="5" t="str">
        <f t="shared" si="2"/>
        <v>test</v>
      </c>
      <c r="J21" s="8">
        <v>1086</v>
      </c>
      <c r="K21" s="8">
        <v>1051</v>
      </c>
      <c r="L21" s="7">
        <f t="shared" ref="L21:M21" si="44">VLOOKUP(J21,$A$2:$H$600,8,0)</f>
        <v>35</v>
      </c>
      <c r="M21" s="7">
        <f t="shared" si="44"/>
        <v>31</v>
      </c>
      <c r="O21" s="39" t="s">
        <v>853</v>
      </c>
      <c r="P21" s="39">
        <f t="shared" ref="P21:V21" si="45">SUMIFS($H$2:$H$600,$B$2:$B$600,P$2,$B$2:$B$600,$O21,$I$2:$I$600,$O$20)</f>
        <v>1742</v>
      </c>
      <c r="Q21" s="39">
        <f t="shared" si="45"/>
        <v>167</v>
      </c>
      <c r="R21" s="39">
        <f t="shared" si="45"/>
        <v>126</v>
      </c>
      <c r="S21" s="39">
        <f t="shared" si="45"/>
        <v>338</v>
      </c>
      <c r="T21" s="39">
        <f t="shared" si="45"/>
        <v>128</v>
      </c>
      <c r="U21" s="39">
        <f t="shared" si="45"/>
        <v>744</v>
      </c>
      <c r="V21" s="39">
        <f t="shared" si="45"/>
        <v>524</v>
      </c>
      <c r="W21" s="40"/>
      <c r="X21" s="39" t="s">
        <v>42</v>
      </c>
      <c r="Y21" s="42">
        <f t="shared" ref="Y21:AE21" si="46">P21/P3</f>
        <v>0.21025950512975256</v>
      </c>
      <c r="Z21" s="42">
        <f t="shared" si="46"/>
        <v>0.2082294264339152</v>
      </c>
      <c r="AA21" s="42">
        <f t="shared" si="46"/>
        <v>0.21465076660988075</v>
      </c>
      <c r="AB21" s="42">
        <f t="shared" si="46"/>
        <v>0.20522161505768063</v>
      </c>
      <c r="AC21" s="42">
        <f t="shared" si="46"/>
        <v>0.22535211267605634</v>
      </c>
      <c r="AD21" s="42">
        <f t="shared" si="46"/>
        <v>0.20535467844327904</v>
      </c>
      <c r="AE21" s="42">
        <f t="shared" si="46"/>
        <v>0.18118948824343015</v>
      </c>
      <c r="AF21" s="43">
        <f t="shared" ref="AF21:AF27" si="47">AVERAGE(Y21:AE21)</f>
        <v>0.20717965608485639</v>
      </c>
      <c r="AI21" s="4">
        <v>8</v>
      </c>
      <c r="AJ21" s="43">
        <v>0.8165</v>
      </c>
      <c r="AK21" s="43">
        <v>0.98119999999999996</v>
      </c>
      <c r="AL21" s="43">
        <v>0.78439999999999999</v>
      </c>
      <c r="AM21" s="43">
        <v>0.82110000000000005</v>
      </c>
      <c r="AN21" s="43">
        <v>0.75460000000000005</v>
      </c>
      <c r="AO21" s="43">
        <v>0.86570000000000003</v>
      </c>
      <c r="AP21" s="43">
        <v>0.94630000000000003</v>
      </c>
    </row>
    <row r="22" spans="1:42" ht="14.25">
      <c r="A22" s="1">
        <v>1020</v>
      </c>
      <c r="B22" s="1" t="s">
        <v>42</v>
      </c>
      <c r="C22" s="6" t="s">
        <v>53</v>
      </c>
      <c r="D22" s="1">
        <v>0</v>
      </c>
      <c r="E22" s="1">
        <v>145</v>
      </c>
      <c r="F22" s="1" t="s">
        <v>49</v>
      </c>
      <c r="G22" s="7">
        <f t="shared" si="0"/>
        <v>145</v>
      </c>
      <c r="H22" s="7">
        <f t="shared" si="1"/>
        <v>29</v>
      </c>
      <c r="I22" s="5" t="str">
        <f t="shared" si="2"/>
        <v>test</v>
      </c>
      <c r="J22" s="8">
        <v>1087</v>
      </c>
      <c r="K22" s="8">
        <v>1052</v>
      </c>
      <c r="L22" s="7">
        <f t="shared" ref="L22:M22" si="48">VLOOKUP(J22,$A$2:$H$600,8,0)</f>
        <v>60</v>
      </c>
      <c r="M22" s="7">
        <f t="shared" si="48"/>
        <v>23</v>
      </c>
      <c r="O22" s="39" t="s">
        <v>854</v>
      </c>
      <c r="P22" s="39">
        <f t="shared" ref="P22:V22" si="49">SUMIFS($H$2:$H$600,$B$2:$B$600,P$2,$B$2:$B$600,$O22,$I$2:$I$600,$O$20)</f>
        <v>167</v>
      </c>
      <c r="Q22" s="39">
        <f t="shared" si="49"/>
        <v>1179</v>
      </c>
      <c r="R22" s="39">
        <f t="shared" si="49"/>
        <v>109</v>
      </c>
      <c r="S22" s="39">
        <f t="shared" si="49"/>
        <v>218</v>
      </c>
      <c r="T22" s="39">
        <f t="shared" si="49"/>
        <v>374</v>
      </c>
      <c r="U22" s="39">
        <f t="shared" si="49"/>
        <v>121</v>
      </c>
      <c r="V22" s="39">
        <f t="shared" si="49"/>
        <v>181</v>
      </c>
      <c r="W22" s="40"/>
      <c r="X22" s="39" t="s">
        <v>191</v>
      </c>
      <c r="Y22" s="42">
        <f t="shared" ref="Y22:AE22" si="50">P22/P4</f>
        <v>0.2082294264339152</v>
      </c>
      <c r="Z22" s="42">
        <f t="shared" si="50"/>
        <v>0.19013062409288825</v>
      </c>
      <c r="AA22" s="42">
        <f t="shared" si="50"/>
        <v>0.20683111954459202</v>
      </c>
      <c r="AB22" s="42">
        <f t="shared" si="50"/>
        <v>0.22290388548057261</v>
      </c>
      <c r="AC22" s="42">
        <f t="shared" si="50"/>
        <v>0.20437158469945355</v>
      </c>
      <c r="AD22" s="42">
        <f t="shared" si="50"/>
        <v>0.19611021069692058</v>
      </c>
      <c r="AE22" s="42">
        <f t="shared" si="50"/>
        <v>0.19504310344827586</v>
      </c>
      <c r="AF22" s="43">
        <f t="shared" si="47"/>
        <v>0.20337427919951684</v>
      </c>
      <c r="AI22" s="4">
        <v>9</v>
      </c>
      <c r="AJ22" s="43">
        <v>0.82940000000000003</v>
      </c>
      <c r="AK22" s="43">
        <v>0.90510000000000002</v>
      </c>
      <c r="AL22" s="43">
        <v>0.82689999999999997</v>
      </c>
      <c r="AM22" s="43">
        <v>0.83279999999999998</v>
      </c>
      <c r="AN22" s="43">
        <v>0.78400000000000003</v>
      </c>
      <c r="AO22" s="43">
        <v>0.83879999999999999</v>
      </c>
      <c r="AP22" s="43">
        <v>0.94950000000000001</v>
      </c>
    </row>
    <row r="23" spans="1:42" ht="14.25">
      <c r="A23" s="1">
        <v>1021</v>
      </c>
      <c r="B23" s="1" t="s">
        <v>42</v>
      </c>
      <c r="C23" s="6" t="s">
        <v>54</v>
      </c>
      <c r="D23" s="1">
        <v>0</v>
      </c>
      <c r="E23" s="1">
        <v>160</v>
      </c>
      <c r="F23" s="1" t="s">
        <v>55</v>
      </c>
      <c r="G23" s="7">
        <f t="shared" si="0"/>
        <v>160</v>
      </c>
      <c r="H23" s="7">
        <f t="shared" si="1"/>
        <v>32</v>
      </c>
      <c r="I23" s="5" t="str">
        <f t="shared" si="2"/>
        <v>test</v>
      </c>
      <c r="J23" s="8">
        <v>1088</v>
      </c>
      <c r="K23" s="8">
        <v>1053</v>
      </c>
      <c r="L23" s="7">
        <f t="shared" ref="L23:M23" si="51">VLOOKUP(J23,$A$2:$H$600,8,0)</f>
        <v>64</v>
      </c>
      <c r="M23" s="7">
        <f t="shared" si="51"/>
        <v>28</v>
      </c>
      <c r="O23" s="39" t="s">
        <v>855</v>
      </c>
      <c r="P23" s="39">
        <f t="shared" ref="P23:V23" si="52">SUMIFS($H$2:$H$600,$B$2:$B$600,P$2,$B$2:$B$600,$O23,$I$2:$I$600,$O$20)</f>
        <v>126</v>
      </c>
      <c r="Q23" s="39">
        <f t="shared" si="52"/>
        <v>109</v>
      </c>
      <c r="R23" s="39">
        <f t="shared" si="52"/>
        <v>748</v>
      </c>
      <c r="S23" s="39">
        <f t="shared" si="52"/>
        <v>48</v>
      </c>
      <c r="T23" s="39">
        <f t="shared" si="52"/>
        <v>127</v>
      </c>
      <c r="U23" s="39">
        <f t="shared" si="52"/>
        <v>29</v>
      </c>
      <c r="V23" s="39">
        <f t="shared" si="52"/>
        <v>100</v>
      </c>
      <c r="W23" s="40"/>
      <c r="X23" s="39" t="s">
        <v>225</v>
      </c>
      <c r="Y23" s="42">
        <f t="shared" ref="Y23:AE23" si="53">P23/P5</f>
        <v>0.21465076660988075</v>
      </c>
      <c r="Z23" s="42">
        <f t="shared" si="53"/>
        <v>0.20683111954459202</v>
      </c>
      <c r="AA23" s="42">
        <f t="shared" si="53"/>
        <v>0.21494252873563219</v>
      </c>
      <c r="AB23" s="42">
        <f t="shared" si="53"/>
        <v>0.17843866171003717</v>
      </c>
      <c r="AC23" s="42">
        <f t="shared" si="53"/>
        <v>0.19508448540706605</v>
      </c>
      <c r="AD23" s="42">
        <f t="shared" si="53"/>
        <v>0.21014492753623187</v>
      </c>
      <c r="AE23" s="42">
        <f t="shared" si="53"/>
        <v>0.22421524663677131</v>
      </c>
      <c r="AF23" s="43">
        <f t="shared" si="47"/>
        <v>0.20632967659717308</v>
      </c>
      <c r="AI23" s="4">
        <v>10</v>
      </c>
      <c r="AJ23" s="43">
        <v>0.83140000000000003</v>
      </c>
      <c r="AK23" s="43">
        <v>0.97619999999999996</v>
      </c>
      <c r="AL23" s="43">
        <v>0.82299999999999995</v>
      </c>
      <c r="AM23" s="43">
        <v>0.8196</v>
      </c>
      <c r="AN23" s="43">
        <v>0.7339</v>
      </c>
      <c r="AO23" s="43">
        <v>0.85970000000000002</v>
      </c>
      <c r="AP23" s="43">
        <v>0.94389999999999996</v>
      </c>
    </row>
    <row r="24" spans="1:42" ht="14.25">
      <c r="A24" s="1">
        <v>1022</v>
      </c>
      <c r="B24" s="1" t="s">
        <v>42</v>
      </c>
      <c r="C24" s="6" t="s">
        <v>56</v>
      </c>
      <c r="D24" s="1">
        <v>0</v>
      </c>
      <c r="E24" s="1">
        <v>216</v>
      </c>
      <c r="F24" s="1" t="s">
        <v>57</v>
      </c>
      <c r="G24" s="7">
        <f t="shared" si="0"/>
        <v>216</v>
      </c>
      <c r="H24" s="7">
        <f t="shared" si="1"/>
        <v>43</v>
      </c>
      <c r="I24" s="5" t="str">
        <f t="shared" si="2"/>
        <v>test</v>
      </c>
      <c r="J24" s="8">
        <v>1094</v>
      </c>
      <c r="K24" s="8">
        <v>1054</v>
      </c>
      <c r="L24" s="7">
        <f t="shared" ref="L24:M24" si="54">VLOOKUP(J24,$A$2:$H$600,8,0)</f>
        <v>53</v>
      </c>
      <c r="M24" s="7">
        <f t="shared" si="54"/>
        <v>40</v>
      </c>
      <c r="O24" s="39" t="s">
        <v>856</v>
      </c>
      <c r="P24" s="39">
        <f t="shared" ref="P24:V24" si="55">SUMIFS($H$2:$H$600,$B$2:$B$600,P$2,$B$2:$B$600,$O24,$I$2:$I$600,$O$20)</f>
        <v>338</v>
      </c>
      <c r="Q24" s="39">
        <f t="shared" si="55"/>
        <v>218</v>
      </c>
      <c r="R24" s="39">
        <f t="shared" si="55"/>
        <v>48</v>
      </c>
      <c r="S24" s="39">
        <f t="shared" si="55"/>
        <v>1514</v>
      </c>
      <c r="T24" s="39">
        <f t="shared" si="55"/>
        <v>230</v>
      </c>
      <c r="U24" s="39">
        <f t="shared" si="55"/>
        <v>412</v>
      </c>
      <c r="V24" s="39">
        <f t="shared" si="55"/>
        <v>213</v>
      </c>
      <c r="W24" s="40"/>
      <c r="X24" s="39" t="s">
        <v>163</v>
      </c>
      <c r="Y24" s="42">
        <f t="shared" ref="Y24:AE24" si="56">P24/P6</f>
        <v>0.20522161505768063</v>
      </c>
      <c r="Z24" s="42">
        <f t="shared" si="56"/>
        <v>0.22290388548057261</v>
      </c>
      <c r="AA24" s="42">
        <f t="shared" si="56"/>
        <v>0.17843866171003717</v>
      </c>
      <c r="AB24" s="42">
        <f t="shared" si="56"/>
        <v>0.2063794983642312</v>
      </c>
      <c r="AC24" s="42">
        <f t="shared" si="56"/>
        <v>0.19742489270386265</v>
      </c>
      <c r="AD24" s="42">
        <f t="shared" si="56"/>
        <v>0.21458333333333332</v>
      </c>
      <c r="AE24" s="42">
        <f t="shared" si="56"/>
        <v>0.19541284403669726</v>
      </c>
      <c r="AF24" s="43">
        <f t="shared" si="47"/>
        <v>0.20290924724091644</v>
      </c>
      <c r="AI24" s="4">
        <v>11</v>
      </c>
      <c r="AJ24" s="43">
        <v>0.80800000000000005</v>
      </c>
      <c r="AK24" s="43">
        <v>0.98040000000000005</v>
      </c>
      <c r="AL24" s="43">
        <v>0.80730000000000002</v>
      </c>
      <c r="AM24" s="43">
        <v>0.84450000000000003</v>
      </c>
      <c r="AN24" s="43">
        <v>0.74919999999999998</v>
      </c>
      <c r="AO24" s="43">
        <v>0.8548</v>
      </c>
      <c r="AP24" s="43">
        <v>0.92449999999999999</v>
      </c>
    </row>
    <row r="25" spans="1:42" ht="14.25">
      <c r="A25" s="1">
        <v>1023</v>
      </c>
      <c r="B25" s="1" t="s">
        <v>42</v>
      </c>
      <c r="C25" s="6" t="s">
        <v>59</v>
      </c>
      <c r="D25" s="1">
        <v>0</v>
      </c>
      <c r="E25" s="1">
        <v>136</v>
      </c>
      <c r="F25" s="1" t="s">
        <v>60</v>
      </c>
      <c r="G25" s="7">
        <f t="shared" si="0"/>
        <v>136</v>
      </c>
      <c r="H25" s="7">
        <f t="shared" si="1"/>
        <v>27</v>
      </c>
      <c r="I25" s="5" t="str">
        <f t="shared" si="2"/>
        <v>test</v>
      </c>
      <c r="J25" s="8">
        <v>1097</v>
      </c>
      <c r="K25" s="8">
        <v>1055</v>
      </c>
      <c r="L25" s="7">
        <f t="shared" ref="L25:M25" si="57">VLOOKUP(J25,$A$2:$H$600,8,0)</f>
        <v>23</v>
      </c>
      <c r="M25" s="7">
        <f t="shared" si="57"/>
        <v>184</v>
      </c>
      <c r="O25" s="39" t="s">
        <v>857</v>
      </c>
      <c r="P25" s="39">
        <f t="shared" ref="P25:V25" si="58">SUMIFS($H$2:$H$600,$B$2:$B$600,P$2,$B$2:$B$600,$O25,$I$2:$I$600,$O$20)</f>
        <v>128</v>
      </c>
      <c r="Q25" s="39">
        <f t="shared" si="58"/>
        <v>374</v>
      </c>
      <c r="R25" s="39">
        <f t="shared" si="58"/>
        <v>127</v>
      </c>
      <c r="S25" s="39">
        <f t="shared" si="58"/>
        <v>230</v>
      </c>
      <c r="T25" s="39">
        <f t="shared" si="58"/>
        <v>1387</v>
      </c>
      <c r="U25" s="39">
        <f t="shared" si="58"/>
        <v>153</v>
      </c>
      <c r="V25" s="39">
        <f t="shared" si="58"/>
        <v>313</v>
      </c>
      <c r="W25" s="40"/>
      <c r="X25" s="39" t="s">
        <v>17</v>
      </c>
      <c r="Y25" s="42">
        <f t="shared" ref="Y25:AE25" si="59">P25/P7</f>
        <v>0.22535211267605634</v>
      </c>
      <c r="Z25" s="42">
        <f t="shared" si="59"/>
        <v>0.20437158469945355</v>
      </c>
      <c r="AA25" s="42">
        <f t="shared" si="59"/>
        <v>0.19508448540706605</v>
      </c>
      <c r="AB25" s="42">
        <f t="shared" si="59"/>
        <v>0.19742489270386265</v>
      </c>
      <c r="AC25" s="42">
        <f t="shared" si="59"/>
        <v>0.20523823616454573</v>
      </c>
      <c r="AD25" s="42">
        <f t="shared" si="59"/>
        <v>0.18681318681318682</v>
      </c>
      <c r="AE25" s="42">
        <f t="shared" si="59"/>
        <v>0.20430809399477806</v>
      </c>
      <c r="AF25" s="43">
        <f t="shared" si="47"/>
        <v>0.20265608463699275</v>
      </c>
      <c r="AI25" s="4">
        <v>12</v>
      </c>
      <c r="AJ25" s="43">
        <v>0.82320000000000004</v>
      </c>
      <c r="AK25" s="43">
        <v>0.98060000000000003</v>
      </c>
      <c r="AL25" s="43">
        <v>0.78580000000000005</v>
      </c>
      <c r="AM25" s="43">
        <v>0.83250000000000002</v>
      </c>
      <c r="AN25" s="43">
        <v>0.76680000000000004</v>
      </c>
      <c r="AO25" s="43">
        <v>0.85550000000000004</v>
      </c>
      <c r="AP25" s="43">
        <v>0.93879999999999997</v>
      </c>
    </row>
    <row r="26" spans="1:42" ht="14.25">
      <c r="A26" s="1">
        <v>1024</v>
      </c>
      <c r="B26" s="1" t="s">
        <v>42</v>
      </c>
      <c r="C26" s="6" t="s">
        <v>62</v>
      </c>
      <c r="D26" s="1">
        <v>0</v>
      </c>
      <c r="E26" s="1">
        <v>166</v>
      </c>
      <c r="F26" s="1" t="s">
        <v>63</v>
      </c>
      <c r="G26" s="7">
        <f t="shared" si="0"/>
        <v>166</v>
      </c>
      <c r="H26" s="7">
        <f t="shared" si="1"/>
        <v>33</v>
      </c>
      <c r="I26" s="5" t="str">
        <f t="shared" si="2"/>
        <v>test</v>
      </c>
      <c r="J26" s="8">
        <v>1098</v>
      </c>
      <c r="K26" s="8">
        <v>1080</v>
      </c>
      <c r="L26" s="7">
        <f t="shared" ref="L26:M26" si="60">VLOOKUP(J26,$A$2:$H$600,8,0)</f>
        <v>66</v>
      </c>
      <c r="M26" s="7">
        <f t="shared" si="60"/>
        <v>64</v>
      </c>
      <c r="O26" s="39" t="s">
        <v>858</v>
      </c>
      <c r="P26" s="39">
        <f t="shared" ref="P26:V26" si="61">SUMIFS($H$2:$H$600,$B$2:$B$600,P$2,$B$2:$B$600,$O26,$I$2:$I$600,$O$20)</f>
        <v>744</v>
      </c>
      <c r="Q26" s="39">
        <f t="shared" si="61"/>
        <v>121</v>
      </c>
      <c r="R26" s="39">
        <f t="shared" si="61"/>
        <v>29</v>
      </c>
      <c r="S26" s="39">
        <f t="shared" si="61"/>
        <v>412</v>
      </c>
      <c r="T26" s="39">
        <f t="shared" si="61"/>
        <v>153</v>
      </c>
      <c r="U26" s="39">
        <f t="shared" si="61"/>
        <v>1574</v>
      </c>
      <c r="V26" s="39">
        <f t="shared" si="61"/>
        <v>611</v>
      </c>
      <c r="W26" s="40"/>
      <c r="X26" s="39" t="s">
        <v>136</v>
      </c>
      <c r="Y26" s="42">
        <f t="shared" ref="Y26:AE26" si="62">P26/P8</f>
        <v>0.20535467844327904</v>
      </c>
      <c r="Z26" s="42">
        <f t="shared" si="62"/>
        <v>0.19611021069692058</v>
      </c>
      <c r="AA26" s="42">
        <f t="shared" si="62"/>
        <v>0.21014492753623187</v>
      </c>
      <c r="AB26" s="42">
        <f t="shared" si="62"/>
        <v>0.21458333333333332</v>
      </c>
      <c r="AC26" s="42">
        <f t="shared" si="62"/>
        <v>0.18681318681318682</v>
      </c>
      <c r="AD26" s="42">
        <f t="shared" si="62"/>
        <v>0.20020351055711014</v>
      </c>
      <c r="AE26" s="42">
        <f t="shared" si="62"/>
        <v>0.19177652228499686</v>
      </c>
      <c r="AF26" s="43">
        <f t="shared" si="47"/>
        <v>0.20071233852357981</v>
      </c>
      <c r="AI26" s="4">
        <v>13</v>
      </c>
      <c r="AJ26" s="43">
        <v>0.83479999999999999</v>
      </c>
      <c r="AK26" s="43">
        <v>0.98029999999999995</v>
      </c>
      <c r="AL26" s="43">
        <v>0.81379999999999997</v>
      </c>
      <c r="AM26" s="43">
        <v>0.82979999999999998</v>
      </c>
      <c r="AN26" s="43">
        <v>0.76659999999999995</v>
      </c>
      <c r="AO26" s="43">
        <v>0.87729999999999997</v>
      </c>
      <c r="AP26" s="43">
        <v>0.91600000000000004</v>
      </c>
    </row>
    <row r="27" spans="1:42" ht="14.25">
      <c r="A27" s="1">
        <v>1025</v>
      </c>
      <c r="B27" s="1" t="s">
        <v>42</v>
      </c>
      <c r="C27" s="6" t="s">
        <v>65</v>
      </c>
      <c r="D27" s="1">
        <v>0</v>
      </c>
      <c r="E27" s="1">
        <v>223</v>
      </c>
      <c r="F27" s="1" t="s">
        <v>66</v>
      </c>
      <c r="G27" s="7">
        <f t="shared" si="0"/>
        <v>223</v>
      </c>
      <c r="H27" s="7">
        <f t="shared" si="1"/>
        <v>44</v>
      </c>
      <c r="I27" s="5" t="str">
        <f t="shared" si="2"/>
        <v>validation</v>
      </c>
      <c r="J27" s="8">
        <v>1113</v>
      </c>
      <c r="K27" s="8">
        <v>1084</v>
      </c>
      <c r="L27" s="7">
        <f t="shared" ref="L27:M27" si="63">VLOOKUP(J27,$A$2:$H$600,8,0)</f>
        <v>59</v>
      </c>
      <c r="M27" s="7">
        <f t="shared" si="63"/>
        <v>81</v>
      </c>
      <c r="O27" s="39" t="s">
        <v>859</v>
      </c>
      <c r="P27" s="39">
        <f>SUMIFS($H$2:$H$600,$B$2:$B$600,P$2,$B$2:$B$600,$O27,$I$2:$I$600,$O$20)</f>
        <v>524</v>
      </c>
      <c r="Q27" s="39">
        <f t="shared" ref="Q27:V27" si="64">SUMIFS($H$2:$H$600,$B$2:$B$600,Q$2,$B$2:$B$600,$O27,$I$2:$I$600,$O$20)</f>
        <v>181</v>
      </c>
      <c r="R27" s="39">
        <f t="shared" si="64"/>
        <v>100</v>
      </c>
      <c r="S27" s="39">
        <f t="shared" si="64"/>
        <v>213</v>
      </c>
      <c r="T27" s="39">
        <f t="shared" si="64"/>
        <v>313</v>
      </c>
      <c r="U27" s="39">
        <f t="shared" si="64"/>
        <v>611</v>
      </c>
      <c r="V27" s="39">
        <f t="shared" si="64"/>
        <v>1804</v>
      </c>
      <c r="W27" s="40"/>
      <c r="X27" s="39" t="s">
        <v>79</v>
      </c>
      <c r="Y27" s="42">
        <f t="shared" ref="Y27:AE27" si="65">P27/P9</f>
        <v>0.18118948824343015</v>
      </c>
      <c r="Z27" s="42">
        <f t="shared" si="65"/>
        <v>0.19504310344827586</v>
      </c>
      <c r="AA27" s="42">
        <f t="shared" si="65"/>
        <v>0.22421524663677131</v>
      </c>
      <c r="AB27" s="42">
        <f t="shared" si="65"/>
        <v>0.19541284403669726</v>
      </c>
      <c r="AC27" s="42">
        <f t="shared" si="65"/>
        <v>0.20430809399477806</v>
      </c>
      <c r="AD27" s="42">
        <f t="shared" si="65"/>
        <v>0.19177652228499686</v>
      </c>
      <c r="AE27" s="42">
        <f t="shared" si="65"/>
        <v>0.19557675628794449</v>
      </c>
      <c r="AF27" s="43">
        <f t="shared" si="47"/>
        <v>0.19821743641898482</v>
      </c>
      <c r="AI27" s="4">
        <v>14</v>
      </c>
      <c r="AJ27" s="43">
        <v>0.83830000000000005</v>
      </c>
      <c r="AK27" s="43">
        <v>0.98080000000000001</v>
      </c>
      <c r="AL27" s="43">
        <v>0.79459999999999997</v>
      </c>
      <c r="AM27" s="43">
        <v>0.84750000000000003</v>
      </c>
      <c r="AN27" s="43">
        <v>0.77170000000000005</v>
      </c>
      <c r="AO27" s="43">
        <v>0.86639999999999995</v>
      </c>
      <c r="AP27" s="43">
        <v>0.87970000000000004</v>
      </c>
    </row>
    <row r="28" spans="1:42" ht="14.25">
      <c r="A28" s="1">
        <v>1026</v>
      </c>
      <c r="B28" s="1" t="s">
        <v>42</v>
      </c>
      <c r="C28" s="6" t="s">
        <v>68</v>
      </c>
      <c r="D28" s="1">
        <v>3</v>
      </c>
      <c r="E28" s="1">
        <v>231</v>
      </c>
      <c r="F28" s="1" t="s">
        <v>25</v>
      </c>
      <c r="G28" s="7">
        <f t="shared" si="0"/>
        <v>228</v>
      </c>
      <c r="H28" s="7">
        <f t="shared" si="1"/>
        <v>45</v>
      </c>
      <c r="I28" s="5" t="str">
        <f t="shared" si="2"/>
        <v>validation</v>
      </c>
      <c r="J28" s="8">
        <v>1114</v>
      </c>
      <c r="K28" s="8">
        <v>1099</v>
      </c>
      <c r="L28" s="7">
        <f t="shared" ref="L28:M28" si="66">VLOOKUP(J28,$A$2:$H$600,8,0)</f>
        <v>68</v>
      </c>
      <c r="M28" s="7">
        <f t="shared" si="66"/>
        <v>84</v>
      </c>
      <c r="O28" s="40"/>
      <c r="P28" s="40"/>
      <c r="Q28" s="40"/>
      <c r="R28" s="40"/>
      <c r="S28" s="40"/>
      <c r="T28" s="40"/>
      <c r="U28" s="40"/>
      <c r="V28" s="40"/>
      <c r="W28" s="40"/>
      <c r="AF28" s="40" t="s">
        <v>863</v>
      </c>
      <c r="AG28" s="41">
        <v>0.2</v>
      </c>
      <c r="AI28" s="4">
        <v>15</v>
      </c>
      <c r="AJ28" s="43">
        <v>0.83179999999999998</v>
      </c>
      <c r="AK28" s="43">
        <v>0.98089999999999999</v>
      </c>
      <c r="AL28" s="43">
        <v>0.83560000000000001</v>
      </c>
      <c r="AM28" s="43">
        <v>0.82809999999999995</v>
      </c>
      <c r="AN28" s="43">
        <v>0.77100000000000002</v>
      </c>
      <c r="AO28" s="43">
        <v>0.87039999999999995</v>
      </c>
      <c r="AP28" s="43">
        <v>0.9486</v>
      </c>
    </row>
    <row r="29" spans="1:42" ht="14.25">
      <c r="A29" s="1">
        <v>1027</v>
      </c>
      <c r="B29" s="1" t="s">
        <v>42</v>
      </c>
      <c r="C29" s="6" t="s">
        <v>69</v>
      </c>
      <c r="D29" s="1">
        <v>0</v>
      </c>
      <c r="E29" s="1">
        <v>177</v>
      </c>
      <c r="F29" s="1" t="s">
        <v>25</v>
      </c>
      <c r="G29" s="7">
        <f t="shared" si="0"/>
        <v>177</v>
      </c>
      <c r="H29" s="7">
        <f t="shared" si="1"/>
        <v>35</v>
      </c>
      <c r="I29" s="5" t="str">
        <f t="shared" si="2"/>
        <v>validation</v>
      </c>
      <c r="J29" s="8">
        <v>1120</v>
      </c>
      <c r="K29" s="8">
        <v>1101</v>
      </c>
      <c r="L29" s="7">
        <f t="shared" ref="L29:M29" si="67">VLOOKUP(J29,$A$2:$H$600,8,0)</f>
        <v>44</v>
      </c>
      <c r="M29" s="7">
        <f t="shared" si="67"/>
        <v>174</v>
      </c>
      <c r="O29" s="39" t="s">
        <v>13</v>
      </c>
      <c r="P29" s="39" t="s">
        <v>853</v>
      </c>
      <c r="Q29" s="39" t="s">
        <v>854</v>
      </c>
      <c r="R29" s="39" t="s">
        <v>855</v>
      </c>
      <c r="S29" s="39" t="s">
        <v>856</v>
      </c>
      <c r="T29" s="39" t="s">
        <v>857</v>
      </c>
      <c r="U29" s="39" t="s">
        <v>858</v>
      </c>
      <c r="V29" s="39" t="s">
        <v>859</v>
      </c>
      <c r="W29" s="40"/>
      <c r="X29" s="39" t="s">
        <v>13</v>
      </c>
      <c r="Y29" s="39" t="s">
        <v>42</v>
      </c>
      <c r="Z29" s="39" t="s">
        <v>191</v>
      </c>
      <c r="AA29" s="39" t="s">
        <v>225</v>
      </c>
      <c r="AB29" s="39" t="s">
        <v>163</v>
      </c>
      <c r="AC29" s="39" t="s">
        <v>17</v>
      </c>
      <c r="AD29" s="39" t="s">
        <v>136</v>
      </c>
      <c r="AE29" s="39" t="s">
        <v>79</v>
      </c>
      <c r="AF29" s="40" t="s">
        <v>865</v>
      </c>
      <c r="AG29" s="41">
        <f>AVERAGE(Y30:AE36)</f>
        <v>0.20611835624879501</v>
      </c>
    </row>
    <row r="30" spans="1:42" ht="14.25">
      <c r="A30" s="1">
        <v>1028</v>
      </c>
      <c r="B30" s="1" t="s">
        <v>70</v>
      </c>
      <c r="C30" s="6" t="s">
        <v>71</v>
      </c>
      <c r="D30" s="1">
        <v>31</v>
      </c>
      <c r="E30" s="1">
        <v>310</v>
      </c>
      <c r="F30" s="1" t="s">
        <v>44</v>
      </c>
      <c r="G30" s="7">
        <f t="shared" si="0"/>
        <v>279</v>
      </c>
      <c r="H30" s="7">
        <f t="shared" si="1"/>
        <v>55</v>
      </c>
      <c r="I30" s="5" t="str">
        <f t="shared" si="2"/>
        <v>validation</v>
      </c>
      <c r="J30" s="8">
        <v>1123</v>
      </c>
      <c r="K30" s="8">
        <v>1102</v>
      </c>
      <c r="L30" s="7">
        <f t="shared" ref="L30:M30" si="68">VLOOKUP(J30,$A$2:$H$600,8,0)</f>
        <v>120</v>
      </c>
      <c r="M30" s="7">
        <f t="shared" si="68"/>
        <v>48</v>
      </c>
      <c r="O30" s="39" t="s">
        <v>853</v>
      </c>
      <c r="P30" s="39">
        <f t="shared" ref="P30:V30" si="69">SUMIFS($H$2:$H$600,$B$2:$B$600,P$2,$B$2:$B$600,$O30,$I$2:$I$600,$O$29)</f>
        <v>1825</v>
      </c>
      <c r="Q30" s="39">
        <f t="shared" si="69"/>
        <v>171</v>
      </c>
      <c r="R30" s="39">
        <f t="shared" si="69"/>
        <v>108</v>
      </c>
      <c r="S30" s="39">
        <f t="shared" si="69"/>
        <v>337</v>
      </c>
      <c r="T30" s="39">
        <f t="shared" si="69"/>
        <v>117</v>
      </c>
      <c r="U30" s="39">
        <f t="shared" si="69"/>
        <v>707</v>
      </c>
      <c r="V30" s="39">
        <f t="shared" si="69"/>
        <v>615</v>
      </c>
      <c r="W30" s="40"/>
      <c r="X30" s="39" t="s">
        <v>42</v>
      </c>
      <c r="Y30" s="42">
        <f t="shared" ref="Y30:AE30" si="70">P30/P3</f>
        <v>0.22027761013880506</v>
      </c>
      <c r="Z30" s="42">
        <f t="shared" si="70"/>
        <v>0.21321695760598502</v>
      </c>
      <c r="AA30" s="42">
        <f t="shared" si="70"/>
        <v>0.18398637137989779</v>
      </c>
      <c r="AB30" s="42">
        <f t="shared" si="70"/>
        <v>0.20461445051608987</v>
      </c>
      <c r="AC30" s="42">
        <f t="shared" si="70"/>
        <v>0.20598591549295775</v>
      </c>
      <c r="AD30" s="42">
        <f t="shared" si="70"/>
        <v>0.19514214739166436</v>
      </c>
      <c r="AE30" s="42">
        <f t="shared" si="70"/>
        <v>0.21265560165975103</v>
      </c>
      <c r="AF30" s="43">
        <f t="shared" ref="AF30:AF36" si="71">AVERAGE(Y30:AE30)</f>
        <v>0.20512557916930724</v>
      </c>
    </row>
    <row r="31" spans="1:42" ht="14.25">
      <c r="A31" s="1">
        <v>1029</v>
      </c>
      <c r="B31" s="1" t="s">
        <v>70</v>
      </c>
      <c r="C31" s="6" t="s">
        <v>72</v>
      </c>
      <c r="D31" s="1">
        <v>3</v>
      </c>
      <c r="E31" s="1">
        <v>210</v>
      </c>
      <c r="F31" s="1" t="s">
        <v>66</v>
      </c>
      <c r="G31" s="7">
        <f t="shared" si="0"/>
        <v>207</v>
      </c>
      <c r="H31" s="7">
        <f t="shared" si="1"/>
        <v>41</v>
      </c>
      <c r="I31" s="5" t="str">
        <f t="shared" si="2"/>
        <v>train</v>
      </c>
      <c r="J31" s="8">
        <v>1124</v>
      </c>
      <c r="K31" s="8">
        <v>1103</v>
      </c>
      <c r="L31" s="7">
        <f t="shared" ref="L31:M31" si="72">VLOOKUP(J31,$A$2:$H$600,8,0)</f>
        <v>43</v>
      </c>
      <c r="M31" s="7">
        <f t="shared" si="72"/>
        <v>62</v>
      </c>
      <c r="O31" s="39" t="s">
        <v>854</v>
      </c>
      <c r="P31" s="39">
        <f t="shared" ref="P31:V31" si="73">SUMIFS($H$2:$H$600,$B$2:$B$600,P$2,$B$2:$B$600,$O31,$I$2:$I$600,$O$29)</f>
        <v>171</v>
      </c>
      <c r="Q31" s="39">
        <f t="shared" si="73"/>
        <v>1259</v>
      </c>
      <c r="R31" s="39">
        <f t="shared" si="73"/>
        <v>120</v>
      </c>
      <c r="S31" s="39">
        <f t="shared" si="73"/>
        <v>219</v>
      </c>
      <c r="T31" s="39">
        <f t="shared" si="73"/>
        <v>368</v>
      </c>
      <c r="U31" s="39">
        <f t="shared" si="73"/>
        <v>135</v>
      </c>
      <c r="V31" s="39">
        <f t="shared" si="73"/>
        <v>168</v>
      </c>
      <c r="W31" s="40"/>
      <c r="X31" s="39" t="s">
        <v>191</v>
      </c>
      <c r="Y31" s="42">
        <f t="shared" ref="Y31:AE31" si="74">P31/P4</f>
        <v>0.21321695760598502</v>
      </c>
      <c r="Z31" s="42">
        <f t="shared" si="74"/>
        <v>0.20303176906950493</v>
      </c>
      <c r="AA31" s="42">
        <f t="shared" si="74"/>
        <v>0.22770398481973433</v>
      </c>
      <c r="AB31" s="42">
        <f t="shared" si="74"/>
        <v>0.22392638036809817</v>
      </c>
      <c r="AC31" s="42">
        <f t="shared" si="74"/>
        <v>0.20109289617486339</v>
      </c>
      <c r="AD31" s="42">
        <f t="shared" si="74"/>
        <v>0.21880064829821719</v>
      </c>
      <c r="AE31" s="42">
        <f t="shared" si="74"/>
        <v>0.18103448275862069</v>
      </c>
      <c r="AF31" s="43">
        <f t="shared" si="71"/>
        <v>0.20982958844214625</v>
      </c>
    </row>
    <row r="32" spans="1:42" ht="14.25">
      <c r="A32" s="1">
        <v>1030</v>
      </c>
      <c r="B32" s="1" t="s">
        <v>70</v>
      </c>
      <c r="C32" s="6" t="s">
        <v>73</v>
      </c>
      <c r="D32" s="1">
        <v>22</v>
      </c>
      <c r="E32" s="1">
        <v>255</v>
      </c>
      <c r="F32" s="1" t="s">
        <v>66</v>
      </c>
      <c r="G32" s="7">
        <f t="shared" si="0"/>
        <v>233</v>
      </c>
      <c r="H32" s="7">
        <f t="shared" si="1"/>
        <v>46</v>
      </c>
      <c r="I32" s="5" t="str">
        <f t="shared" si="2"/>
        <v>train</v>
      </c>
      <c r="J32" s="8">
        <v>1125</v>
      </c>
      <c r="K32" s="8">
        <v>1104</v>
      </c>
      <c r="L32" s="7">
        <f t="shared" ref="L32:M32" si="75">VLOOKUP(J32,$A$2:$H$600,8,0)</f>
        <v>99</v>
      </c>
      <c r="M32" s="7">
        <f t="shared" si="75"/>
        <v>8</v>
      </c>
      <c r="O32" s="39" t="s">
        <v>855</v>
      </c>
      <c r="P32" s="39">
        <f t="shared" ref="P32:V32" si="76">SUMIFS($H$2:$H$600,$B$2:$B$600,P$2,$B$2:$B$600,$O32,$I$2:$I$600,$O$29)</f>
        <v>108</v>
      </c>
      <c r="Q32" s="39">
        <f t="shared" si="76"/>
        <v>120</v>
      </c>
      <c r="R32" s="39">
        <f t="shared" si="76"/>
        <v>684</v>
      </c>
      <c r="S32" s="39">
        <f t="shared" si="76"/>
        <v>63</v>
      </c>
      <c r="T32" s="39">
        <f t="shared" si="76"/>
        <v>133</v>
      </c>
      <c r="U32" s="39">
        <f t="shared" si="76"/>
        <v>32</v>
      </c>
      <c r="V32" s="39">
        <f t="shared" si="76"/>
        <v>93</v>
      </c>
      <c r="W32" s="40"/>
      <c r="X32" s="39" t="s">
        <v>225</v>
      </c>
      <c r="Y32" s="42">
        <f t="shared" ref="Y32:AE32" si="77">P32/P5</f>
        <v>0.18398637137989779</v>
      </c>
      <c r="Z32" s="42">
        <f t="shared" si="77"/>
        <v>0.22770398481973433</v>
      </c>
      <c r="AA32" s="42">
        <f t="shared" si="77"/>
        <v>0.19655172413793104</v>
      </c>
      <c r="AB32" s="42">
        <f t="shared" si="77"/>
        <v>0.2342007434944238</v>
      </c>
      <c r="AC32" s="42">
        <f t="shared" si="77"/>
        <v>0.20430107526881722</v>
      </c>
      <c r="AD32" s="42">
        <f t="shared" si="77"/>
        <v>0.2318840579710145</v>
      </c>
      <c r="AE32" s="42">
        <f t="shared" si="77"/>
        <v>0.2085201793721973</v>
      </c>
      <c r="AF32" s="43">
        <f t="shared" si="71"/>
        <v>0.21244973377771656</v>
      </c>
    </row>
    <row r="33" spans="1:32" ht="14.25">
      <c r="A33" s="1">
        <v>1031</v>
      </c>
      <c r="B33" s="1" t="s">
        <v>70</v>
      </c>
      <c r="C33" s="6" t="s">
        <v>74</v>
      </c>
      <c r="D33" s="1">
        <v>15</v>
      </c>
      <c r="E33" s="1">
        <v>290</v>
      </c>
      <c r="F33" s="1" t="s">
        <v>75</v>
      </c>
      <c r="G33" s="7">
        <f t="shared" si="0"/>
        <v>275</v>
      </c>
      <c r="H33" s="7">
        <f t="shared" si="1"/>
        <v>55</v>
      </c>
      <c r="I33" s="5" t="str">
        <f t="shared" si="2"/>
        <v>test</v>
      </c>
      <c r="J33" s="8">
        <v>1133</v>
      </c>
      <c r="K33" s="8">
        <v>1105</v>
      </c>
      <c r="L33" s="7">
        <f t="shared" ref="L33:M33" si="78">VLOOKUP(J33,$A$2:$H$600,8,0)</f>
        <v>99</v>
      </c>
      <c r="M33" s="7">
        <f t="shared" si="78"/>
        <v>30</v>
      </c>
      <c r="O33" s="39" t="s">
        <v>856</v>
      </c>
      <c r="P33" s="39">
        <f t="shared" ref="P33:V33" si="79">SUMIFS($H$2:$H$600,$B$2:$B$600,P$2,$B$2:$B$600,$O33,$I$2:$I$600,$O$29)</f>
        <v>337</v>
      </c>
      <c r="Q33" s="39">
        <f t="shared" si="79"/>
        <v>219</v>
      </c>
      <c r="R33" s="39">
        <f t="shared" si="79"/>
        <v>63</v>
      </c>
      <c r="S33" s="39">
        <f t="shared" si="79"/>
        <v>1619</v>
      </c>
      <c r="T33" s="39">
        <f t="shared" si="79"/>
        <v>232</v>
      </c>
      <c r="U33" s="39">
        <f t="shared" si="79"/>
        <v>387</v>
      </c>
      <c r="V33" s="39">
        <f t="shared" si="79"/>
        <v>206</v>
      </c>
      <c r="W33" s="40"/>
      <c r="X33" s="39" t="s">
        <v>163</v>
      </c>
      <c r="Y33" s="42">
        <f t="shared" ref="Y33:AE33" si="80">P33/P6</f>
        <v>0.20461445051608987</v>
      </c>
      <c r="Z33" s="42">
        <f t="shared" si="80"/>
        <v>0.22392638036809817</v>
      </c>
      <c r="AA33" s="42">
        <f t="shared" si="80"/>
        <v>0.2342007434944238</v>
      </c>
      <c r="AB33" s="42">
        <f t="shared" si="80"/>
        <v>0.22069247546346782</v>
      </c>
      <c r="AC33" s="42">
        <f t="shared" si="80"/>
        <v>0.19914163090128756</v>
      </c>
      <c r="AD33" s="42">
        <f t="shared" si="80"/>
        <v>0.20156250000000001</v>
      </c>
      <c r="AE33" s="42">
        <f t="shared" si="80"/>
        <v>0.1889908256880734</v>
      </c>
      <c r="AF33" s="43">
        <f t="shared" si="71"/>
        <v>0.21044700091877727</v>
      </c>
    </row>
    <row r="34" spans="1:32" ht="14.25">
      <c r="A34" s="1">
        <v>1032</v>
      </c>
      <c r="B34" s="1" t="s">
        <v>70</v>
      </c>
      <c r="C34" s="6" t="s">
        <v>76</v>
      </c>
      <c r="D34" s="1">
        <v>0</v>
      </c>
      <c r="E34" s="1">
        <v>206</v>
      </c>
      <c r="F34" s="1" t="s">
        <v>44</v>
      </c>
      <c r="G34" s="7">
        <f t="shared" si="0"/>
        <v>206</v>
      </c>
      <c r="H34" s="7">
        <f t="shared" si="1"/>
        <v>41</v>
      </c>
      <c r="I34" s="5" t="str">
        <f t="shared" si="2"/>
        <v>validation</v>
      </c>
      <c r="J34" s="8">
        <v>1134</v>
      </c>
      <c r="K34" s="8">
        <v>1107</v>
      </c>
      <c r="L34" s="7">
        <f t="shared" ref="L34:M34" si="81">VLOOKUP(J34,$A$2:$H$600,8,0)</f>
        <v>54</v>
      </c>
      <c r="M34" s="7">
        <f t="shared" si="81"/>
        <v>5</v>
      </c>
      <c r="O34" s="39" t="s">
        <v>857</v>
      </c>
      <c r="P34" s="39">
        <f t="shared" ref="P34:V34" si="82">SUMIFS($H$2:$H$600,$B$2:$B$600,P$2,$B$2:$B$600,$O34,$I$2:$I$600,$O$29)</f>
        <v>117</v>
      </c>
      <c r="Q34" s="39">
        <f t="shared" si="82"/>
        <v>368</v>
      </c>
      <c r="R34" s="39">
        <f t="shared" si="82"/>
        <v>133</v>
      </c>
      <c r="S34" s="39">
        <f t="shared" si="82"/>
        <v>232</v>
      </c>
      <c r="T34" s="39">
        <f t="shared" si="82"/>
        <v>1357</v>
      </c>
      <c r="U34" s="39">
        <f t="shared" si="82"/>
        <v>168</v>
      </c>
      <c r="V34" s="39">
        <f t="shared" si="82"/>
        <v>307</v>
      </c>
      <c r="W34" s="40"/>
      <c r="X34" s="39" t="s">
        <v>17</v>
      </c>
      <c r="Y34" s="42">
        <f t="shared" ref="Y34:AE34" si="83">P34/P7</f>
        <v>0.20598591549295775</v>
      </c>
      <c r="Z34" s="42">
        <f t="shared" si="83"/>
        <v>0.20109289617486339</v>
      </c>
      <c r="AA34" s="42">
        <f t="shared" si="83"/>
        <v>0.20430107526881722</v>
      </c>
      <c r="AB34" s="42">
        <f t="shared" si="83"/>
        <v>0.19914163090128756</v>
      </c>
      <c r="AC34" s="42">
        <f t="shared" si="83"/>
        <v>0.20079905297425274</v>
      </c>
      <c r="AD34" s="42">
        <f t="shared" si="83"/>
        <v>0.20512820512820512</v>
      </c>
      <c r="AE34" s="42">
        <f t="shared" si="83"/>
        <v>0.20039164490861619</v>
      </c>
      <c r="AF34" s="43">
        <f t="shared" si="71"/>
        <v>0.202405774407</v>
      </c>
    </row>
    <row r="35" spans="1:32" ht="14.25">
      <c r="A35" s="1">
        <v>1033</v>
      </c>
      <c r="B35" s="1" t="s">
        <v>77</v>
      </c>
      <c r="C35" s="6" t="s">
        <v>78</v>
      </c>
      <c r="D35" s="1">
        <v>29</v>
      </c>
      <c r="E35" s="1">
        <v>238</v>
      </c>
      <c r="F35" s="1" t="s">
        <v>49</v>
      </c>
      <c r="G35" s="7">
        <f t="shared" si="0"/>
        <v>209</v>
      </c>
      <c r="H35" s="7">
        <f t="shared" si="1"/>
        <v>41</v>
      </c>
      <c r="I35" s="5" t="str">
        <f t="shared" si="2"/>
        <v>train</v>
      </c>
      <c r="J35" s="8">
        <v>1136</v>
      </c>
      <c r="K35" s="8">
        <v>1108</v>
      </c>
      <c r="L35" s="7">
        <f t="shared" ref="L35:M35" si="84">VLOOKUP(J35,$A$2:$H$600,8,0)</f>
        <v>230</v>
      </c>
      <c r="M35" s="7">
        <f t="shared" si="84"/>
        <v>68</v>
      </c>
      <c r="O35" s="39" t="s">
        <v>858</v>
      </c>
      <c r="P35" s="39">
        <f t="shared" ref="P35:V35" si="85">SUMIFS($H$2:$H$600,$B$2:$B$600,P$2,$B$2:$B$600,$O35,$I$2:$I$600,$O$29)</f>
        <v>707</v>
      </c>
      <c r="Q35" s="39">
        <f t="shared" si="85"/>
        <v>135</v>
      </c>
      <c r="R35" s="39">
        <f t="shared" si="85"/>
        <v>32</v>
      </c>
      <c r="S35" s="39">
        <f t="shared" si="85"/>
        <v>387</v>
      </c>
      <c r="T35" s="39">
        <f t="shared" si="85"/>
        <v>168</v>
      </c>
      <c r="U35" s="39">
        <f t="shared" si="85"/>
        <v>1584</v>
      </c>
      <c r="V35" s="39">
        <f t="shared" si="85"/>
        <v>630</v>
      </c>
      <c r="W35" s="40"/>
      <c r="X35" s="39" t="s">
        <v>136</v>
      </c>
      <c r="Y35" s="42">
        <f t="shared" ref="Y35:AE35" si="86">P35/P8</f>
        <v>0.19514214739166436</v>
      </c>
      <c r="Z35" s="42">
        <f t="shared" si="86"/>
        <v>0.21880064829821719</v>
      </c>
      <c r="AA35" s="42">
        <f t="shared" si="86"/>
        <v>0.2318840579710145</v>
      </c>
      <c r="AB35" s="42">
        <f t="shared" si="86"/>
        <v>0.20156250000000001</v>
      </c>
      <c r="AC35" s="42">
        <f t="shared" si="86"/>
        <v>0.20512820512820512</v>
      </c>
      <c r="AD35" s="42">
        <f t="shared" si="86"/>
        <v>0.20147545153904858</v>
      </c>
      <c r="AE35" s="42">
        <f t="shared" si="86"/>
        <v>0.19774011299435029</v>
      </c>
      <c r="AF35" s="43">
        <f t="shared" si="71"/>
        <v>0.2073904461889286</v>
      </c>
    </row>
    <row r="36" spans="1:32" ht="14.25">
      <c r="A36" s="1">
        <v>1034</v>
      </c>
      <c r="B36" s="1" t="s">
        <v>79</v>
      </c>
      <c r="C36" s="6" t="s">
        <v>80</v>
      </c>
      <c r="D36" s="1">
        <v>0</v>
      </c>
      <c r="E36" s="1">
        <v>289</v>
      </c>
      <c r="F36" s="1" t="s">
        <v>81</v>
      </c>
      <c r="G36" s="7">
        <f t="shared" si="0"/>
        <v>289</v>
      </c>
      <c r="H36" s="7">
        <f t="shared" si="1"/>
        <v>57</v>
      </c>
      <c r="I36" s="5" t="str">
        <f t="shared" si="2"/>
        <v>validation</v>
      </c>
      <c r="J36" s="8">
        <v>1156</v>
      </c>
      <c r="K36" s="8">
        <v>1109</v>
      </c>
      <c r="L36" s="7">
        <f t="shared" ref="L36:M36" si="87">VLOOKUP(J36,$A$2:$H$600,8,0)</f>
        <v>44</v>
      </c>
      <c r="M36" s="7">
        <f t="shared" si="87"/>
        <v>11</v>
      </c>
      <c r="O36" s="39" t="s">
        <v>859</v>
      </c>
      <c r="P36" s="39">
        <f t="shared" ref="P36:V36" si="88">SUMIFS($H$2:$H$600,$B$2:$B$600,P$2,$B$2:$B$600,$O36,$I$2:$I$600,$O$29)</f>
        <v>615</v>
      </c>
      <c r="Q36" s="39">
        <f t="shared" si="88"/>
        <v>168</v>
      </c>
      <c r="R36" s="39">
        <f t="shared" si="88"/>
        <v>93</v>
      </c>
      <c r="S36" s="39">
        <f t="shared" si="88"/>
        <v>206</v>
      </c>
      <c r="T36" s="39">
        <f t="shared" si="88"/>
        <v>307</v>
      </c>
      <c r="U36" s="39">
        <f t="shared" si="88"/>
        <v>630</v>
      </c>
      <c r="V36" s="39">
        <f t="shared" si="88"/>
        <v>1632</v>
      </c>
      <c r="W36" s="40"/>
      <c r="X36" s="39" t="s">
        <v>79</v>
      </c>
      <c r="Y36" s="42">
        <f t="shared" ref="Y36:AE36" si="89">P36/P9</f>
        <v>0.21265560165975103</v>
      </c>
      <c r="Z36" s="42">
        <f t="shared" si="89"/>
        <v>0.18103448275862069</v>
      </c>
      <c r="AA36" s="42">
        <f t="shared" si="89"/>
        <v>0.2085201793721973</v>
      </c>
      <c r="AB36" s="42">
        <f t="shared" si="89"/>
        <v>0.1889908256880734</v>
      </c>
      <c r="AC36" s="42">
        <f t="shared" si="89"/>
        <v>0.20039164490861619</v>
      </c>
      <c r="AD36" s="42">
        <f t="shared" si="89"/>
        <v>0.19774011299435029</v>
      </c>
      <c r="AE36" s="42">
        <f t="shared" si="89"/>
        <v>0.17692974848222029</v>
      </c>
      <c r="AF36" s="43">
        <f t="shared" si="71"/>
        <v>0.19518037083768988</v>
      </c>
    </row>
    <row r="37" spans="1:32" ht="14.25">
      <c r="A37" s="1">
        <v>1035</v>
      </c>
      <c r="B37" s="1" t="s">
        <v>79</v>
      </c>
      <c r="C37" s="6" t="s">
        <v>82</v>
      </c>
      <c r="D37" s="1">
        <v>0</v>
      </c>
      <c r="E37" s="1">
        <v>207</v>
      </c>
      <c r="F37" s="1" t="s">
        <v>83</v>
      </c>
      <c r="G37" s="7">
        <f t="shared" si="0"/>
        <v>207</v>
      </c>
      <c r="H37" s="7">
        <f t="shared" si="1"/>
        <v>41</v>
      </c>
      <c r="I37" s="5" t="str">
        <f t="shared" si="2"/>
        <v>validation</v>
      </c>
      <c r="J37" s="8">
        <v>1157</v>
      </c>
      <c r="K37" s="8">
        <v>1110</v>
      </c>
      <c r="L37" s="7">
        <f t="shared" ref="L37:M37" si="90">VLOOKUP(J37,$A$2:$H$600,8,0)</f>
        <v>76</v>
      </c>
      <c r="M37" s="7">
        <f t="shared" si="90"/>
        <v>30</v>
      </c>
      <c r="O37" s="40"/>
      <c r="P37" s="40"/>
      <c r="Q37" s="40"/>
      <c r="R37" s="40"/>
      <c r="S37" s="40"/>
      <c r="T37" s="40"/>
      <c r="U37" s="40"/>
      <c r="V37" s="40"/>
      <c r="W37" s="40"/>
    </row>
    <row r="38" spans="1:32" ht="14.25">
      <c r="A38" s="1">
        <v>1036</v>
      </c>
      <c r="B38" s="1" t="s">
        <v>79</v>
      </c>
      <c r="C38" s="6" t="s">
        <v>84</v>
      </c>
      <c r="D38" s="1">
        <v>0</v>
      </c>
      <c r="E38" s="1">
        <v>273</v>
      </c>
      <c r="F38" s="1" t="s">
        <v>85</v>
      </c>
      <c r="G38" s="7">
        <f t="shared" si="0"/>
        <v>273</v>
      </c>
      <c r="H38" s="7">
        <f t="shared" si="1"/>
        <v>54</v>
      </c>
      <c r="I38" s="5" t="str">
        <f t="shared" si="2"/>
        <v>test</v>
      </c>
      <c r="J38" s="45">
        <v>1165</v>
      </c>
      <c r="K38" s="8">
        <v>1115</v>
      </c>
      <c r="L38" s="7">
        <f t="shared" ref="L38:M38" si="91">VLOOKUP(J38,$A$2:$H$600,8,0)</f>
        <v>27</v>
      </c>
      <c r="M38" s="7">
        <f t="shared" si="91"/>
        <v>42</v>
      </c>
      <c r="O38" s="46" t="s">
        <v>873</v>
      </c>
      <c r="P38" s="40"/>
      <c r="Q38" s="40"/>
      <c r="R38" s="40"/>
      <c r="S38" s="40"/>
      <c r="T38" s="40"/>
      <c r="U38" s="40"/>
      <c r="V38" s="40"/>
      <c r="W38" s="40"/>
    </row>
    <row r="39" spans="1:32" ht="14.25">
      <c r="A39" s="1">
        <v>1037</v>
      </c>
      <c r="B39" s="1" t="s">
        <v>79</v>
      </c>
      <c r="C39" s="6" t="s">
        <v>86</v>
      </c>
      <c r="D39" s="1">
        <v>0</v>
      </c>
      <c r="E39" s="1">
        <v>150</v>
      </c>
      <c r="F39" s="1" t="s">
        <v>87</v>
      </c>
      <c r="G39" s="7">
        <f t="shared" si="0"/>
        <v>150</v>
      </c>
      <c r="H39" s="7">
        <f t="shared" si="1"/>
        <v>30</v>
      </c>
      <c r="I39" s="5" t="str">
        <f t="shared" si="2"/>
        <v>validation</v>
      </c>
      <c r="J39" s="45">
        <v>1166</v>
      </c>
      <c r="K39" s="8">
        <v>1116</v>
      </c>
      <c r="L39" s="7">
        <f t="shared" ref="L39:M39" si="92">VLOOKUP(J39,$A$2:$H$600,8,0)</f>
        <v>40</v>
      </c>
      <c r="M39" s="7">
        <f t="shared" si="92"/>
        <v>40</v>
      </c>
      <c r="O39" s="39" t="s">
        <v>852</v>
      </c>
      <c r="P39" s="39" t="s">
        <v>853</v>
      </c>
      <c r="Q39" s="39" t="s">
        <v>854</v>
      </c>
      <c r="R39" s="39" t="s">
        <v>855</v>
      </c>
      <c r="S39" s="39" t="s">
        <v>856</v>
      </c>
      <c r="T39" s="39" t="s">
        <v>857</v>
      </c>
      <c r="U39" s="39" t="s">
        <v>858</v>
      </c>
      <c r="V39" s="39" t="s">
        <v>859</v>
      </c>
      <c r="W39" s="40"/>
      <c r="X39" s="40"/>
      <c r="Y39" s="40"/>
      <c r="Z39" s="40"/>
      <c r="AA39" s="40"/>
      <c r="AB39" s="40"/>
      <c r="AC39" s="40"/>
      <c r="AD39" s="40"/>
      <c r="AE39" s="40"/>
    </row>
    <row r="40" spans="1:32" ht="14.25">
      <c r="A40" s="1">
        <v>1038</v>
      </c>
      <c r="B40" s="1" t="s">
        <v>88</v>
      </c>
      <c r="C40" s="6" t="s">
        <v>89</v>
      </c>
      <c r="D40" s="1">
        <v>10</v>
      </c>
      <c r="E40" s="1">
        <v>222</v>
      </c>
      <c r="F40" s="1" t="s">
        <v>90</v>
      </c>
      <c r="G40" s="7">
        <f t="shared" si="0"/>
        <v>212</v>
      </c>
      <c r="H40" s="7">
        <f t="shared" si="1"/>
        <v>42</v>
      </c>
      <c r="I40" s="5" t="str">
        <f t="shared" si="2"/>
        <v>validation</v>
      </c>
      <c r="J40" s="8">
        <v>1168</v>
      </c>
      <c r="K40" s="8">
        <v>1117</v>
      </c>
      <c r="L40" s="7">
        <f t="shared" ref="L40:M40" si="93">VLOOKUP(J40,$A$2:$H$600,8,0)</f>
        <v>34</v>
      </c>
      <c r="M40" s="7">
        <f t="shared" si="93"/>
        <v>15</v>
      </c>
      <c r="O40" s="39" t="s">
        <v>853</v>
      </c>
      <c r="P40" s="39">
        <v>8285</v>
      </c>
      <c r="Q40" s="39">
        <v>802</v>
      </c>
      <c r="R40" s="39">
        <v>587</v>
      </c>
      <c r="S40" s="39">
        <v>1647</v>
      </c>
      <c r="T40" s="39">
        <v>568</v>
      </c>
      <c r="U40" s="39">
        <v>3623</v>
      </c>
      <c r="V40" s="39">
        <v>2892</v>
      </c>
      <c r="W40" s="40"/>
      <c r="X40" s="40"/>
      <c r="Y40" s="40"/>
      <c r="Z40" s="40"/>
      <c r="AA40" s="40"/>
      <c r="AB40" s="40"/>
      <c r="AC40" s="40"/>
      <c r="AD40" s="40"/>
      <c r="AE40" s="40"/>
    </row>
    <row r="41" spans="1:32" ht="14.25">
      <c r="A41" s="1">
        <v>1039</v>
      </c>
      <c r="B41" s="1" t="s">
        <v>88</v>
      </c>
      <c r="C41" s="6" t="s">
        <v>91</v>
      </c>
      <c r="D41" s="1">
        <v>21</v>
      </c>
      <c r="E41" s="1">
        <v>198</v>
      </c>
      <c r="F41" s="1" t="s">
        <v>92</v>
      </c>
      <c r="G41" s="7">
        <f t="shared" si="0"/>
        <v>177</v>
      </c>
      <c r="H41" s="7">
        <f t="shared" si="1"/>
        <v>35</v>
      </c>
      <c r="I41" s="5" t="str">
        <f t="shared" si="2"/>
        <v>validation</v>
      </c>
      <c r="J41" s="8">
        <v>1169</v>
      </c>
      <c r="K41" s="8">
        <v>1118</v>
      </c>
      <c r="L41" s="7">
        <f t="shared" ref="L41:M41" si="94">VLOOKUP(J41,$A$2:$H$600,8,0)</f>
        <v>44</v>
      </c>
      <c r="M41" s="7">
        <f t="shared" si="94"/>
        <v>24</v>
      </c>
      <c r="O41" s="39" t="s">
        <v>854</v>
      </c>
      <c r="P41" s="39">
        <v>802</v>
      </c>
      <c r="Q41" s="39">
        <v>6201</v>
      </c>
      <c r="R41" s="39">
        <v>527</v>
      </c>
      <c r="S41" s="39">
        <v>978</v>
      </c>
      <c r="T41" s="39">
        <v>1830</v>
      </c>
      <c r="U41" s="39">
        <v>617</v>
      </c>
      <c r="V41" s="39">
        <v>928</v>
      </c>
      <c r="W41" s="40"/>
      <c r="AE41" s="40"/>
    </row>
    <row r="42" spans="1:32" ht="14.25">
      <c r="A42" s="1">
        <v>1040</v>
      </c>
      <c r="B42" s="1" t="s">
        <v>79</v>
      </c>
      <c r="C42" s="6" t="s">
        <v>93</v>
      </c>
      <c r="D42" s="1">
        <v>13</v>
      </c>
      <c r="E42" s="1">
        <v>214</v>
      </c>
      <c r="F42" s="1" t="s">
        <v>94</v>
      </c>
      <c r="G42" s="7">
        <f t="shared" si="0"/>
        <v>201</v>
      </c>
      <c r="H42" s="7">
        <f t="shared" si="1"/>
        <v>40</v>
      </c>
      <c r="I42" s="5" t="str">
        <f t="shared" si="2"/>
        <v>validation</v>
      </c>
      <c r="J42" s="8">
        <v>1170</v>
      </c>
      <c r="K42" s="8">
        <v>1119</v>
      </c>
      <c r="L42" s="7">
        <f t="shared" ref="L42:M42" si="95">VLOOKUP(J42,$A$2:$H$600,8,0)</f>
        <v>22</v>
      </c>
      <c r="M42" s="7">
        <f t="shared" si="95"/>
        <v>16</v>
      </c>
      <c r="O42" s="39" t="s">
        <v>855</v>
      </c>
      <c r="P42" s="39">
        <v>587</v>
      </c>
      <c r="Q42" s="39">
        <v>527</v>
      </c>
      <c r="R42" s="39">
        <v>3404</v>
      </c>
      <c r="S42" s="39">
        <v>269</v>
      </c>
      <c r="T42" s="39">
        <v>619</v>
      </c>
      <c r="U42" s="39">
        <v>62</v>
      </c>
      <c r="V42" s="39">
        <v>414</v>
      </c>
      <c r="W42" s="40"/>
      <c r="AE42" s="40"/>
    </row>
    <row r="43" spans="1:32" ht="14.25">
      <c r="A43" s="1">
        <v>1041</v>
      </c>
      <c r="B43" s="1" t="s">
        <v>79</v>
      </c>
      <c r="C43" s="6" t="s">
        <v>95</v>
      </c>
      <c r="D43" s="1">
        <v>27</v>
      </c>
      <c r="E43" s="1">
        <v>195</v>
      </c>
      <c r="F43" s="1" t="s">
        <v>96</v>
      </c>
      <c r="G43" s="7">
        <f t="shared" si="0"/>
        <v>168</v>
      </c>
      <c r="H43" s="7">
        <f t="shared" si="1"/>
        <v>33</v>
      </c>
      <c r="I43" s="5" t="str">
        <f t="shared" si="2"/>
        <v>test</v>
      </c>
      <c r="J43" s="8">
        <v>1185</v>
      </c>
      <c r="K43" s="8">
        <v>1129</v>
      </c>
      <c r="L43" s="7">
        <f t="shared" ref="L43:M43" si="96">VLOOKUP(J43,$A$2:$H$600,8,0)</f>
        <v>36</v>
      </c>
      <c r="M43" s="7">
        <f t="shared" si="96"/>
        <v>55</v>
      </c>
      <c r="O43" s="39" t="s">
        <v>856</v>
      </c>
      <c r="P43" s="39">
        <v>1647</v>
      </c>
      <c r="Q43" s="39">
        <v>978</v>
      </c>
      <c r="R43" s="39">
        <v>269</v>
      </c>
      <c r="S43" s="39">
        <v>7336</v>
      </c>
      <c r="T43" s="39">
        <v>1165</v>
      </c>
      <c r="U43" s="39">
        <v>1920</v>
      </c>
      <c r="V43" s="39">
        <v>1090</v>
      </c>
      <c r="W43" s="40"/>
      <c r="AE43" s="40"/>
    </row>
    <row r="44" spans="1:32" ht="14.25">
      <c r="A44" s="1">
        <v>1042</v>
      </c>
      <c r="B44" s="1" t="s">
        <v>79</v>
      </c>
      <c r="C44" s="6" t="s">
        <v>97</v>
      </c>
      <c r="D44" s="1">
        <v>0</v>
      </c>
      <c r="E44" s="1">
        <v>331</v>
      </c>
      <c r="F44" s="1" t="s">
        <v>98</v>
      </c>
      <c r="G44" s="7">
        <f t="shared" si="0"/>
        <v>331</v>
      </c>
      <c r="H44" s="7">
        <f t="shared" si="1"/>
        <v>66</v>
      </c>
      <c r="I44" s="5" t="str">
        <f t="shared" si="2"/>
        <v>validation</v>
      </c>
      <c r="J44" s="8">
        <v>1186</v>
      </c>
      <c r="K44" s="8">
        <v>1130</v>
      </c>
      <c r="L44" s="7">
        <f t="shared" ref="L44:M44" si="97">VLOOKUP(J44,$A$2:$H$600,8,0)</f>
        <v>65</v>
      </c>
      <c r="M44" s="7">
        <f t="shared" si="97"/>
        <v>98</v>
      </c>
      <c r="O44" s="39" t="s">
        <v>857</v>
      </c>
      <c r="P44" s="39">
        <v>568</v>
      </c>
      <c r="Q44" s="39">
        <v>1830</v>
      </c>
      <c r="R44" s="39">
        <v>619</v>
      </c>
      <c r="S44" s="39">
        <v>1165</v>
      </c>
      <c r="T44" s="39">
        <v>6726</v>
      </c>
      <c r="U44" s="39">
        <v>787</v>
      </c>
      <c r="V44" s="39">
        <v>1500</v>
      </c>
      <c r="W44" s="40"/>
      <c r="X44" s="56" t="s">
        <v>860</v>
      </c>
      <c r="Y44" s="57"/>
      <c r="Z44" s="57"/>
      <c r="AA44" s="57"/>
      <c r="AB44" s="57"/>
      <c r="AC44" s="57"/>
      <c r="AD44" s="57"/>
      <c r="AE44" s="40"/>
    </row>
    <row r="45" spans="1:32" ht="14.25">
      <c r="A45" s="1">
        <v>1043</v>
      </c>
      <c r="B45" s="2" t="s">
        <v>88</v>
      </c>
      <c r="C45" s="18" t="s">
        <v>99</v>
      </c>
      <c r="D45" s="2">
        <v>20</v>
      </c>
      <c r="E45" s="2">
        <v>725</v>
      </c>
      <c r="F45" s="2" t="s">
        <v>100</v>
      </c>
      <c r="G45" s="7">
        <f t="shared" si="0"/>
        <v>705</v>
      </c>
      <c r="H45" s="7">
        <f t="shared" si="1"/>
        <v>141</v>
      </c>
      <c r="I45" s="5" t="str">
        <f t="shared" si="2"/>
        <v>train</v>
      </c>
      <c r="J45" s="8">
        <v>1200</v>
      </c>
      <c r="K45" s="8">
        <v>1131</v>
      </c>
      <c r="L45" s="7">
        <f t="shared" ref="L45:M45" si="98">VLOOKUP(J45,$A$2:$H$600,8,0)</f>
        <v>25</v>
      </c>
      <c r="M45" s="7">
        <f t="shared" si="98"/>
        <v>88</v>
      </c>
      <c r="O45" s="39" t="s">
        <v>858</v>
      </c>
      <c r="P45" s="39">
        <v>3623</v>
      </c>
      <c r="Q45" s="39">
        <v>617</v>
      </c>
      <c r="R45" s="39">
        <v>62</v>
      </c>
      <c r="S45" s="39">
        <v>1920</v>
      </c>
      <c r="T45" s="39">
        <v>787</v>
      </c>
      <c r="U45" s="39">
        <v>7786</v>
      </c>
      <c r="V45" s="39">
        <v>3154</v>
      </c>
      <c r="W45" s="40"/>
      <c r="X45" s="56" t="s">
        <v>861</v>
      </c>
      <c r="Y45" s="57"/>
      <c r="Z45" s="57"/>
      <c r="AA45" s="57"/>
      <c r="AB45" s="57"/>
      <c r="AC45" s="57"/>
      <c r="AD45" s="57"/>
      <c r="AE45" s="40"/>
    </row>
    <row r="46" spans="1:32" ht="14.25">
      <c r="A46" s="1">
        <v>1044</v>
      </c>
      <c r="B46" s="19" t="s">
        <v>88</v>
      </c>
      <c r="C46" s="20" t="s">
        <v>101</v>
      </c>
      <c r="D46" s="19">
        <v>21</v>
      </c>
      <c r="E46" s="19">
        <v>377</v>
      </c>
      <c r="F46" s="19" t="s">
        <v>102</v>
      </c>
      <c r="G46" s="7">
        <f t="shared" si="0"/>
        <v>356</v>
      </c>
      <c r="H46" s="7">
        <f t="shared" si="1"/>
        <v>71</v>
      </c>
      <c r="I46" s="5" t="str">
        <f t="shared" si="2"/>
        <v>test</v>
      </c>
      <c r="J46" s="8">
        <v>1205</v>
      </c>
      <c r="K46" s="8">
        <v>1155</v>
      </c>
      <c r="L46" s="7">
        <f t="shared" ref="L46:M46" si="99">VLOOKUP(J46,$A$2:$H$600,8,0)</f>
        <v>12</v>
      </c>
      <c r="M46" s="7">
        <f t="shared" si="99"/>
        <v>80</v>
      </c>
      <c r="O46" s="39" t="s">
        <v>859</v>
      </c>
      <c r="P46" s="39">
        <v>2892</v>
      </c>
      <c r="Q46" s="39">
        <v>928</v>
      </c>
      <c r="R46" s="39">
        <v>414</v>
      </c>
      <c r="S46" s="39">
        <v>1090</v>
      </c>
      <c r="T46" s="39">
        <v>1500</v>
      </c>
      <c r="U46" s="39">
        <v>3154</v>
      </c>
      <c r="V46" s="39">
        <v>9192</v>
      </c>
      <c r="W46" s="40"/>
      <c r="X46" s="56" t="s">
        <v>862</v>
      </c>
      <c r="Y46" s="57"/>
      <c r="Z46" s="57"/>
      <c r="AA46" s="57"/>
      <c r="AB46" s="57"/>
      <c r="AC46" s="57"/>
      <c r="AD46" s="57"/>
      <c r="AE46" s="40"/>
    </row>
    <row r="47" spans="1:32" ht="14.25">
      <c r="A47" s="1">
        <v>1045</v>
      </c>
      <c r="B47" s="19" t="s">
        <v>88</v>
      </c>
      <c r="C47" s="20" t="s">
        <v>103</v>
      </c>
      <c r="D47" s="19">
        <v>21</v>
      </c>
      <c r="E47" s="19">
        <v>265</v>
      </c>
      <c r="F47" s="19" t="s">
        <v>104</v>
      </c>
      <c r="G47" s="7">
        <f t="shared" si="0"/>
        <v>244</v>
      </c>
      <c r="H47" s="7">
        <f t="shared" si="1"/>
        <v>48</v>
      </c>
      <c r="I47" s="5" t="str">
        <f t="shared" si="2"/>
        <v>test</v>
      </c>
      <c r="J47" s="45">
        <v>1242</v>
      </c>
      <c r="K47" s="8">
        <v>1161</v>
      </c>
      <c r="L47" s="7">
        <f t="shared" ref="L47:M47" si="100">VLOOKUP(J47,$A$2:$H$600,8,0)</f>
        <v>32</v>
      </c>
      <c r="M47" s="7">
        <f t="shared" si="100"/>
        <v>24</v>
      </c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</row>
    <row r="48" spans="1:32" ht="14.25">
      <c r="A48" s="1">
        <v>1046</v>
      </c>
      <c r="B48" s="19" t="s">
        <v>105</v>
      </c>
      <c r="C48" s="20" t="s">
        <v>106</v>
      </c>
      <c r="D48" s="19">
        <v>0</v>
      </c>
      <c r="E48" s="19">
        <v>317</v>
      </c>
      <c r="F48" s="19" t="s">
        <v>107</v>
      </c>
      <c r="G48" s="7">
        <f t="shared" si="0"/>
        <v>317</v>
      </c>
      <c r="H48" s="7">
        <f t="shared" si="1"/>
        <v>63</v>
      </c>
      <c r="I48" s="5" t="str">
        <f t="shared" si="2"/>
        <v>train</v>
      </c>
      <c r="J48" s="8">
        <v>1252</v>
      </c>
      <c r="K48" s="8">
        <v>1162</v>
      </c>
      <c r="L48" s="7">
        <f t="shared" ref="L48:M48" si="101">VLOOKUP(J48,$A$2:$H$600,8,0)</f>
        <v>13</v>
      </c>
      <c r="M48" s="7">
        <f t="shared" si="101"/>
        <v>42</v>
      </c>
      <c r="O48" s="39" t="s">
        <v>864</v>
      </c>
      <c r="P48" s="39" t="s">
        <v>853</v>
      </c>
      <c r="Q48" s="39" t="s">
        <v>854</v>
      </c>
      <c r="R48" s="39" t="s">
        <v>855</v>
      </c>
      <c r="S48" s="39" t="s">
        <v>856</v>
      </c>
      <c r="T48" s="39" t="s">
        <v>857</v>
      </c>
      <c r="U48" s="39" t="s">
        <v>858</v>
      </c>
      <c r="V48" s="39" t="s">
        <v>859</v>
      </c>
      <c r="W48" s="40"/>
      <c r="X48" s="39" t="s">
        <v>864</v>
      </c>
      <c r="Y48" s="39" t="s">
        <v>42</v>
      </c>
      <c r="Z48" s="39" t="s">
        <v>191</v>
      </c>
      <c r="AA48" s="39" t="s">
        <v>225</v>
      </c>
      <c r="AB48" s="39" t="s">
        <v>163</v>
      </c>
      <c r="AC48" s="39" t="s">
        <v>17</v>
      </c>
      <c r="AD48" s="39" t="s">
        <v>136</v>
      </c>
      <c r="AE48" s="39" t="s">
        <v>79</v>
      </c>
    </row>
    <row r="49" spans="1:31" ht="14.25">
      <c r="A49" s="1">
        <v>1047</v>
      </c>
      <c r="B49" s="19" t="s">
        <v>79</v>
      </c>
      <c r="C49" s="20" t="s">
        <v>108</v>
      </c>
      <c r="D49" s="19">
        <v>15</v>
      </c>
      <c r="E49" s="19">
        <v>292</v>
      </c>
      <c r="F49" s="19" t="s">
        <v>109</v>
      </c>
      <c r="G49" s="7">
        <f t="shared" si="0"/>
        <v>277</v>
      </c>
      <c r="H49" s="7">
        <f t="shared" si="1"/>
        <v>55</v>
      </c>
      <c r="I49" s="5" t="str">
        <f t="shared" si="2"/>
        <v>validation</v>
      </c>
      <c r="J49" s="8">
        <v>1253</v>
      </c>
      <c r="K49" s="8">
        <v>1164</v>
      </c>
      <c r="L49" s="7">
        <f t="shared" ref="L49:M49" si="102">VLOOKUP(J49,$A$2:$H$600,8,0)</f>
        <v>17</v>
      </c>
      <c r="M49" s="7">
        <f t="shared" si="102"/>
        <v>72</v>
      </c>
      <c r="O49" s="39" t="s">
        <v>853</v>
      </c>
      <c r="P49" s="39">
        <v>5820</v>
      </c>
      <c r="Q49" s="39">
        <v>538</v>
      </c>
      <c r="R49" s="39">
        <v>243</v>
      </c>
      <c r="S49" s="39">
        <v>1415</v>
      </c>
      <c r="T49" s="39">
        <v>89</v>
      </c>
      <c r="U49" s="39">
        <v>3233</v>
      </c>
      <c r="V49" s="39">
        <v>2190</v>
      </c>
      <c r="W49" s="40"/>
      <c r="X49" s="39" t="s">
        <v>42</v>
      </c>
      <c r="Y49" s="47">
        <v>0.70247435123717561</v>
      </c>
      <c r="Z49" s="47">
        <v>0.67082294264339148</v>
      </c>
      <c r="AA49" s="47">
        <v>0.41396933560477001</v>
      </c>
      <c r="AB49" s="47">
        <v>0.85913782635094116</v>
      </c>
      <c r="AC49" s="47">
        <v>0.15669014084507044</v>
      </c>
      <c r="AD49" s="47">
        <v>0.89235440242892627</v>
      </c>
      <c r="AE49" s="47">
        <v>0.75726141078838172</v>
      </c>
    </row>
    <row r="50" spans="1:31" ht="14.25">
      <c r="A50" s="1">
        <v>1048</v>
      </c>
      <c r="B50" s="19" t="s">
        <v>79</v>
      </c>
      <c r="C50" s="21" t="s">
        <v>110</v>
      </c>
      <c r="D50" s="19">
        <v>0</v>
      </c>
      <c r="E50" s="19">
        <v>290</v>
      </c>
      <c r="F50" s="19" t="s">
        <v>111</v>
      </c>
      <c r="G50" s="7">
        <f t="shared" si="0"/>
        <v>290</v>
      </c>
      <c r="H50" s="7">
        <f t="shared" si="1"/>
        <v>58</v>
      </c>
      <c r="I50" s="5" t="str">
        <f t="shared" si="2"/>
        <v>test</v>
      </c>
      <c r="J50" s="8">
        <v>1254</v>
      </c>
      <c r="K50" s="8">
        <v>1167</v>
      </c>
      <c r="L50" s="7">
        <f t="shared" ref="L50:M50" si="103">VLOOKUP(J50,$A$2:$H$600,8,0)</f>
        <v>28</v>
      </c>
      <c r="M50" s="7">
        <f t="shared" si="103"/>
        <v>39</v>
      </c>
      <c r="O50" s="39" t="s">
        <v>854</v>
      </c>
      <c r="P50" s="39">
        <v>538</v>
      </c>
      <c r="Q50" s="39">
        <v>3664</v>
      </c>
      <c r="R50" s="39">
        <v>388</v>
      </c>
      <c r="S50" s="39">
        <v>630</v>
      </c>
      <c r="T50" s="39">
        <v>958</v>
      </c>
      <c r="U50" s="39">
        <v>349</v>
      </c>
      <c r="V50" s="39">
        <v>484</v>
      </c>
      <c r="W50" s="40"/>
      <c r="X50" s="39" t="s">
        <v>191</v>
      </c>
      <c r="Y50" s="47">
        <v>0.67082294264339148</v>
      </c>
      <c r="Z50" s="47">
        <v>0.5908724399290437</v>
      </c>
      <c r="AA50" s="47">
        <v>0.73624288425047435</v>
      </c>
      <c r="AB50" s="47">
        <v>0.64417177914110424</v>
      </c>
      <c r="AC50" s="47">
        <v>0.52349726775956285</v>
      </c>
      <c r="AD50" s="47">
        <v>0.56564019448946512</v>
      </c>
      <c r="AE50" s="47">
        <v>0.52155172413793105</v>
      </c>
    </row>
    <row r="51" spans="1:31" ht="14.25">
      <c r="A51" s="1">
        <v>1049</v>
      </c>
      <c r="B51" s="19" t="s">
        <v>112</v>
      </c>
      <c r="C51" s="21" t="s">
        <v>113</v>
      </c>
      <c r="D51" s="19">
        <v>9</v>
      </c>
      <c r="E51" s="19">
        <v>260</v>
      </c>
      <c r="F51" s="19" t="s">
        <v>114</v>
      </c>
      <c r="G51" s="7">
        <f t="shared" si="0"/>
        <v>251</v>
      </c>
      <c r="H51" s="7">
        <f t="shared" si="1"/>
        <v>50</v>
      </c>
      <c r="I51" s="5" t="str">
        <f t="shared" si="2"/>
        <v>test</v>
      </c>
      <c r="J51" s="8">
        <v>1270</v>
      </c>
      <c r="K51" s="22">
        <v>1184</v>
      </c>
      <c r="L51" s="7">
        <f t="shared" ref="L51:M51" si="104">VLOOKUP(J51,$A$2:$H$600,8,0)</f>
        <v>55</v>
      </c>
      <c r="M51" s="7">
        <f t="shared" si="104"/>
        <v>33</v>
      </c>
      <c r="O51" s="39" t="s">
        <v>855</v>
      </c>
      <c r="P51" s="39">
        <v>243</v>
      </c>
      <c r="Q51" s="39">
        <v>388</v>
      </c>
      <c r="R51" s="39">
        <v>2101</v>
      </c>
      <c r="S51" s="39">
        <v>218</v>
      </c>
      <c r="T51" s="39">
        <v>517</v>
      </c>
      <c r="U51" s="39">
        <v>42</v>
      </c>
      <c r="V51" s="39">
        <v>202</v>
      </c>
      <c r="W51" s="40"/>
      <c r="X51" s="39" t="s">
        <v>225</v>
      </c>
      <c r="Y51" s="47">
        <v>0.41396933560477001</v>
      </c>
      <c r="Z51" s="47">
        <v>0.73624288425047435</v>
      </c>
      <c r="AA51" s="47">
        <v>0.61721504112808456</v>
      </c>
      <c r="AB51" s="47">
        <v>0.81040892193308545</v>
      </c>
      <c r="AC51" s="47">
        <v>0.83521809369951538</v>
      </c>
      <c r="AD51" s="47">
        <v>0.67741935483870963</v>
      </c>
      <c r="AE51" s="47">
        <v>0.48792270531400966</v>
      </c>
    </row>
    <row r="52" spans="1:31" ht="14.25">
      <c r="A52" s="1">
        <v>1050</v>
      </c>
      <c r="B52" s="19" t="s">
        <v>112</v>
      </c>
      <c r="C52" s="21" t="s">
        <v>115</v>
      </c>
      <c r="D52" s="19">
        <v>9</v>
      </c>
      <c r="E52" s="19">
        <v>180</v>
      </c>
      <c r="F52" s="19" t="s">
        <v>114</v>
      </c>
      <c r="G52" s="7">
        <f t="shared" si="0"/>
        <v>171</v>
      </c>
      <c r="H52" s="7">
        <f t="shared" si="1"/>
        <v>34</v>
      </c>
      <c r="I52" s="5" t="str">
        <f t="shared" si="2"/>
        <v>test</v>
      </c>
      <c r="J52" s="8">
        <v>1272</v>
      </c>
      <c r="K52" s="8">
        <v>1190</v>
      </c>
      <c r="L52" s="7">
        <f t="shared" ref="L52:M52" si="105">VLOOKUP(J52,$A$2:$H$600,8,0)</f>
        <v>18</v>
      </c>
      <c r="M52" s="7">
        <f t="shared" si="105"/>
        <v>37</v>
      </c>
      <c r="O52" s="39" t="s">
        <v>856</v>
      </c>
      <c r="P52" s="39">
        <v>1415</v>
      </c>
      <c r="Q52" s="39">
        <v>630</v>
      </c>
      <c r="R52" s="39">
        <v>218</v>
      </c>
      <c r="S52" s="39">
        <v>3804</v>
      </c>
      <c r="T52" s="39">
        <v>336</v>
      </c>
      <c r="U52" s="39">
        <v>1503</v>
      </c>
      <c r="V52" s="39">
        <v>737</v>
      </c>
      <c r="W52" s="40"/>
      <c r="X52" s="39" t="s">
        <v>163</v>
      </c>
      <c r="Y52" s="47">
        <v>0.85913782635094116</v>
      </c>
      <c r="Z52" s="47">
        <v>0.64417177914110424</v>
      </c>
      <c r="AA52" s="47">
        <v>0.81040892193308545</v>
      </c>
      <c r="AB52" s="47">
        <v>0.51853871319520173</v>
      </c>
      <c r="AC52" s="47">
        <v>0.28841201716738196</v>
      </c>
      <c r="AD52" s="47">
        <v>0.78281250000000002</v>
      </c>
      <c r="AE52" s="47">
        <v>0.6761467889908257</v>
      </c>
    </row>
    <row r="53" spans="1:31" ht="14.25">
      <c r="A53" s="1">
        <v>1051</v>
      </c>
      <c r="B53" s="19" t="s">
        <v>112</v>
      </c>
      <c r="C53" s="21" t="s">
        <v>116</v>
      </c>
      <c r="D53" s="19">
        <v>9</v>
      </c>
      <c r="E53" s="19">
        <v>164</v>
      </c>
      <c r="F53" s="19" t="s">
        <v>114</v>
      </c>
      <c r="G53" s="7">
        <f t="shared" si="0"/>
        <v>155</v>
      </c>
      <c r="H53" s="7">
        <f t="shared" si="1"/>
        <v>31</v>
      </c>
      <c r="I53" s="5" t="str">
        <f t="shared" si="2"/>
        <v>test</v>
      </c>
      <c r="J53" s="8">
        <v>1273</v>
      </c>
      <c r="K53" s="22">
        <v>1204</v>
      </c>
      <c r="L53" s="7">
        <f t="shared" ref="L53:M53" si="106">VLOOKUP(J53,$A$2:$H$600,8,0)</f>
        <v>31</v>
      </c>
      <c r="M53" s="7">
        <f t="shared" si="106"/>
        <v>15</v>
      </c>
      <c r="O53" s="39" t="s">
        <v>857</v>
      </c>
      <c r="P53" s="39">
        <v>89</v>
      </c>
      <c r="Q53" s="39">
        <v>958</v>
      </c>
      <c r="R53" s="39">
        <v>517</v>
      </c>
      <c r="S53" s="39">
        <v>336</v>
      </c>
      <c r="T53" s="39">
        <v>3181</v>
      </c>
      <c r="U53" s="39">
        <v>352</v>
      </c>
      <c r="V53" s="39">
        <v>849</v>
      </c>
      <c r="W53" s="40"/>
      <c r="X53" s="39" t="s">
        <v>17</v>
      </c>
      <c r="Y53" s="47">
        <v>0.15669014084507044</v>
      </c>
      <c r="Z53" s="47">
        <v>0.52349726775956285</v>
      </c>
      <c r="AA53" s="47">
        <v>0.83521809369951538</v>
      </c>
      <c r="AB53" s="47">
        <v>0.28841201716738196</v>
      </c>
      <c r="AC53" s="47">
        <v>0.4729408266428784</v>
      </c>
      <c r="AD53" s="47">
        <v>0.44726810673443457</v>
      </c>
      <c r="AE53" s="47">
        <v>0.56599999999999995</v>
      </c>
    </row>
    <row r="54" spans="1:31" ht="14.25">
      <c r="A54" s="1">
        <v>1052</v>
      </c>
      <c r="B54" s="19" t="s">
        <v>112</v>
      </c>
      <c r="C54" s="20" t="s">
        <v>117</v>
      </c>
      <c r="D54" s="19">
        <v>9</v>
      </c>
      <c r="E54" s="19">
        <v>125</v>
      </c>
      <c r="F54" s="19" t="s">
        <v>114</v>
      </c>
      <c r="G54" s="7">
        <f t="shared" si="0"/>
        <v>116</v>
      </c>
      <c r="H54" s="7">
        <f t="shared" si="1"/>
        <v>23</v>
      </c>
      <c r="I54" s="5" t="str">
        <f t="shared" si="2"/>
        <v>test</v>
      </c>
      <c r="J54" s="8">
        <v>1274</v>
      </c>
      <c r="K54" s="8">
        <v>1221</v>
      </c>
      <c r="L54" s="7">
        <f t="shared" ref="L54:M54" si="107">VLOOKUP(J54,$A$2:$H$600,8,0)</f>
        <v>37</v>
      </c>
      <c r="M54" s="7">
        <f t="shared" si="107"/>
        <v>58</v>
      </c>
      <c r="O54" s="39" t="s">
        <v>858</v>
      </c>
      <c r="P54" s="39">
        <v>3233</v>
      </c>
      <c r="Q54" s="39">
        <v>349</v>
      </c>
      <c r="R54" s="39">
        <v>42</v>
      </c>
      <c r="S54" s="39">
        <v>1503</v>
      </c>
      <c r="T54" s="39">
        <v>352</v>
      </c>
      <c r="U54" s="39">
        <v>5538</v>
      </c>
      <c r="V54" s="39">
        <v>2852</v>
      </c>
      <c r="W54" s="40"/>
      <c r="X54" s="39" t="s">
        <v>136</v>
      </c>
      <c r="Y54" s="47">
        <v>0.89235440242892627</v>
      </c>
      <c r="Z54" s="47">
        <v>0.56564019448946512</v>
      </c>
      <c r="AA54" s="47">
        <v>0.67741935483870963</v>
      </c>
      <c r="AB54" s="47">
        <v>0.78281250000000002</v>
      </c>
      <c r="AC54" s="47">
        <v>0.44726810673443457</v>
      </c>
      <c r="AD54" s="47">
        <v>0.71127665039815058</v>
      </c>
      <c r="AE54" s="47">
        <v>0.9042485732403297</v>
      </c>
    </row>
    <row r="55" spans="1:31" ht="14.25">
      <c r="A55" s="1">
        <v>1053</v>
      </c>
      <c r="B55" s="19" t="s">
        <v>112</v>
      </c>
      <c r="C55" s="20" t="s">
        <v>118</v>
      </c>
      <c r="D55" s="19">
        <v>9</v>
      </c>
      <c r="E55" s="19">
        <v>150</v>
      </c>
      <c r="F55" s="19" t="s">
        <v>114</v>
      </c>
      <c r="G55" s="7">
        <f t="shared" si="0"/>
        <v>141</v>
      </c>
      <c r="H55" s="7">
        <f t="shared" si="1"/>
        <v>28</v>
      </c>
      <c r="I55" s="5" t="str">
        <f t="shared" si="2"/>
        <v>test</v>
      </c>
      <c r="J55" s="8">
        <v>1275</v>
      </c>
      <c r="K55" s="8">
        <v>1223</v>
      </c>
      <c r="L55" s="7">
        <f t="shared" ref="L55:M55" si="108">VLOOKUP(J55,$A$2:$H$600,8,0)</f>
        <v>11</v>
      </c>
      <c r="M55" s="7">
        <f t="shared" si="108"/>
        <v>16</v>
      </c>
      <c r="O55" s="39" t="s">
        <v>859</v>
      </c>
      <c r="P55" s="39">
        <v>2190</v>
      </c>
      <c r="Q55" s="39">
        <v>484</v>
      </c>
      <c r="R55" s="39">
        <v>202</v>
      </c>
      <c r="S55" s="39">
        <v>737</v>
      </c>
      <c r="T55" s="39">
        <v>849</v>
      </c>
      <c r="U55" s="39">
        <v>2852</v>
      </c>
      <c r="V55" s="39">
        <v>6630</v>
      </c>
      <c r="W55" s="40"/>
      <c r="X55" s="39" t="s">
        <v>79</v>
      </c>
      <c r="Y55" s="47">
        <v>0.75726141078838172</v>
      </c>
      <c r="Z55" s="47">
        <v>0.52155172413793105</v>
      </c>
      <c r="AA55" s="47">
        <v>0.48792270531400966</v>
      </c>
      <c r="AB55" s="47">
        <v>0.6761467889908257</v>
      </c>
      <c r="AC55" s="47">
        <v>0.56599999999999995</v>
      </c>
      <c r="AD55" s="47">
        <v>0.9042485732403297</v>
      </c>
      <c r="AE55" s="47">
        <v>0.72127937336814618</v>
      </c>
    </row>
    <row r="56" spans="1:31" ht="14.25">
      <c r="A56" s="1">
        <v>1054</v>
      </c>
      <c r="B56" s="19" t="s">
        <v>79</v>
      </c>
      <c r="C56" s="20" t="s">
        <v>119</v>
      </c>
      <c r="D56" s="19">
        <v>7</v>
      </c>
      <c r="E56" s="19">
        <v>207</v>
      </c>
      <c r="F56" s="1" t="s">
        <v>83</v>
      </c>
      <c r="G56" s="7">
        <f t="shared" si="0"/>
        <v>200</v>
      </c>
      <c r="H56" s="7">
        <f t="shared" si="1"/>
        <v>40</v>
      </c>
      <c r="I56" s="5" t="str">
        <f t="shared" si="2"/>
        <v>test</v>
      </c>
      <c r="J56" s="8">
        <v>1276</v>
      </c>
      <c r="K56" s="45">
        <v>1246</v>
      </c>
      <c r="L56" s="7">
        <f t="shared" ref="L56:M56" si="109">VLOOKUP(J56,$A$2:$H$600,8,0)</f>
        <v>28</v>
      </c>
      <c r="M56" s="7">
        <f t="shared" si="109"/>
        <v>29</v>
      </c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</row>
    <row r="57" spans="1:31" ht="14.25">
      <c r="A57" s="1">
        <v>1055</v>
      </c>
      <c r="B57" s="19" t="s">
        <v>79</v>
      </c>
      <c r="C57" s="20" t="s">
        <v>120</v>
      </c>
      <c r="D57" s="19">
        <v>1</v>
      </c>
      <c r="E57" s="19">
        <v>923</v>
      </c>
      <c r="F57" s="19" t="s">
        <v>121</v>
      </c>
      <c r="G57" s="7">
        <f t="shared" si="0"/>
        <v>922</v>
      </c>
      <c r="H57" s="7">
        <f t="shared" si="1"/>
        <v>184</v>
      </c>
      <c r="I57" s="5" t="str">
        <f t="shared" si="2"/>
        <v>test</v>
      </c>
      <c r="J57" s="8">
        <v>1279</v>
      </c>
      <c r="K57" s="8">
        <v>1269</v>
      </c>
      <c r="L57" s="7">
        <f t="shared" ref="L57:M57" si="110">VLOOKUP(J57,$A$2:$H$600,8,0)</f>
        <v>39</v>
      </c>
      <c r="M57" s="7">
        <f t="shared" si="110"/>
        <v>14</v>
      </c>
      <c r="O57" s="39" t="s">
        <v>9</v>
      </c>
      <c r="P57" s="39" t="s">
        <v>853</v>
      </c>
      <c r="Q57" s="39" t="s">
        <v>854</v>
      </c>
      <c r="R57" s="39" t="s">
        <v>855</v>
      </c>
      <c r="S57" s="39" t="s">
        <v>856</v>
      </c>
      <c r="T57" s="39" t="s">
        <v>857</v>
      </c>
      <c r="U57" s="39" t="s">
        <v>858</v>
      </c>
      <c r="V57" s="39" t="s">
        <v>859</v>
      </c>
      <c r="W57" s="40"/>
      <c r="X57" s="39" t="s">
        <v>9</v>
      </c>
      <c r="Y57" s="39" t="s">
        <v>42</v>
      </c>
      <c r="Z57" s="39" t="s">
        <v>191</v>
      </c>
      <c r="AA57" s="39" t="s">
        <v>225</v>
      </c>
      <c r="AB57" s="39" t="s">
        <v>163</v>
      </c>
      <c r="AC57" s="39" t="s">
        <v>17</v>
      </c>
      <c r="AD57" s="39" t="s">
        <v>136</v>
      </c>
      <c r="AE57" s="39" t="s">
        <v>79</v>
      </c>
    </row>
    <row r="58" spans="1:31" ht="14.25">
      <c r="A58" s="1">
        <v>1056</v>
      </c>
      <c r="B58" s="19" t="s">
        <v>79</v>
      </c>
      <c r="C58" s="21" t="s">
        <v>122</v>
      </c>
      <c r="D58" s="19">
        <v>4</v>
      </c>
      <c r="E58" s="19">
        <v>1827</v>
      </c>
      <c r="F58" s="19" t="s">
        <v>123</v>
      </c>
      <c r="G58" s="7">
        <f t="shared" si="0"/>
        <v>1823</v>
      </c>
      <c r="H58" s="7">
        <f t="shared" si="1"/>
        <v>364</v>
      </c>
      <c r="I58" s="5" t="str">
        <f t="shared" si="2"/>
        <v>train</v>
      </c>
      <c r="J58" s="22">
        <v>1282</v>
      </c>
      <c r="K58" s="8">
        <v>1277</v>
      </c>
      <c r="L58" s="7">
        <f t="shared" ref="L58:M58" si="111">VLOOKUP(J58,$A$2:$H$600,8,0)</f>
        <v>18</v>
      </c>
      <c r="M58" s="7">
        <f t="shared" si="111"/>
        <v>40</v>
      </c>
      <c r="O58" s="39" t="s">
        <v>853</v>
      </c>
      <c r="P58" s="39">
        <v>1275</v>
      </c>
      <c r="Q58" s="39">
        <v>167</v>
      </c>
      <c r="R58" s="39">
        <v>290</v>
      </c>
      <c r="S58" s="39">
        <v>120</v>
      </c>
      <c r="T58" s="39">
        <v>215</v>
      </c>
      <c r="U58" s="39">
        <v>142</v>
      </c>
      <c r="V58" s="39">
        <v>315</v>
      </c>
      <c r="W58" s="40"/>
      <c r="X58" s="39" t="s">
        <v>42</v>
      </c>
      <c r="Y58" s="47">
        <v>0.15389257694628847</v>
      </c>
      <c r="Z58" s="47">
        <v>0.2082294264339152</v>
      </c>
      <c r="AA58" s="47">
        <v>0.49403747870528109</v>
      </c>
      <c r="AB58" s="47">
        <v>7.2859744990892539E-2</v>
      </c>
      <c r="AC58" s="47">
        <v>0.37852112676056338</v>
      </c>
      <c r="AD58" s="47">
        <v>3.9194038089980676E-2</v>
      </c>
      <c r="AE58" s="47">
        <v>0.10892116182572614</v>
      </c>
    </row>
    <row r="59" spans="1:31" ht="14.25">
      <c r="A59" s="1">
        <v>1057</v>
      </c>
      <c r="B59" s="19" t="s">
        <v>88</v>
      </c>
      <c r="C59" s="21" t="s">
        <v>124</v>
      </c>
      <c r="D59" s="19">
        <v>4</v>
      </c>
      <c r="E59" s="19">
        <v>947</v>
      </c>
      <c r="F59" s="19" t="s">
        <v>123</v>
      </c>
      <c r="G59" s="7">
        <f t="shared" si="0"/>
        <v>943</v>
      </c>
      <c r="H59" s="7">
        <f t="shared" si="1"/>
        <v>188</v>
      </c>
      <c r="I59" s="5" t="str">
        <f t="shared" si="2"/>
        <v>train</v>
      </c>
      <c r="J59" s="22">
        <v>1284</v>
      </c>
      <c r="K59" s="8">
        <v>1295</v>
      </c>
      <c r="L59" s="7">
        <f t="shared" ref="L59:M59" si="112">VLOOKUP(J59,$A$2:$H$600,8,0)</f>
        <v>15</v>
      </c>
      <c r="M59" s="7">
        <f t="shared" si="112"/>
        <v>23</v>
      </c>
      <c r="O59" s="39" t="s">
        <v>854</v>
      </c>
      <c r="P59" s="39">
        <v>167</v>
      </c>
      <c r="Q59" s="39">
        <v>1318</v>
      </c>
      <c r="R59" s="39">
        <v>88</v>
      </c>
      <c r="S59" s="39">
        <v>159</v>
      </c>
      <c r="T59" s="39">
        <v>374</v>
      </c>
      <c r="U59" s="39">
        <v>166</v>
      </c>
      <c r="V59" s="39">
        <v>276</v>
      </c>
      <c r="W59" s="40"/>
      <c r="X59" s="39" t="s">
        <v>191</v>
      </c>
      <c r="Y59" s="47">
        <v>0.2082294264339152</v>
      </c>
      <c r="Z59" s="47">
        <v>0.21254636348975972</v>
      </c>
      <c r="AA59" s="47">
        <v>0.16698292220113853</v>
      </c>
      <c r="AB59" s="47">
        <v>0.16257668711656442</v>
      </c>
      <c r="AC59" s="47">
        <v>0.20437158469945355</v>
      </c>
      <c r="AD59" s="47">
        <v>0.26904376012965964</v>
      </c>
      <c r="AE59" s="47">
        <v>0.29741379310344829</v>
      </c>
    </row>
    <row r="60" spans="1:31" ht="14.25">
      <c r="A60" s="1">
        <v>1058</v>
      </c>
      <c r="B60" s="19" t="s">
        <v>88</v>
      </c>
      <c r="C60" s="20" t="s">
        <v>125</v>
      </c>
      <c r="D60" s="19">
        <v>1</v>
      </c>
      <c r="E60" s="19">
        <v>316</v>
      </c>
      <c r="F60" s="19" t="s">
        <v>100</v>
      </c>
      <c r="G60" s="7">
        <f t="shared" si="0"/>
        <v>315</v>
      </c>
      <c r="H60" s="7">
        <f t="shared" si="1"/>
        <v>63</v>
      </c>
      <c r="I60" s="5" t="str">
        <f t="shared" si="2"/>
        <v>train</v>
      </c>
      <c r="J60" s="22">
        <v>1321</v>
      </c>
      <c r="K60" s="8">
        <v>1296</v>
      </c>
      <c r="L60" s="7">
        <f t="shared" ref="L60:M60" si="113">VLOOKUP(J60,$A$2:$H$600,8,0)</f>
        <v>104</v>
      </c>
      <c r="M60" s="7">
        <f t="shared" si="113"/>
        <v>104</v>
      </c>
      <c r="O60" s="39" t="s">
        <v>855</v>
      </c>
      <c r="P60" s="39">
        <v>290</v>
      </c>
      <c r="Q60" s="39">
        <v>88</v>
      </c>
      <c r="R60" s="39">
        <v>813</v>
      </c>
      <c r="S60" s="39">
        <v>36</v>
      </c>
      <c r="T60" s="39">
        <v>60</v>
      </c>
      <c r="U60" s="39">
        <v>0</v>
      </c>
      <c r="V60" s="39">
        <v>151</v>
      </c>
      <c r="W60" s="40"/>
      <c r="X60" s="39" t="s">
        <v>225</v>
      </c>
      <c r="Y60" s="47">
        <v>0.49403747870528109</v>
      </c>
      <c r="Z60" s="47">
        <v>0.16698292220113853</v>
      </c>
      <c r="AA60" s="47">
        <v>0.23883666274970622</v>
      </c>
      <c r="AB60" s="47">
        <v>0.13382899628252787</v>
      </c>
      <c r="AC60" s="47">
        <v>9.6930533117932149E-2</v>
      </c>
      <c r="AD60" s="47">
        <v>0</v>
      </c>
      <c r="AE60" s="47">
        <v>0.36473429951690822</v>
      </c>
    </row>
    <row r="61" spans="1:31" ht="14.25">
      <c r="A61" s="1">
        <v>1059</v>
      </c>
      <c r="B61" s="19" t="s">
        <v>88</v>
      </c>
      <c r="C61" s="20" t="s">
        <v>126</v>
      </c>
      <c r="D61" s="19">
        <v>0</v>
      </c>
      <c r="E61" s="19">
        <v>222</v>
      </c>
      <c r="F61" s="19" t="s">
        <v>127</v>
      </c>
      <c r="G61" s="7">
        <f t="shared" si="0"/>
        <v>222</v>
      </c>
      <c r="H61" s="7">
        <f t="shared" si="1"/>
        <v>44</v>
      </c>
      <c r="I61" s="5" t="str">
        <f t="shared" si="2"/>
        <v>validation</v>
      </c>
      <c r="J61" s="22">
        <v>1324</v>
      </c>
      <c r="K61" s="8">
        <v>1307</v>
      </c>
      <c r="L61" s="7">
        <f t="shared" ref="L61:M61" si="114">VLOOKUP(J61,$A$2:$H$600,8,0)</f>
        <v>23</v>
      </c>
      <c r="M61" s="7">
        <f t="shared" si="114"/>
        <v>83</v>
      </c>
      <c r="O61" s="39" t="s">
        <v>856</v>
      </c>
      <c r="P61" s="39">
        <v>120</v>
      </c>
      <c r="Q61" s="39">
        <v>159</v>
      </c>
      <c r="R61" s="39">
        <v>36</v>
      </c>
      <c r="S61" s="39">
        <v>1745</v>
      </c>
      <c r="T61" s="39">
        <v>433</v>
      </c>
      <c r="U61" s="39">
        <v>232</v>
      </c>
      <c r="V61" s="39">
        <v>166</v>
      </c>
      <c r="W61" s="40"/>
      <c r="X61" s="39" t="s">
        <v>163</v>
      </c>
      <c r="Y61" s="47">
        <v>7.2859744990892539E-2</v>
      </c>
      <c r="Z61" s="47">
        <v>0.16257668711656442</v>
      </c>
      <c r="AA61" s="47">
        <v>0.13382899628252787</v>
      </c>
      <c r="AB61" s="47">
        <v>0.23786804798255179</v>
      </c>
      <c r="AC61" s="47">
        <v>0.37167381974248925</v>
      </c>
      <c r="AD61" s="47">
        <v>0.12083333333333333</v>
      </c>
      <c r="AE61" s="47">
        <v>0.15229357798165138</v>
      </c>
    </row>
    <row r="62" spans="1:31" ht="14.25">
      <c r="A62" s="1">
        <v>1060</v>
      </c>
      <c r="B62" s="19" t="s">
        <v>17</v>
      </c>
      <c r="C62" s="20" t="s">
        <v>128</v>
      </c>
      <c r="D62" s="19">
        <v>0</v>
      </c>
      <c r="E62" s="19">
        <v>1769</v>
      </c>
      <c r="F62" s="19" t="s">
        <v>123</v>
      </c>
      <c r="G62" s="7">
        <f t="shared" si="0"/>
        <v>1769</v>
      </c>
      <c r="H62" s="7">
        <f t="shared" si="1"/>
        <v>353</v>
      </c>
      <c r="I62" s="5" t="str">
        <f t="shared" si="2"/>
        <v>train</v>
      </c>
      <c r="J62" s="22">
        <v>1325</v>
      </c>
      <c r="K62" s="22">
        <v>1308</v>
      </c>
      <c r="L62" s="7">
        <f t="shared" ref="L62:M62" si="115">VLOOKUP(J62,$A$2:$H$600,8,0)</f>
        <v>22</v>
      </c>
      <c r="M62" s="7">
        <f t="shared" si="115"/>
        <v>30</v>
      </c>
      <c r="O62" s="39" t="s">
        <v>857</v>
      </c>
      <c r="P62" s="39">
        <v>215</v>
      </c>
      <c r="Q62" s="39">
        <v>374</v>
      </c>
      <c r="R62" s="39">
        <v>60</v>
      </c>
      <c r="S62" s="39">
        <v>433</v>
      </c>
      <c r="T62" s="39">
        <v>1795</v>
      </c>
      <c r="U62" s="39">
        <v>321</v>
      </c>
      <c r="V62" s="39">
        <v>236</v>
      </c>
      <c r="W62" s="40"/>
      <c r="X62" s="39" t="s">
        <v>17</v>
      </c>
      <c r="Y62" s="47">
        <v>0.37852112676056338</v>
      </c>
      <c r="Z62" s="47">
        <v>0.20437158469945355</v>
      </c>
      <c r="AA62" s="47">
        <v>9.6930533117932149E-2</v>
      </c>
      <c r="AB62" s="47">
        <v>0.37167381974248925</v>
      </c>
      <c r="AC62" s="47">
        <v>0.26687481415402914</v>
      </c>
      <c r="AD62" s="47">
        <v>0.4078780177890724</v>
      </c>
      <c r="AE62" s="47">
        <v>0.15733333333333333</v>
      </c>
    </row>
    <row r="63" spans="1:31" ht="14.25">
      <c r="A63" s="1">
        <v>1061</v>
      </c>
      <c r="B63" s="19" t="s">
        <v>79</v>
      </c>
      <c r="C63" s="20" t="s">
        <v>129</v>
      </c>
      <c r="D63" s="19">
        <v>2</v>
      </c>
      <c r="E63" s="19">
        <v>692</v>
      </c>
      <c r="F63" s="19" t="s">
        <v>123</v>
      </c>
      <c r="G63" s="7">
        <f t="shared" si="0"/>
        <v>690</v>
      </c>
      <c r="H63" s="7">
        <f t="shared" si="1"/>
        <v>138</v>
      </c>
      <c r="I63" s="5" t="str">
        <f t="shared" si="2"/>
        <v>train</v>
      </c>
      <c r="J63" s="8">
        <v>1326</v>
      </c>
      <c r="K63" s="22">
        <v>1323</v>
      </c>
      <c r="L63" s="7">
        <f t="shared" ref="L63:M63" si="116">VLOOKUP(J63,$A$2:$H$600,8,0)</f>
        <v>15</v>
      </c>
      <c r="M63" s="7">
        <f t="shared" si="116"/>
        <v>81</v>
      </c>
      <c r="O63" s="39" t="s">
        <v>858</v>
      </c>
      <c r="P63" s="39">
        <v>142</v>
      </c>
      <c r="Q63" s="39">
        <v>166</v>
      </c>
      <c r="R63" s="39">
        <v>0</v>
      </c>
      <c r="S63" s="39">
        <v>232</v>
      </c>
      <c r="T63" s="39">
        <v>321</v>
      </c>
      <c r="U63" s="39">
        <v>1074</v>
      </c>
      <c r="V63" s="39">
        <v>76</v>
      </c>
      <c r="W63" s="40"/>
      <c r="X63" s="39" t="s">
        <v>136</v>
      </c>
      <c r="Y63" s="47">
        <v>3.9194038089980676E-2</v>
      </c>
      <c r="Z63" s="47">
        <v>0.26904376012965964</v>
      </c>
      <c r="AA63" s="47">
        <v>0</v>
      </c>
      <c r="AB63" s="47">
        <v>0.12083333333333333</v>
      </c>
      <c r="AC63" s="47">
        <v>0.4078780177890724</v>
      </c>
      <c r="AD63" s="47">
        <v>0.13793989211405086</v>
      </c>
      <c r="AE63" s="47">
        <v>2.4096385542168676E-2</v>
      </c>
    </row>
    <row r="64" spans="1:31" ht="14.25">
      <c r="A64" s="1">
        <v>1062</v>
      </c>
      <c r="B64" s="19" t="s">
        <v>79</v>
      </c>
      <c r="C64" s="20" t="s">
        <v>130</v>
      </c>
      <c r="D64" s="19">
        <v>7</v>
      </c>
      <c r="E64" s="19">
        <v>269</v>
      </c>
      <c r="F64" s="19" t="s">
        <v>123</v>
      </c>
      <c r="G64" s="7">
        <f t="shared" si="0"/>
        <v>262</v>
      </c>
      <c r="H64" s="7">
        <f t="shared" si="1"/>
        <v>52</v>
      </c>
      <c r="I64" s="5" t="str">
        <f t="shared" si="2"/>
        <v>train</v>
      </c>
      <c r="J64" s="8">
        <v>1335</v>
      </c>
      <c r="K64" s="8">
        <v>1343</v>
      </c>
      <c r="L64" s="7">
        <f t="shared" ref="L64:M64" si="117">VLOOKUP(J64,$A$2:$H$600,8,0)</f>
        <v>8</v>
      </c>
      <c r="M64" s="7">
        <f t="shared" si="117"/>
        <v>31</v>
      </c>
      <c r="O64" s="39" t="s">
        <v>859</v>
      </c>
      <c r="P64" s="39">
        <v>315</v>
      </c>
      <c r="Q64" s="39">
        <v>276</v>
      </c>
      <c r="R64" s="39">
        <v>151</v>
      </c>
      <c r="S64" s="39">
        <v>166</v>
      </c>
      <c r="T64" s="39">
        <v>236</v>
      </c>
      <c r="U64" s="39">
        <v>76</v>
      </c>
      <c r="V64" s="39">
        <v>1213</v>
      </c>
      <c r="W64" s="40"/>
      <c r="X64" s="39" t="s">
        <v>79</v>
      </c>
      <c r="Y64" s="47">
        <v>0.10892116182572614</v>
      </c>
      <c r="Z64" s="47">
        <v>0.29741379310344829</v>
      </c>
      <c r="AA64" s="47">
        <v>0.36473429951690822</v>
      </c>
      <c r="AB64" s="47">
        <v>0.15229357798165138</v>
      </c>
      <c r="AC64" s="47">
        <v>0.15733333333333333</v>
      </c>
      <c r="AD64" s="47">
        <v>2.4096385542168676E-2</v>
      </c>
      <c r="AE64" s="47">
        <v>0.13196257615317666</v>
      </c>
    </row>
    <row r="65" spans="1:31" ht="14.25">
      <c r="A65" s="1">
        <v>1063</v>
      </c>
      <c r="B65" s="19" t="s">
        <v>17</v>
      </c>
      <c r="C65" s="20" t="s">
        <v>131</v>
      </c>
      <c r="D65" s="19">
        <v>10</v>
      </c>
      <c r="E65" s="19">
        <v>1569</v>
      </c>
      <c r="F65" s="19" t="s">
        <v>123</v>
      </c>
      <c r="G65" s="7">
        <f t="shared" si="0"/>
        <v>1559</v>
      </c>
      <c r="H65" s="7">
        <f t="shared" si="1"/>
        <v>311</v>
      </c>
      <c r="I65" s="5" t="str">
        <f t="shared" si="2"/>
        <v>train</v>
      </c>
      <c r="J65" s="8">
        <v>1336</v>
      </c>
      <c r="K65" s="8">
        <v>1344</v>
      </c>
      <c r="L65" s="7">
        <f t="shared" ref="L65:M65" si="118">VLOOKUP(J65,$A$2:$H$600,8,0)</f>
        <v>8</v>
      </c>
      <c r="M65" s="7">
        <f t="shared" si="118"/>
        <v>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1:31" ht="14.25">
      <c r="A66" s="1">
        <v>1064</v>
      </c>
      <c r="B66" s="19" t="s">
        <v>79</v>
      </c>
      <c r="C66" s="20" t="s">
        <v>132</v>
      </c>
      <c r="D66" s="19">
        <v>4</v>
      </c>
      <c r="E66" s="19">
        <v>814</v>
      </c>
      <c r="F66" s="19" t="s">
        <v>123</v>
      </c>
      <c r="G66" s="7">
        <f t="shared" si="0"/>
        <v>810</v>
      </c>
      <c r="H66" s="7">
        <f t="shared" si="1"/>
        <v>162</v>
      </c>
      <c r="I66" s="5" t="str">
        <f t="shared" ref="I66:I129" si="119">IFERROR(_xlfn.IFS(IFERROR(MATCH(A66,$J$2:$J$574,0),FALSE),$J$1,IFERROR(MATCH(A66,$K$2:$K$574,0),FALSE),$K$1),"train")</f>
        <v>train</v>
      </c>
      <c r="J66" s="8">
        <v>1337</v>
      </c>
      <c r="K66" s="8">
        <v>1346</v>
      </c>
      <c r="L66" s="7">
        <f t="shared" ref="L66:M66" si="120">VLOOKUP(J66,$A$2:$H$600,8,0)</f>
        <v>13</v>
      </c>
      <c r="M66" s="7">
        <f t="shared" si="120"/>
        <v>15</v>
      </c>
      <c r="O66" s="39" t="s">
        <v>13</v>
      </c>
      <c r="P66" s="39" t="s">
        <v>853</v>
      </c>
      <c r="Q66" s="39" t="s">
        <v>854</v>
      </c>
      <c r="R66" s="39" t="s">
        <v>855</v>
      </c>
      <c r="S66" s="39" t="s">
        <v>856</v>
      </c>
      <c r="T66" s="39" t="s">
        <v>857</v>
      </c>
      <c r="U66" s="39" t="s">
        <v>858</v>
      </c>
      <c r="V66" s="39" t="s">
        <v>859</v>
      </c>
      <c r="W66" s="40"/>
      <c r="X66" s="39" t="s">
        <v>13</v>
      </c>
      <c r="Y66" s="39" t="s">
        <v>42</v>
      </c>
      <c r="Z66" s="39" t="s">
        <v>191</v>
      </c>
      <c r="AA66" s="39" t="s">
        <v>225</v>
      </c>
      <c r="AB66" s="39" t="s">
        <v>163</v>
      </c>
      <c r="AC66" s="39" t="s">
        <v>17</v>
      </c>
      <c r="AD66" s="39" t="s">
        <v>136</v>
      </c>
      <c r="AE66" s="39" t="s">
        <v>79</v>
      </c>
    </row>
    <row r="67" spans="1:31" ht="14.25">
      <c r="A67" s="1">
        <v>1065</v>
      </c>
      <c r="B67" s="19" t="s">
        <v>79</v>
      </c>
      <c r="C67" s="20" t="s">
        <v>133</v>
      </c>
      <c r="D67" s="19">
        <v>3</v>
      </c>
      <c r="E67" s="19">
        <v>230</v>
      </c>
      <c r="F67" s="19" t="s">
        <v>123</v>
      </c>
      <c r="G67" s="7">
        <f t="shared" si="0"/>
        <v>227</v>
      </c>
      <c r="H67" s="7">
        <f t="shared" si="1"/>
        <v>45</v>
      </c>
      <c r="I67" s="5" t="str">
        <f t="shared" si="119"/>
        <v>train</v>
      </c>
      <c r="J67" s="8">
        <v>1338</v>
      </c>
      <c r="K67" s="8">
        <v>1349</v>
      </c>
      <c r="L67" s="7">
        <f t="shared" ref="L67:M67" si="121">VLOOKUP(J67,$A$2:$H$600,8,0)</f>
        <v>13</v>
      </c>
      <c r="M67" s="7">
        <f t="shared" si="121"/>
        <v>14</v>
      </c>
      <c r="O67" s="39" t="s">
        <v>853</v>
      </c>
      <c r="P67" s="39">
        <v>1190</v>
      </c>
      <c r="Q67" s="39">
        <v>97</v>
      </c>
      <c r="R67" s="39">
        <v>54</v>
      </c>
      <c r="S67" s="39">
        <v>112</v>
      </c>
      <c r="T67" s="39">
        <v>264</v>
      </c>
      <c r="U67" s="39">
        <v>248</v>
      </c>
      <c r="V67" s="39">
        <v>387</v>
      </c>
      <c r="W67" s="40"/>
      <c r="X67" s="39" t="s">
        <v>42</v>
      </c>
      <c r="Y67" s="47">
        <v>0.1436330718165359</v>
      </c>
      <c r="Z67" s="47">
        <v>0.12094763092269327</v>
      </c>
      <c r="AA67" s="47">
        <v>9.1993185689948895E-2</v>
      </c>
      <c r="AB67" s="47">
        <v>6.8002428658166358E-2</v>
      </c>
      <c r="AC67" s="47">
        <v>0.46478873239436619</v>
      </c>
      <c r="AD67" s="47">
        <v>6.8451559481093022E-2</v>
      </c>
      <c r="AE67" s="47">
        <v>0.13381742738589211</v>
      </c>
    </row>
    <row r="68" spans="1:31" ht="14.25">
      <c r="A68" s="1">
        <v>1066</v>
      </c>
      <c r="B68" s="19" t="s">
        <v>79</v>
      </c>
      <c r="C68" s="20" t="s">
        <v>134</v>
      </c>
      <c r="D68" s="19">
        <v>1</v>
      </c>
      <c r="E68" s="19">
        <v>255</v>
      </c>
      <c r="F68" s="19" t="s">
        <v>123</v>
      </c>
      <c r="G68" s="7">
        <f t="shared" si="0"/>
        <v>254</v>
      </c>
      <c r="H68" s="7">
        <f t="shared" si="1"/>
        <v>50</v>
      </c>
      <c r="I68" s="5" t="str">
        <f t="shared" si="119"/>
        <v>train</v>
      </c>
      <c r="J68" s="8">
        <v>1339</v>
      </c>
      <c r="K68" s="8">
        <v>1350</v>
      </c>
      <c r="L68" s="7">
        <f t="shared" ref="L68:M68" si="122">VLOOKUP(J68,$A$2:$H$600,8,0)</f>
        <v>24</v>
      </c>
      <c r="M68" s="7">
        <f t="shared" si="122"/>
        <v>5</v>
      </c>
      <c r="O68" s="39" t="s">
        <v>854</v>
      </c>
      <c r="P68" s="39">
        <v>97</v>
      </c>
      <c r="Q68" s="39">
        <v>1219</v>
      </c>
      <c r="R68" s="39">
        <v>51</v>
      </c>
      <c r="S68" s="39">
        <v>189</v>
      </c>
      <c r="T68" s="39">
        <v>498</v>
      </c>
      <c r="U68" s="39">
        <v>102</v>
      </c>
      <c r="V68" s="39">
        <v>168</v>
      </c>
      <c r="W68" s="40"/>
      <c r="X68" s="39" t="s">
        <v>191</v>
      </c>
      <c r="Y68" s="47">
        <v>0.12094763092269327</v>
      </c>
      <c r="Z68" s="47">
        <v>0.19658119658119658</v>
      </c>
      <c r="AA68" s="47">
        <v>9.6774193548387094E-2</v>
      </c>
      <c r="AB68" s="47">
        <v>0.19325153374233128</v>
      </c>
      <c r="AC68" s="47">
        <v>0.27213114754098361</v>
      </c>
      <c r="AD68" s="47">
        <v>0.16531604538087522</v>
      </c>
      <c r="AE68" s="47">
        <v>0.18103448275862069</v>
      </c>
    </row>
    <row r="69" spans="1:31" ht="14.25">
      <c r="A69" s="1">
        <v>1067</v>
      </c>
      <c r="B69" s="19" t="s">
        <v>88</v>
      </c>
      <c r="C69" s="20" t="s">
        <v>135</v>
      </c>
      <c r="D69" s="19">
        <v>9</v>
      </c>
      <c r="E69" s="19">
        <v>545</v>
      </c>
      <c r="F69" s="19" t="s">
        <v>123</v>
      </c>
      <c r="G69" s="7">
        <f t="shared" si="0"/>
        <v>536</v>
      </c>
      <c r="H69" s="7">
        <f t="shared" si="1"/>
        <v>107</v>
      </c>
      <c r="I69" s="5" t="str">
        <f t="shared" si="119"/>
        <v>train</v>
      </c>
      <c r="J69" s="8">
        <v>1340</v>
      </c>
      <c r="K69" s="8">
        <v>1356</v>
      </c>
      <c r="L69" s="7">
        <f t="shared" ref="L69:M69" si="123">VLOOKUP(J69,$A$2:$H$600,8,0)</f>
        <v>19</v>
      </c>
      <c r="M69" s="7">
        <f t="shared" si="123"/>
        <v>68</v>
      </c>
      <c r="O69" s="39" t="s">
        <v>855</v>
      </c>
      <c r="P69" s="39">
        <v>54</v>
      </c>
      <c r="Q69" s="39">
        <v>51</v>
      </c>
      <c r="R69" s="39">
        <v>490</v>
      </c>
      <c r="S69" s="39">
        <v>15</v>
      </c>
      <c r="T69" s="39">
        <v>42</v>
      </c>
      <c r="U69" s="39">
        <v>20</v>
      </c>
      <c r="V69" s="39">
        <v>61</v>
      </c>
      <c r="W69" s="40"/>
      <c r="X69" s="39" t="s">
        <v>225</v>
      </c>
      <c r="Y69" s="47">
        <v>9.1993185689948895E-2</v>
      </c>
      <c r="Z69" s="47">
        <v>9.6774193548387094E-2</v>
      </c>
      <c r="AA69" s="47">
        <v>0.14394829612220916</v>
      </c>
      <c r="AB69" s="47">
        <v>5.5762081784386616E-2</v>
      </c>
      <c r="AC69" s="47">
        <v>6.7851373182552507E-2</v>
      </c>
      <c r="AD69" s="47">
        <v>0.32258064516129031</v>
      </c>
      <c r="AE69" s="47">
        <v>0.14734299516908211</v>
      </c>
    </row>
    <row r="70" spans="1:31" ht="14.25">
      <c r="A70" s="1">
        <v>1068</v>
      </c>
      <c r="B70" s="19" t="s">
        <v>136</v>
      </c>
      <c r="C70" s="20" t="s">
        <v>137</v>
      </c>
      <c r="D70" s="19">
        <v>9</v>
      </c>
      <c r="E70" s="19">
        <v>200</v>
      </c>
      <c r="F70" s="19" t="s">
        <v>138</v>
      </c>
      <c r="G70" s="7">
        <f t="shared" si="0"/>
        <v>191</v>
      </c>
      <c r="H70" s="7">
        <f t="shared" si="1"/>
        <v>38</v>
      </c>
      <c r="I70" s="5" t="str">
        <f t="shared" si="119"/>
        <v>train</v>
      </c>
      <c r="J70" s="8">
        <v>1341</v>
      </c>
      <c r="K70" s="8">
        <v>1357</v>
      </c>
      <c r="L70" s="7">
        <f t="shared" ref="L70:M70" si="124">VLOOKUP(J70,$A$2:$H$600,8,0)</f>
        <v>20</v>
      </c>
      <c r="M70" s="7">
        <f t="shared" si="124"/>
        <v>23</v>
      </c>
      <c r="O70" s="39" t="s">
        <v>856</v>
      </c>
      <c r="P70" s="39">
        <v>112</v>
      </c>
      <c r="Q70" s="39">
        <v>189</v>
      </c>
      <c r="R70" s="39">
        <v>15</v>
      </c>
      <c r="S70" s="39">
        <v>1787</v>
      </c>
      <c r="T70" s="39">
        <v>396</v>
      </c>
      <c r="U70" s="39">
        <v>185</v>
      </c>
      <c r="V70" s="39">
        <v>187</v>
      </c>
      <c r="W70" s="40"/>
      <c r="X70" s="39" t="s">
        <v>163</v>
      </c>
      <c r="Y70" s="47">
        <v>6.8002428658166358E-2</v>
      </c>
      <c r="Z70" s="47">
        <v>0.19325153374233128</v>
      </c>
      <c r="AA70" s="47">
        <v>5.5762081784386616E-2</v>
      </c>
      <c r="AB70" s="47">
        <v>0.24359323882224646</v>
      </c>
      <c r="AC70" s="47">
        <v>0.33991416309012873</v>
      </c>
      <c r="AD70" s="47">
        <v>9.6354166666666671E-2</v>
      </c>
      <c r="AE70" s="47">
        <v>0.17155963302752295</v>
      </c>
    </row>
    <row r="71" spans="1:31" ht="14.25">
      <c r="A71" s="1">
        <v>1069</v>
      </c>
      <c r="B71" s="19" t="s">
        <v>136</v>
      </c>
      <c r="C71" s="20" t="s">
        <v>139</v>
      </c>
      <c r="D71" s="19">
        <v>1</v>
      </c>
      <c r="E71" s="19">
        <v>585</v>
      </c>
      <c r="F71" s="19" t="s">
        <v>140</v>
      </c>
      <c r="G71" s="7">
        <f t="shared" si="0"/>
        <v>584</v>
      </c>
      <c r="H71" s="7">
        <f t="shared" si="1"/>
        <v>116</v>
      </c>
      <c r="I71" s="5" t="str">
        <f t="shared" si="119"/>
        <v>train</v>
      </c>
      <c r="J71" s="8">
        <v>1342</v>
      </c>
      <c r="K71" s="8">
        <v>1358</v>
      </c>
      <c r="L71" s="7">
        <f t="shared" ref="L71:M71" si="125">VLOOKUP(J71,$A$2:$H$600,8,0)</f>
        <v>27</v>
      </c>
      <c r="M71" s="7">
        <f t="shared" si="125"/>
        <v>13</v>
      </c>
      <c r="O71" s="39" t="s">
        <v>857</v>
      </c>
      <c r="P71" s="39">
        <v>264</v>
      </c>
      <c r="Q71" s="39">
        <v>498</v>
      </c>
      <c r="R71" s="39">
        <v>42</v>
      </c>
      <c r="S71" s="39">
        <v>396</v>
      </c>
      <c r="T71" s="39">
        <v>1750</v>
      </c>
      <c r="U71" s="39">
        <v>114</v>
      </c>
      <c r="V71" s="39">
        <v>415</v>
      </c>
      <c r="W71" s="40"/>
      <c r="X71" s="39" t="s">
        <v>17</v>
      </c>
      <c r="Y71" s="47">
        <v>0.46478873239436619</v>
      </c>
      <c r="Z71" s="47">
        <v>0.27213114754098361</v>
      </c>
      <c r="AA71" s="47">
        <v>6.7851373182552507E-2</v>
      </c>
      <c r="AB71" s="47">
        <v>0.33991416309012873</v>
      </c>
      <c r="AC71" s="47">
        <v>0.26018435920309246</v>
      </c>
      <c r="AD71" s="47">
        <v>0.144853875476493</v>
      </c>
      <c r="AE71" s="47">
        <v>0.27666666666666667</v>
      </c>
    </row>
    <row r="72" spans="1:31" ht="14.25">
      <c r="A72" s="1">
        <v>1070</v>
      </c>
      <c r="B72" s="19" t="s">
        <v>141</v>
      </c>
      <c r="C72" s="20" t="s">
        <v>142</v>
      </c>
      <c r="D72" s="19">
        <v>1</v>
      </c>
      <c r="E72" s="19">
        <v>408</v>
      </c>
      <c r="F72" s="19" t="s">
        <v>140</v>
      </c>
      <c r="G72" s="7">
        <f t="shared" si="0"/>
        <v>407</v>
      </c>
      <c r="H72" s="7">
        <f t="shared" si="1"/>
        <v>81</v>
      </c>
      <c r="I72" s="5" t="str">
        <f t="shared" si="119"/>
        <v>train</v>
      </c>
      <c r="J72" s="8">
        <v>1345</v>
      </c>
      <c r="K72" s="8">
        <v>1359</v>
      </c>
      <c r="L72" s="7">
        <f t="shared" ref="L72:M72" si="126">VLOOKUP(J72,$A$2:$H$600,8,0)</f>
        <v>38</v>
      </c>
      <c r="M72" s="7">
        <f t="shared" si="126"/>
        <v>11</v>
      </c>
      <c r="O72" s="39" t="s">
        <v>858</v>
      </c>
      <c r="P72" s="39">
        <v>248</v>
      </c>
      <c r="Q72" s="39">
        <v>102</v>
      </c>
      <c r="R72" s="39">
        <v>20</v>
      </c>
      <c r="S72" s="39">
        <v>185</v>
      </c>
      <c r="T72" s="39">
        <v>114</v>
      </c>
      <c r="U72" s="39">
        <v>1174</v>
      </c>
      <c r="V72" s="39">
        <v>226</v>
      </c>
      <c r="W72" s="40"/>
      <c r="X72" s="39" t="s">
        <v>136</v>
      </c>
      <c r="Y72" s="47">
        <v>6.8451559481093022E-2</v>
      </c>
      <c r="Z72" s="47">
        <v>0.16531604538087522</v>
      </c>
      <c r="AA72" s="47">
        <v>0.32258064516129031</v>
      </c>
      <c r="AB72" s="47">
        <v>9.6354166666666671E-2</v>
      </c>
      <c r="AC72" s="47">
        <v>0.144853875476493</v>
      </c>
      <c r="AD72" s="47">
        <v>0.15078345748779862</v>
      </c>
      <c r="AE72" s="47">
        <v>7.1655041217501589E-2</v>
      </c>
    </row>
    <row r="73" spans="1:31" ht="14.25">
      <c r="A73" s="1">
        <v>1071</v>
      </c>
      <c r="B73" s="19" t="s">
        <v>136</v>
      </c>
      <c r="C73" s="20" t="s">
        <v>143</v>
      </c>
      <c r="D73" s="19">
        <v>1</v>
      </c>
      <c r="E73" s="19">
        <v>447</v>
      </c>
      <c r="F73" s="19" t="s">
        <v>140</v>
      </c>
      <c r="G73" s="7">
        <f t="shared" si="0"/>
        <v>446</v>
      </c>
      <c r="H73" s="7">
        <f t="shared" si="1"/>
        <v>89</v>
      </c>
      <c r="I73" s="5" t="str">
        <f t="shared" si="119"/>
        <v>train</v>
      </c>
      <c r="J73" s="8">
        <v>1347</v>
      </c>
      <c r="K73" s="8">
        <v>1360</v>
      </c>
      <c r="L73" s="7">
        <f t="shared" ref="L73:M73" si="127">VLOOKUP(J73,$A$2:$H$600,8,0)</f>
        <v>31</v>
      </c>
      <c r="M73" s="7">
        <f t="shared" si="127"/>
        <v>12</v>
      </c>
      <c r="O73" s="39" t="s">
        <v>859</v>
      </c>
      <c r="P73" s="39">
        <v>387</v>
      </c>
      <c r="Q73" s="39">
        <v>168</v>
      </c>
      <c r="R73" s="39">
        <v>61</v>
      </c>
      <c r="S73" s="39">
        <v>187</v>
      </c>
      <c r="T73" s="39">
        <v>415</v>
      </c>
      <c r="U73" s="39">
        <v>226</v>
      </c>
      <c r="V73" s="39">
        <v>1349</v>
      </c>
      <c r="W73" s="40"/>
      <c r="X73" s="39" t="s">
        <v>79</v>
      </c>
      <c r="Y73" s="47">
        <v>0.13381742738589211</v>
      </c>
      <c r="Z73" s="47">
        <v>0.18103448275862069</v>
      </c>
      <c r="AA73" s="47">
        <v>0.14734299516908211</v>
      </c>
      <c r="AB73" s="47">
        <v>0.17155963302752295</v>
      </c>
      <c r="AC73" s="47">
        <v>0.27666666666666667</v>
      </c>
      <c r="AD73" s="47">
        <v>7.1655041217501589E-2</v>
      </c>
      <c r="AE73" s="47">
        <v>0.1467580504786771</v>
      </c>
    </row>
    <row r="74" spans="1:31" ht="14.25">
      <c r="A74" s="1">
        <v>1072</v>
      </c>
      <c r="B74" s="19" t="s">
        <v>136</v>
      </c>
      <c r="C74" s="20" t="s">
        <v>144</v>
      </c>
      <c r="D74" s="19">
        <v>1</v>
      </c>
      <c r="E74" s="19">
        <v>202</v>
      </c>
      <c r="F74" s="19" t="s">
        <v>140</v>
      </c>
      <c r="G74" s="7">
        <f t="shared" si="0"/>
        <v>201</v>
      </c>
      <c r="H74" s="7">
        <f t="shared" si="1"/>
        <v>40</v>
      </c>
      <c r="I74" s="5" t="str">
        <f t="shared" si="119"/>
        <v>train</v>
      </c>
      <c r="J74" s="8">
        <v>1348</v>
      </c>
      <c r="K74" s="8">
        <v>1378</v>
      </c>
      <c r="L74" s="7">
        <f t="shared" ref="L74:M74" si="128">VLOOKUP(J74,$A$2:$H$600,8,0)</f>
        <v>22</v>
      </c>
      <c r="M74" s="7">
        <f t="shared" si="128"/>
        <v>116</v>
      </c>
      <c r="O74" s="40"/>
      <c r="P74" s="40"/>
      <c r="Q74" s="40"/>
      <c r="R74" s="40"/>
      <c r="S74" s="40"/>
      <c r="T74" s="40"/>
      <c r="U74" s="40"/>
      <c r="V74" s="40"/>
      <c r="W74" s="40"/>
    </row>
    <row r="75" spans="1:31" ht="15.75" customHeight="1">
      <c r="A75" s="1">
        <v>1073</v>
      </c>
      <c r="B75" s="19" t="s">
        <v>145</v>
      </c>
      <c r="C75" s="21" t="s">
        <v>146</v>
      </c>
      <c r="D75" s="19">
        <v>3</v>
      </c>
      <c r="E75" s="19">
        <v>555</v>
      </c>
      <c r="F75" s="19" t="s">
        <v>140</v>
      </c>
      <c r="G75" s="7">
        <f t="shared" si="0"/>
        <v>552</v>
      </c>
      <c r="H75" s="7">
        <f t="shared" si="1"/>
        <v>110</v>
      </c>
      <c r="I75" s="5" t="str">
        <f t="shared" si="119"/>
        <v>train</v>
      </c>
      <c r="J75" s="8">
        <v>1352</v>
      </c>
      <c r="K75" s="8">
        <v>1379</v>
      </c>
      <c r="L75" s="7">
        <f t="shared" ref="L75:M75" si="129">VLOOKUP(J75,$A$2:$H$600,8,0)</f>
        <v>19</v>
      </c>
      <c r="M75" s="7">
        <f t="shared" si="129"/>
        <v>41</v>
      </c>
      <c r="O75" s="10" t="s">
        <v>20</v>
      </c>
      <c r="P75" s="11">
        <v>28668</v>
      </c>
      <c r="Q75" s="12">
        <v>44881</v>
      </c>
      <c r="R75" s="40"/>
      <c r="S75" s="40"/>
      <c r="T75" s="40"/>
      <c r="U75" s="40"/>
      <c r="V75" s="40"/>
      <c r="W75" s="40"/>
      <c r="X75" s="10" t="s">
        <v>20</v>
      </c>
      <c r="Y75" s="48">
        <v>28668</v>
      </c>
      <c r="Z75" s="49" t="s">
        <v>874</v>
      </c>
    </row>
    <row r="76" spans="1:31" ht="15.75" customHeight="1">
      <c r="A76" s="1">
        <v>1074</v>
      </c>
      <c r="B76" s="19" t="s">
        <v>145</v>
      </c>
      <c r="C76" s="20" t="s">
        <v>147</v>
      </c>
      <c r="D76" s="19">
        <v>5</v>
      </c>
      <c r="E76" s="19">
        <v>552</v>
      </c>
      <c r="F76" s="19" t="s">
        <v>140</v>
      </c>
      <c r="G76" s="7">
        <f t="shared" si="0"/>
        <v>547</v>
      </c>
      <c r="H76" s="7">
        <f t="shared" si="1"/>
        <v>109</v>
      </c>
      <c r="I76" s="5" t="str">
        <f t="shared" si="119"/>
        <v>train</v>
      </c>
      <c r="J76" s="8">
        <v>1353</v>
      </c>
      <c r="K76" s="8">
        <v>1385</v>
      </c>
      <c r="L76" s="7">
        <f t="shared" ref="L76:M76" si="130">VLOOKUP(J76,$A$2:$H$600,8,0)</f>
        <v>18</v>
      </c>
      <c r="M76" s="7">
        <f t="shared" si="130"/>
        <v>33</v>
      </c>
      <c r="O76" s="10" t="s">
        <v>23</v>
      </c>
      <c r="P76" s="11">
        <f>P75-P77-P78</f>
        <v>17266</v>
      </c>
      <c r="Q76" s="14">
        <f>P76/P75</f>
        <v>0.60227431282265942</v>
      </c>
      <c r="R76" s="40"/>
      <c r="S76" s="40"/>
      <c r="T76" s="40"/>
      <c r="U76" s="40"/>
      <c r="V76" s="40"/>
      <c r="W76" s="40"/>
      <c r="X76" s="10" t="s">
        <v>23</v>
      </c>
      <c r="Y76" s="50">
        <f>Y75-Y77-Y78</f>
        <v>17594</v>
      </c>
      <c r="Z76" s="14">
        <f>Y76/Y75</f>
        <v>0.61371564113297061</v>
      </c>
    </row>
    <row r="77" spans="1:31" ht="15.75" customHeight="1">
      <c r="A77" s="1">
        <v>1075</v>
      </c>
      <c r="B77" s="19" t="s">
        <v>136</v>
      </c>
      <c r="C77" s="20" t="s">
        <v>148</v>
      </c>
      <c r="D77" s="19">
        <v>0</v>
      </c>
      <c r="E77" s="19">
        <v>108</v>
      </c>
      <c r="F77" s="19" t="s">
        <v>140</v>
      </c>
      <c r="G77" s="7">
        <f t="shared" si="0"/>
        <v>108</v>
      </c>
      <c r="H77" s="7">
        <f t="shared" si="1"/>
        <v>21</v>
      </c>
      <c r="I77" s="5" t="str">
        <f t="shared" si="119"/>
        <v>train</v>
      </c>
      <c r="J77" s="8">
        <v>1372</v>
      </c>
      <c r="K77" s="8">
        <v>1386</v>
      </c>
      <c r="L77" s="7">
        <f t="shared" ref="L77:M77" si="131">VLOOKUP(J77,$A$2:$H$600,8,0)</f>
        <v>26</v>
      </c>
      <c r="M77" s="7">
        <f t="shared" si="131"/>
        <v>22</v>
      </c>
      <c r="O77" s="10" t="s">
        <v>26</v>
      </c>
      <c r="P77" s="10">
        <v>5715</v>
      </c>
      <c r="Q77" s="15">
        <f>P77/P75</f>
        <v>0.19935119296776893</v>
      </c>
      <c r="R77" s="40"/>
      <c r="S77" s="40"/>
      <c r="T77" s="40"/>
      <c r="U77" s="40"/>
      <c r="V77" s="40"/>
      <c r="W77" s="40"/>
      <c r="X77" s="10" t="s">
        <v>26</v>
      </c>
      <c r="Y77" s="50">
        <v>5510</v>
      </c>
      <c r="Z77" s="15">
        <f>Y77/Y75</f>
        <v>0.19220036277382446</v>
      </c>
    </row>
    <row r="78" spans="1:31" ht="15.75" customHeight="1">
      <c r="A78" s="1">
        <v>1076</v>
      </c>
      <c r="B78" s="19" t="s">
        <v>136</v>
      </c>
      <c r="C78" s="20" t="s">
        <v>149</v>
      </c>
      <c r="D78" s="19">
        <v>0</v>
      </c>
      <c r="E78" s="19">
        <v>126</v>
      </c>
      <c r="F78" s="19" t="s">
        <v>140</v>
      </c>
      <c r="G78" s="7">
        <f t="shared" si="0"/>
        <v>126</v>
      </c>
      <c r="H78" s="7">
        <f t="shared" si="1"/>
        <v>25</v>
      </c>
      <c r="I78" s="5" t="str">
        <f t="shared" si="119"/>
        <v>train</v>
      </c>
      <c r="J78" s="8">
        <v>1373</v>
      </c>
      <c r="K78" s="8">
        <v>1387</v>
      </c>
      <c r="L78" s="7">
        <f t="shared" ref="L78:M78" si="132">VLOOKUP(J78,$A$2:$H$600,8,0)</f>
        <v>49</v>
      </c>
      <c r="M78" s="7">
        <f t="shared" si="132"/>
        <v>17</v>
      </c>
      <c r="O78" s="10" t="s">
        <v>28</v>
      </c>
      <c r="P78" s="10">
        <v>5687</v>
      </c>
      <c r="Q78" s="15">
        <f>P78/P75</f>
        <v>0.19837449420957165</v>
      </c>
      <c r="R78" s="40"/>
      <c r="S78" s="40"/>
      <c r="T78" s="40"/>
      <c r="U78" s="40"/>
      <c r="V78" s="40"/>
      <c r="W78" s="40"/>
      <c r="X78" s="10" t="s">
        <v>28</v>
      </c>
      <c r="Y78" s="50">
        <v>5564</v>
      </c>
      <c r="Z78" s="15">
        <f>Y78/Y75</f>
        <v>0.19408399609320498</v>
      </c>
    </row>
    <row r="79" spans="1:31" ht="14.25">
      <c r="A79" s="1">
        <v>1077</v>
      </c>
      <c r="B79" s="19" t="s">
        <v>136</v>
      </c>
      <c r="C79" s="20" t="s">
        <v>150</v>
      </c>
      <c r="D79" s="19">
        <v>1</v>
      </c>
      <c r="E79" s="19">
        <v>312</v>
      </c>
      <c r="F79" s="19" t="s">
        <v>140</v>
      </c>
      <c r="G79" s="7">
        <f t="shared" si="0"/>
        <v>311</v>
      </c>
      <c r="H79" s="7">
        <f t="shared" si="1"/>
        <v>62</v>
      </c>
      <c r="I79" s="5" t="str">
        <f t="shared" si="119"/>
        <v>train</v>
      </c>
      <c r="J79" s="8">
        <v>1374</v>
      </c>
      <c r="K79" s="8">
        <v>1392</v>
      </c>
      <c r="L79" s="7">
        <f t="shared" ref="L79:M79" si="133">VLOOKUP(J79,$A$2:$H$600,8,0)</f>
        <v>31</v>
      </c>
      <c r="M79" s="7">
        <f t="shared" si="133"/>
        <v>4</v>
      </c>
      <c r="O79" s="40"/>
      <c r="P79" s="40"/>
      <c r="Q79" s="40"/>
      <c r="R79" s="40"/>
      <c r="S79" s="40"/>
      <c r="T79" s="40"/>
      <c r="U79" s="40"/>
      <c r="V79" s="40"/>
      <c r="W79" s="40"/>
    </row>
    <row r="80" spans="1:31" ht="14.25">
      <c r="A80" s="1">
        <v>1078</v>
      </c>
      <c r="B80" s="19" t="s">
        <v>145</v>
      </c>
      <c r="C80" s="20" t="s">
        <v>151</v>
      </c>
      <c r="D80" s="19">
        <v>2</v>
      </c>
      <c r="E80" s="19">
        <v>188</v>
      </c>
      <c r="F80" s="19" t="s">
        <v>140</v>
      </c>
      <c r="G80" s="7">
        <f t="shared" si="0"/>
        <v>186</v>
      </c>
      <c r="H80" s="7">
        <f t="shared" si="1"/>
        <v>37</v>
      </c>
      <c r="I80" s="5" t="str">
        <f t="shared" si="119"/>
        <v>train</v>
      </c>
      <c r="J80" s="8">
        <v>1375</v>
      </c>
      <c r="K80" s="8">
        <v>1393</v>
      </c>
      <c r="L80" s="7">
        <f t="shared" ref="L80:M80" si="134">VLOOKUP(J80,$A$2:$H$600,8,0)</f>
        <v>42</v>
      </c>
      <c r="M80" s="7">
        <f t="shared" si="134"/>
        <v>13</v>
      </c>
      <c r="O80" s="40"/>
      <c r="P80" s="40"/>
      <c r="Q80" s="40"/>
      <c r="R80" s="40"/>
      <c r="S80" s="40"/>
      <c r="T80" s="40"/>
      <c r="U80" s="40"/>
      <c r="V80" s="40"/>
      <c r="W80" s="40"/>
    </row>
    <row r="81" spans="1:23" ht="14.25">
      <c r="A81" s="1">
        <v>1079</v>
      </c>
      <c r="B81" s="19" t="s">
        <v>136</v>
      </c>
      <c r="C81" s="20" t="s">
        <v>152</v>
      </c>
      <c r="D81" s="19">
        <v>0</v>
      </c>
      <c r="E81" s="19">
        <v>138</v>
      </c>
      <c r="F81" s="19" t="s">
        <v>140</v>
      </c>
      <c r="G81" s="7">
        <f t="shared" si="0"/>
        <v>138</v>
      </c>
      <c r="H81" s="7">
        <f t="shared" si="1"/>
        <v>27</v>
      </c>
      <c r="I81" s="5" t="str">
        <f t="shared" si="119"/>
        <v>train</v>
      </c>
      <c r="J81" s="8">
        <v>1376</v>
      </c>
      <c r="K81" s="8">
        <v>1394</v>
      </c>
      <c r="L81" s="7">
        <f t="shared" ref="L81:M81" si="135">VLOOKUP(J81,$A$2:$H$600,8,0)</f>
        <v>38</v>
      </c>
      <c r="M81" s="7">
        <f t="shared" si="135"/>
        <v>18</v>
      </c>
      <c r="O81" s="40"/>
      <c r="P81" s="40"/>
      <c r="Q81" s="40"/>
      <c r="R81" s="40"/>
      <c r="S81" s="40"/>
      <c r="T81" s="40"/>
      <c r="U81" s="40"/>
      <c r="V81" s="40"/>
      <c r="W81" s="40"/>
    </row>
    <row r="82" spans="1:23" ht="14.25">
      <c r="A82" s="1">
        <v>1080</v>
      </c>
      <c r="B82" s="19" t="s">
        <v>136</v>
      </c>
      <c r="C82" s="20" t="s">
        <v>153</v>
      </c>
      <c r="D82" s="19">
        <v>0</v>
      </c>
      <c r="E82" s="19">
        <v>320</v>
      </c>
      <c r="F82" s="19" t="s">
        <v>154</v>
      </c>
      <c r="G82" s="7">
        <f t="shared" si="0"/>
        <v>320</v>
      </c>
      <c r="H82" s="7">
        <f t="shared" si="1"/>
        <v>64</v>
      </c>
      <c r="I82" s="5" t="str">
        <f t="shared" si="119"/>
        <v>test</v>
      </c>
      <c r="J82" s="8">
        <v>1377</v>
      </c>
      <c r="K82" s="8">
        <v>1395</v>
      </c>
      <c r="L82" s="7">
        <f t="shared" ref="L82:M82" si="136">VLOOKUP(J82,$A$2:$H$600,8,0)</f>
        <v>37</v>
      </c>
      <c r="M82" s="7">
        <f t="shared" si="136"/>
        <v>14</v>
      </c>
      <c r="O82" s="40"/>
      <c r="P82" s="40"/>
      <c r="Q82" s="40"/>
      <c r="R82" s="40"/>
      <c r="S82" s="40"/>
      <c r="T82" s="40"/>
      <c r="U82" s="40"/>
      <c r="V82" s="40"/>
      <c r="W82" s="40"/>
    </row>
    <row r="83" spans="1:23" ht="14.25">
      <c r="A83" s="1">
        <v>1081</v>
      </c>
      <c r="B83" s="19" t="s">
        <v>112</v>
      </c>
      <c r="C83" s="20" t="s">
        <v>155</v>
      </c>
      <c r="D83" s="19">
        <v>10</v>
      </c>
      <c r="E83" s="19">
        <v>3360</v>
      </c>
      <c r="F83" s="19" t="s">
        <v>156</v>
      </c>
      <c r="G83" s="7">
        <f t="shared" si="0"/>
        <v>3350</v>
      </c>
      <c r="H83" s="7">
        <f t="shared" si="1"/>
        <v>670</v>
      </c>
      <c r="I83" s="5" t="str">
        <f t="shared" si="119"/>
        <v>train</v>
      </c>
      <c r="J83" s="8">
        <v>1381</v>
      </c>
      <c r="K83" s="8">
        <v>1396</v>
      </c>
      <c r="L83" s="7">
        <f t="shared" ref="L83:M83" si="137">VLOOKUP(J83,$A$2:$H$600,8,0)</f>
        <v>20</v>
      </c>
      <c r="M83" s="7">
        <f t="shared" si="137"/>
        <v>26</v>
      </c>
      <c r="O83" s="40"/>
      <c r="P83" s="40"/>
      <c r="Q83" s="40"/>
      <c r="R83" s="40"/>
      <c r="S83" s="40"/>
      <c r="T83" s="40"/>
      <c r="U83" s="40"/>
      <c r="V83" s="40"/>
      <c r="W83" s="40"/>
    </row>
    <row r="84" spans="1:23" ht="14.25">
      <c r="A84" s="1">
        <v>1082</v>
      </c>
      <c r="B84" s="19" t="s">
        <v>145</v>
      </c>
      <c r="C84" s="20" t="s">
        <v>157</v>
      </c>
      <c r="D84" s="19">
        <v>15</v>
      </c>
      <c r="E84" s="19">
        <v>166</v>
      </c>
      <c r="F84" s="19" t="s">
        <v>158</v>
      </c>
      <c r="G84" s="7">
        <f t="shared" si="0"/>
        <v>151</v>
      </c>
      <c r="H84" s="7">
        <f t="shared" si="1"/>
        <v>30</v>
      </c>
      <c r="I84" s="5" t="str">
        <f t="shared" si="119"/>
        <v>train</v>
      </c>
      <c r="J84" s="8">
        <v>1383</v>
      </c>
      <c r="K84" s="8">
        <v>1397</v>
      </c>
      <c r="L84" s="7">
        <f t="shared" ref="L84:M84" si="138">VLOOKUP(J84,$A$2:$H$600,8,0)</f>
        <v>88</v>
      </c>
      <c r="M84" s="7">
        <f t="shared" si="138"/>
        <v>48</v>
      </c>
      <c r="O84" s="40"/>
      <c r="P84" s="40"/>
      <c r="Q84" s="40"/>
      <c r="R84" s="40"/>
      <c r="S84" s="40"/>
      <c r="T84" s="40"/>
      <c r="U84" s="40"/>
      <c r="V84" s="40"/>
      <c r="W84" s="40"/>
    </row>
    <row r="85" spans="1:23" ht="14.25">
      <c r="A85" s="1">
        <v>1083</v>
      </c>
      <c r="B85" s="19" t="s">
        <v>145</v>
      </c>
      <c r="C85" s="20" t="s">
        <v>159</v>
      </c>
      <c r="D85" s="19">
        <v>16</v>
      </c>
      <c r="E85" s="19">
        <v>245</v>
      </c>
      <c r="F85" s="19" t="s">
        <v>158</v>
      </c>
      <c r="G85" s="7">
        <f t="shared" si="0"/>
        <v>229</v>
      </c>
      <c r="H85" s="7">
        <f t="shared" si="1"/>
        <v>45</v>
      </c>
      <c r="I85" s="5" t="str">
        <f t="shared" si="119"/>
        <v>train</v>
      </c>
      <c r="J85" s="8">
        <v>1384</v>
      </c>
      <c r="K85" s="1">
        <v>1403</v>
      </c>
      <c r="L85" s="7">
        <f t="shared" ref="L85:M85" si="139">VLOOKUP(J85,$A$2:$H$600,8,0)</f>
        <v>13</v>
      </c>
      <c r="M85" s="7">
        <f t="shared" si="139"/>
        <v>74</v>
      </c>
      <c r="O85" s="40"/>
      <c r="P85" s="40"/>
      <c r="Q85" s="40"/>
      <c r="R85" s="40"/>
      <c r="S85" s="40"/>
      <c r="T85" s="40"/>
      <c r="U85" s="40"/>
      <c r="V85" s="40"/>
      <c r="W85" s="40"/>
    </row>
    <row r="86" spans="1:23" ht="14.25">
      <c r="A86" s="1">
        <v>1084</v>
      </c>
      <c r="B86" s="19" t="s">
        <v>160</v>
      </c>
      <c r="C86" s="20" t="s">
        <v>161</v>
      </c>
      <c r="D86" s="19">
        <v>1</v>
      </c>
      <c r="E86" s="19">
        <v>406</v>
      </c>
      <c r="F86" s="19" t="s">
        <v>162</v>
      </c>
      <c r="G86" s="7">
        <f t="shared" si="0"/>
        <v>405</v>
      </c>
      <c r="H86" s="7">
        <f t="shared" si="1"/>
        <v>81</v>
      </c>
      <c r="I86" s="5" t="str">
        <f t="shared" si="119"/>
        <v>test</v>
      </c>
      <c r="J86" s="8">
        <v>1400</v>
      </c>
      <c r="K86" s="8">
        <v>1404</v>
      </c>
      <c r="L86" s="7">
        <f t="shared" ref="L86:M86" si="140">VLOOKUP(J86,$A$2:$H$600,8,0)</f>
        <v>6</v>
      </c>
      <c r="M86" s="7">
        <f t="shared" si="140"/>
        <v>35</v>
      </c>
      <c r="O86" s="40"/>
      <c r="P86" s="40"/>
      <c r="Q86" s="40"/>
      <c r="R86" s="40"/>
      <c r="S86" s="40"/>
      <c r="T86" s="40"/>
      <c r="U86" s="40"/>
      <c r="V86" s="40"/>
      <c r="W86" s="40"/>
    </row>
    <row r="87" spans="1:23" ht="14.25">
      <c r="A87" s="1">
        <v>1085</v>
      </c>
      <c r="B87" s="19" t="s">
        <v>163</v>
      </c>
      <c r="C87" s="20" t="s">
        <v>164</v>
      </c>
      <c r="D87" s="19">
        <v>3</v>
      </c>
      <c r="E87" s="19">
        <v>207</v>
      </c>
      <c r="F87" s="19" t="s">
        <v>165</v>
      </c>
      <c r="G87" s="7">
        <f t="shared" si="0"/>
        <v>204</v>
      </c>
      <c r="H87" s="7">
        <f t="shared" si="1"/>
        <v>40</v>
      </c>
      <c r="I87" s="5" t="str">
        <f t="shared" si="119"/>
        <v>validation</v>
      </c>
      <c r="J87" s="8">
        <v>1401</v>
      </c>
      <c r="K87" s="8">
        <v>1407</v>
      </c>
      <c r="L87" s="7">
        <f t="shared" ref="L87:M87" si="141">VLOOKUP(J87,$A$2:$H$600,8,0)</f>
        <v>15</v>
      </c>
      <c r="M87" s="7">
        <f t="shared" si="141"/>
        <v>15</v>
      </c>
      <c r="O87" s="40"/>
      <c r="P87" s="40"/>
      <c r="Q87" s="40"/>
      <c r="R87" s="40"/>
      <c r="S87" s="40"/>
      <c r="T87" s="40"/>
      <c r="U87" s="40"/>
      <c r="V87" s="40"/>
      <c r="W87" s="40"/>
    </row>
    <row r="88" spans="1:23" ht="14.25">
      <c r="A88" s="1">
        <v>1086</v>
      </c>
      <c r="B88" s="19" t="s">
        <v>163</v>
      </c>
      <c r="C88" s="20" t="s">
        <v>166</v>
      </c>
      <c r="D88" s="19">
        <v>1</v>
      </c>
      <c r="E88" s="19">
        <v>180</v>
      </c>
      <c r="F88" s="19" t="s">
        <v>127</v>
      </c>
      <c r="G88" s="7">
        <f t="shared" si="0"/>
        <v>179</v>
      </c>
      <c r="H88" s="7">
        <f t="shared" si="1"/>
        <v>35</v>
      </c>
      <c r="I88" s="5" t="str">
        <f t="shared" si="119"/>
        <v>validation</v>
      </c>
      <c r="J88" s="8">
        <v>1402</v>
      </c>
      <c r="K88" s="8">
        <v>1420</v>
      </c>
      <c r="L88" s="7">
        <f t="shared" ref="L88:M88" si="142">VLOOKUP(J88,$A$2:$H$600,8,0)</f>
        <v>11</v>
      </c>
      <c r="M88" s="7">
        <f t="shared" si="142"/>
        <v>34</v>
      </c>
      <c r="O88" s="40"/>
      <c r="P88" s="40"/>
      <c r="Q88" s="40"/>
      <c r="R88" s="40"/>
      <c r="S88" s="40"/>
      <c r="T88" s="40"/>
      <c r="U88" s="40"/>
      <c r="V88" s="40"/>
      <c r="W88" s="40"/>
    </row>
    <row r="89" spans="1:23" ht="14.25">
      <c r="A89" s="1">
        <v>1087</v>
      </c>
      <c r="B89" s="19" t="s">
        <v>163</v>
      </c>
      <c r="C89" s="21" t="s">
        <v>167</v>
      </c>
      <c r="D89" s="19">
        <v>10</v>
      </c>
      <c r="E89" s="19">
        <v>312</v>
      </c>
      <c r="F89" s="19" t="s">
        <v>168</v>
      </c>
      <c r="G89" s="7">
        <f t="shared" si="0"/>
        <v>302</v>
      </c>
      <c r="H89" s="7">
        <f t="shared" si="1"/>
        <v>60</v>
      </c>
      <c r="I89" s="5" t="str">
        <f t="shared" si="119"/>
        <v>validation</v>
      </c>
      <c r="J89" s="8">
        <v>1406</v>
      </c>
      <c r="K89" s="8">
        <v>1421</v>
      </c>
      <c r="L89" s="7">
        <f t="shared" ref="L89:M89" si="143">VLOOKUP(J89,$A$2:$H$600,8,0)</f>
        <v>42</v>
      </c>
      <c r="M89" s="7">
        <f t="shared" si="143"/>
        <v>22</v>
      </c>
      <c r="O89" s="40"/>
      <c r="P89" s="40"/>
      <c r="Q89" s="40"/>
      <c r="R89" s="40"/>
      <c r="S89" s="40"/>
      <c r="T89" s="40"/>
      <c r="U89" s="40"/>
      <c r="V89" s="40"/>
      <c r="W89" s="40"/>
    </row>
    <row r="90" spans="1:23" ht="14.25">
      <c r="A90" s="1">
        <v>1088</v>
      </c>
      <c r="B90" s="19" t="s">
        <v>163</v>
      </c>
      <c r="C90" s="21" t="s">
        <v>169</v>
      </c>
      <c r="D90" s="19">
        <v>0</v>
      </c>
      <c r="E90" s="19">
        <v>320</v>
      </c>
      <c r="F90" s="19" t="s">
        <v>170</v>
      </c>
      <c r="G90" s="7">
        <f t="shared" si="0"/>
        <v>320</v>
      </c>
      <c r="H90" s="7">
        <f t="shared" si="1"/>
        <v>64</v>
      </c>
      <c r="I90" s="5" t="str">
        <f t="shared" si="119"/>
        <v>validation</v>
      </c>
      <c r="J90" s="8">
        <v>1413</v>
      </c>
      <c r="K90" s="45">
        <v>1440</v>
      </c>
      <c r="L90" s="7">
        <f t="shared" ref="L90:M90" si="144">VLOOKUP(J90,$A$2:$H$600,8,0)</f>
        <v>14</v>
      </c>
      <c r="M90" s="7">
        <f t="shared" si="144"/>
        <v>81</v>
      </c>
      <c r="O90" s="40"/>
      <c r="P90" s="40"/>
      <c r="Q90" s="40"/>
      <c r="R90" s="40"/>
      <c r="S90" s="40"/>
      <c r="T90" s="40"/>
      <c r="U90" s="40"/>
      <c r="V90" s="40"/>
      <c r="W90" s="40"/>
    </row>
    <row r="91" spans="1:23" ht="14.25">
      <c r="A91" s="1">
        <v>1089</v>
      </c>
      <c r="B91" s="19" t="s">
        <v>163</v>
      </c>
      <c r="C91" s="21" t="s">
        <v>171</v>
      </c>
      <c r="D91" s="19">
        <v>30</v>
      </c>
      <c r="E91" s="19">
        <v>170</v>
      </c>
      <c r="F91" s="19" t="s">
        <v>172</v>
      </c>
      <c r="G91" s="7">
        <f t="shared" si="0"/>
        <v>140</v>
      </c>
      <c r="H91" s="7">
        <f t="shared" si="1"/>
        <v>28</v>
      </c>
      <c r="I91" s="5" t="str">
        <f t="shared" si="119"/>
        <v>train</v>
      </c>
      <c r="J91" s="8">
        <v>1414</v>
      </c>
      <c r="K91" s="8">
        <v>1445</v>
      </c>
      <c r="L91" s="7">
        <f t="shared" ref="L91:M91" si="145">VLOOKUP(J91,$A$2:$H$600,8,0)</f>
        <v>12</v>
      </c>
      <c r="M91" s="7">
        <f t="shared" si="145"/>
        <v>123</v>
      </c>
      <c r="O91" s="40"/>
      <c r="P91" s="40"/>
      <c r="Q91" s="40"/>
      <c r="R91" s="40"/>
      <c r="S91" s="40"/>
      <c r="T91" s="40"/>
      <c r="U91" s="40"/>
      <c r="V91" s="40"/>
      <c r="W91" s="40"/>
    </row>
    <row r="92" spans="1:23" ht="14.25">
      <c r="A92" s="1">
        <v>1090</v>
      </c>
      <c r="B92" s="19" t="s">
        <v>163</v>
      </c>
      <c r="C92" s="20" t="s">
        <v>173</v>
      </c>
      <c r="D92" s="19">
        <v>2</v>
      </c>
      <c r="E92" s="19">
        <v>535</v>
      </c>
      <c r="F92" s="19" t="s">
        <v>174</v>
      </c>
      <c r="G92" s="7">
        <f t="shared" si="0"/>
        <v>533</v>
      </c>
      <c r="H92" s="7">
        <f t="shared" si="1"/>
        <v>106</v>
      </c>
      <c r="I92" s="5" t="str">
        <f t="shared" si="119"/>
        <v>train</v>
      </c>
      <c r="J92" s="8">
        <v>1418</v>
      </c>
      <c r="K92" s="8">
        <v>1446</v>
      </c>
      <c r="L92" s="7">
        <f t="shared" ref="L92:M92" si="146">VLOOKUP(J92,$A$2:$H$600,8,0)</f>
        <v>106</v>
      </c>
      <c r="M92" s="7">
        <f t="shared" si="146"/>
        <v>37</v>
      </c>
      <c r="O92" s="40"/>
      <c r="P92" s="40"/>
      <c r="Q92" s="40"/>
      <c r="R92" s="40"/>
      <c r="S92" s="40"/>
      <c r="T92" s="40"/>
      <c r="U92" s="40"/>
      <c r="V92" s="40"/>
      <c r="W92" s="40"/>
    </row>
    <row r="93" spans="1:23" ht="14.25">
      <c r="A93" s="1">
        <v>1091</v>
      </c>
      <c r="B93" s="19" t="s">
        <v>163</v>
      </c>
      <c r="C93" s="20" t="s">
        <v>175</v>
      </c>
      <c r="D93" s="19">
        <v>3</v>
      </c>
      <c r="E93" s="19">
        <v>766</v>
      </c>
      <c r="F93" s="19" t="s">
        <v>176</v>
      </c>
      <c r="G93" s="7">
        <f t="shared" si="0"/>
        <v>763</v>
      </c>
      <c r="H93" s="7">
        <f t="shared" si="1"/>
        <v>152</v>
      </c>
      <c r="I93" s="5" t="str">
        <f t="shared" si="119"/>
        <v>train</v>
      </c>
      <c r="J93" s="8">
        <v>1419</v>
      </c>
      <c r="K93" s="8">
        <v>1447</v>
      </c>
      <c r="L93" s="7">
        <f t="shared" ref="L93:M93" si="147">VLOOKUP(J93,$A$2:$H$600,8,0)</f>
        <v>47</v>
      </c>
      <c r="M93" s="7">
        <f t="shared" si="147"/>
        <v>35</v>
      </c>
      <c r="O93" s="40"/>
      <c r="P93" s="40"/>
      <c r="Q93" s="40"/>
      <c r="R93" s="40"/>
      <c r="S93" s="40"/>
      <c r="T93" s="40"/>
      <c r="U93" s="40"/>
      <c r="V93" s="40"/>
      <c r="W93" s="40"/>
    </row>
    <row r="94" spans="1:23" ht="14.25">
      <c r="A94" s="1">
        <v>1092</v>
      </c>
      <c r="B94" s="19" t="s">
        <v>163</v>
      </c>
      <c r="C94" s="21" t="s">
        <v>177</v>
      </c>
      <c r="D94" s="19">
        <v>0</v>
      </c>
      <c r="E94" s="19">
        <v>180</v>
      </c>
      <c r="F94" s="19" t="s">
        <v>178</v>
      </c>
      <c r="G94" s="7">
        <f t="shared" si="0"/>
        <v>180</v>
      </c>
      <c r="H94" s="7">
        <f t="shared" si="1"/>
        <v>36</v>
      </c>
      <c r="I94" s="5" t="str">
        <f t="shared" si="119"/>
        <v>train</v>
      </c>
      <c r="J94" s="45">
        <v>1441</v>
      </c>
      <c r="K94" s="8">
        <v>1452</v>
      </c>
      <c r="L94" s="7">
        <f t="shared" ref="L94:M94" si="148">VLOOKUP(J94,$A$2:$H$600,8,0)</f>
        <v>77</v>
      </c>
      <c r="M94" s="7">
        <f t="shared" si="148"/>
        <v>41</v>
      </c>
      <c r="O94" s="40"/>
      <c r="P94" s="40"/>
      <c r="Q94" s="40"/>
      <c r="R94" s="40"/>
      <c r="S94" s="40"/>
      <c r="T94" s="40"/>
      <c r="U94" s="40"/>
      <c r="V94" s="40"/>
      <c r="W94" s="40"/>
    </row>
    <row r="95" spans="1:23" ht="14.25">
      <c r="A95" s="1">
        <v>1093</v>
      </c>
      <c r="B95" s="19" t="s">
        <v>163</v>
      </c>
      <c r="C95" s="21" t="s">
        <v>179</v>
      </c>
      <c r="D95" s="19">
        <v>31</v>
      </c>
      <c r="E95" s="19">
        <v>321</v>
      </c>
      <c r="F95" s="19" t="s">
        <v>180</v>
      </c>
      <c r="G95" s="7">
        <f t="shared" si="0"/>
        <v>290</v>
      </c>
      <c r="H95" s="7">
        <f t="shared" si="1"/>
        <v>58</v>
      </c>
      <c r="I95" s="5" t="str">
        <f t="shared" si="119"/>
        <v>train</v>
      </c>
      <c r="J95" s="45">
        <v>1442</v>
      </c>
      <c r="K95" s="8">
        <v>1453</v>
      </c>
      <c r="L95" s="7">
        <f t="shared" ref="L95:M95" si="149">VLOOKUP(J95,$A$2:$H$600,8,0)</f>
        <v>158</v>
      </c>
      <c r="M95" s="7">
        <f t="shared" si="149"/>
        <v>16</v>
      </c>
      <c r="O95" s="40"/>
      <c r="P95" s="40"/>
      <c r="Q95" s="40"/>
      <c r="R95" s="40"/>
      <c r="S95" s="40"/>
      <c r="T95" s="40"/>
      <c r="U95" s="40"/>
      <c r="V95" s="40"/>
      <c r="W95" s="40"/>
    </row>
    <row r="96" spans="1:23" ht="14.25">
      <c r="A96" s="1">
        <v>1094</v>
      </c>
      <c r="B96" s="19" t="s">
        <v>163</v>
      </c>
      <c r="C96" s="20" t="s">
        <v>181</v>
      </c>
      <c r="D96" s="19">
        <v>0</v>
      </c>
      <c r="E96" s="19">
        <v>265</v>
      </c>
      <c r="F96" s="19" t="s">
        <v>182</v>
      </c>
      <c r="G96" s="7">
        <f t="shared" si="0"/>
        <v>265</v>
      </c>
      <c r="H96" s="7">
        <f t="shared" si="1"/>
        <v>53</v>
      </c>
      <c r="I96" s="5" t="str">
        <f t="shared" si="119"/>
        <v>validation</v>
      </c>
      <c r="J96" s="45">
        <v>1443</v>
      </c>
      <c r="K96" s="8">
        <v>1454</v>
      </c>
      <c r="L96" s="7">
        <f t="shared" ref="L96:M96" si="150">VLOOKUP(J96,$A$2:$H$600,8,0)</f>
        <v>41</v>
      </c>
      <c r="M96" s="7">
        <f t="shared" si="150"/>
        <v>36</v>
      </c>
      <c r="O96" s="40"/>
      <c r="P96" s="40"/>
      <c r="Q96" s="40"/>
      <c r="R96" s="40"/>
      <c r="S96" s="40"/>
      <c r="T96" s="40"/>
      <c r="U96" s="40"/>
      <c r="V96" s="40"/>
      <c r="W96" s="40"/>
    </row>
    <row r="97" spans="1:23" ht="14.25">
      <c r="A97" s="1">
        <v>1095</v>
      </c>
      <c r="B97" s="19" t="s">
        <v>163</v>
      </c>
      <c r="C97" s="20" t="s">
        <v>183</v>
      </c>
      <c r="D97" s="19">
        <v>1</v>
      </c>
      <c r="E97" s="19">
        <v>226</v>
      </c>
      <c r="F97" s="19" t="s">
        <v>184</v>
      </c>
      <c r="G97" s="7">
        <f t="shared" si="0"/>
        <v>225</v>
      </c>
      <c r="H97" s="7">
        <f t="shared" si="1"/>
        <v>45</v>
      </c>
      <c r="I97" s="5" t="str">
        <f t="shared" si="119"/>
        <v>train</v>
      </c>
      <c r="J97" s="45">
        <v>1444</v>
      </c>
      <c r="K97" s="45">
        <v>1456</v>
      </c>
      <c r="L97" s="7">
        <f t="shared" ref="L97:M97" si="151">VLOOKUP(J97,$A$2:$H$600,8,0)</f>
        <v>75</v>
      </c>
      <c r="M97" s="7">
        <f t="shared" si="151"/>
        <v>45</v>
      </c>
      <c r="O97" s="40"/>
      <c r="P97" s="40"/>
      <c r="Q97" s="40"/>
      <c r="R97" s="40"/>
      <c r="S97" s="40"/>
      <c r="T97" s="40"/>
      <c r="U97" s="40"/>
      <c r="V97" s="40"/>
      <c r="W97" s="40"/>
    </row>
    <row r="98" spans="1:23" ht="14.25">
      <c r="A98" s="1">
        <v>1096</v>
      </c>
      <c r="B98" s="19" t="s">
        <v>163</v>
      </c>
      <c r="C98" s="20" t="s">
        <v>185</v>
      </c>
      <c r="D98" s="19">
        <v>0</v>
      </c>
      <c r="E98" s="19">
        <v>300</v>
      </c>
      <c r="F98" s="19" t="s">
        <v>184</v>
      </c>
      <c r="G98" s="7">
        <f t="shared" si="0"/>
        <v>300</v>
      </c>
      <c r="H98" s="7">
        <f t="shared" si="1"/>
        <v>60</v>
      </c>
      <c r="I98" s="5" t="str">
        <f t="shared" si="119"/>
        <v>train</v>
      </c>
      <c r="J98" s="8">
        <v>1448</v>
      </c>
      <c r="K98" s="8">
        <v>1457</v>
      </c>
      <c r="L98" s="7">
        <f t="shared" ref="L98:M98" si="152">VLOOKUP(J98,$A$2:$H$600,8,0)</f>
        <v>40</v>
      </c>
      <c r="M98" s="7">
        <f t="shared" si="152"/>
        <v>32</v>
      </c>
      <c r="O98" s="40"/>
      <c r="P98" s="40"/>
      <c r="Q98" s="40"/>
      <c r="R98" s="40"/>
      <c r="S98" s="40"/>
      <c r="T98" s="40"/>
      <c r="U98" s="40"/>
      <c r="V98" s="40"/>
      <c r="W98" s="40"/>
    </row>
    <row r="99" spans="1:23" ht="14.25">
      <c r="A99" s="1">
        <v>1097</v>
      </c>
      <c r="B99" s="19" t="s">
        <v>160</v>
      </c>
      <c r="C99" s="21" t="s">
        <v>186</v>
      </c>
      <c r="D99" s="19">
        <v>0</v>
      </c>
      <c r="E99" s="19">
        <v>118</v>
      </c>
      <c r="F99" s="19" t="s">
        <v>184</v>
      </c>
      <c r="G99" s="7">
        <f t="shared" si="0"/>
        <v>118</v>
      </c>
      <c r="H99" s="7">
        <f t="shared" si="1"/>
        <v>23</v>
      </c>
      <c r="I99" s="5" t="str">
        <f t="shared" si="119"/>
        <v>validation</v>
      </c>
      <c r="J99" s="8">
        <v>1449</v>
      </c>
      <c r="K99" s="8">
        <v>1459</v>
      </c>
      <c r="L99" s="7">
        <f t="shared" ref="L99:M99" si="153">VLOOKUP(J99,$A$2:$H$600,8,0)</f>
        <v>38</v>
      </c>
      <c r="M99" s="7">
        <f t="shared" si="153"/>
        <v>58</v>
      </c>
      <c r="O99" s="40"/>
      <c r="P99" s="40"/>
      <c r="Q99" s="40"/>
      <c r="R99" s="40"/>
      <c r="S99" s="40"/>
      <c r="T99" s="40"/>
      <c r="U99" s="40"/>
      <c r="V99" s="40"/>
      <c r="W99" s="40"/>
    </row>
    <row r="100" spans="1:23" ht="14.25">
      <c r="A100" s="1">
        <v>1098</v>
      </c>
      <c r="B100" s="19" t="s">
        <v>160</v>
      </c>
      <c r="C100" s="21" t="s">
        <v>187</v>
      </c>
      <c r="D100" s="19">
        <v>0</v>
      </c>
      <c r="E100" s="19">
        <v>333</v>
      </c>
      <c r="F100" s="19" t="s">
        <v>184</v>
      </c>
      <c r="G100" s="7">
        <f t="shared" si="0"/>
        <v>333</v>
      </c>
      <c r="H100" s="7">
        <f t="shared" si="1"/>
        <v>66</v>
      </c>
      <c r="I100" s="5" t="str">
        <f t="shared" si="119"/>
        <v>validation</v>
      </c>
      <c r="J100" s="8">
        <v>1450</v>
      </c>
      <c r="K100" s="8">
        <v>1473</v>
      </c>
      <c r="L100" s="7">
        <f t="shared" ref="L100:M100" si="154">VLOOKUP(J100,$A$2:$H$600,8,0)</f>
        <v>10</v>
      </c>
      <c r="M100" s="7">
        <f t="shared" si="154"/>
        <v>55</v>
      </c>
      <c r="O100" s="40"/>
      <c r="P100" s="40"/>
      <c r="Q100" s="40"/>
      <c r="R100" s="40"/>
      <c r="S100" s="40"/>
      <c r="T100" s="40"/>
      <c r="U100" s="40"/>
      <c r="V100" s="40"/>
      <c r="W100" s="40"/>
    </row>
    <row r="101" spans="1:23" ht="14.25">
      <c r="A101" s="1">
        <v>1099</v>
      </c>
      <c r="B101" s="19" t="s">
        <v>163</v>
      </c>
      <c r="C101" s="21" t="s">
        <v>188</v>
      </c>
      <c r="D101" s="19">
        <v>1</v>
      </c>
      <c r="E101" s="19">
        <v>421</v>
      </c>
      <c r="F101" s="19" t="s">
        <v>184</v>
      </c>
      <c r="G101" s="7">
        <f t="shared" si="0"/>
        <v>420</v>
      </c>
      <c r="H101" s="7">
        <f t="shared" si="1"/>
        <v>84</v>
      </c>
      <c r="I101" s="5" t="str">
        <f t="shared" si="119"/>
        <v>test</v>
      </c>
      <c r="J101" s="8">
        <v>1451</v>
      </c>
      <c r="K101" s="8">
        <v>1474</v>
      </c>
      <c r="L101" s="7">
        <f t="shared" ref="L101:M101" si="155">VLOOKUP(J101,$A$2:$H$600,8,0)</f>
        <v>32</v>
      </c>
      <c r="M101" s="7">
        <f t="shared" si="155"/>
        <v>60</v>
      </c>
      <c r="O101" s="40"/>
      <c r="P101" s="40"/>
      <c r="Q101" s="40"/>
      <c r="R101" s="40"/>
      <c r="S101" s="40"/>
      <c r="T101" s="40"/>
      <c r="U101" s="40"/>
      <c r="V101" s="40"/>
      <c r="W101" s="40"/>
    </row>
    <row r="102" spans="1:23" ht="14.25">
      <c r="A102" s="1">
        <v>1100</v>
      </c>
      <c r="B102" s="19" t="s">
        <v>163</v>
      </c>
      <c r="C102" s="21" t="s">
        <v>189</v>
      </c>
      <c r="D102" s="19">
        <v>0</v>
      </c>
      <c r="E102" s="19">
        <v>793</v>
      </c>
      <c r="F102" s="19" t="s">
        <v>184</v>
      </c>
      <c r="G102" s="7">
        <f t="shared" si="0"/>
        <v>793</v>
      </c>
      <c r="H102" s="7">
        <f t="shared" si="1"/>
        <v>158</v>
      </c>
      <c r="I102" s="5" t="str">
        <f t="shared" si="119"/>
        <v>train</v>
      </c>
      <c r="J102" s="8">
        <v>1455</v>
      </c>
      <c r="K102" s="8">
        <v>1475</v>
      </c>
      <c r="L102" s="7">
        <f t="shared" ref="L102:M102" si="156">VLOOKUP(J102,$A$2:$H$600,8,0)</f>
        <v>38</v>
      </c>
      <c r="M102" s="7">
        <f t="shared" si="156"/>
        <v>32</v>
      </c>
      <c r="O102" s="40"/>
      <c r="P102" s="40"/>
      <c r="Q102" s="40"/>
      <c r="R102" s="40"/>
      <c r="S102" s="40"/>
      <c r="T102" s="40"/>
      <c r="U102" s="40"/>
      <c r="V102" s="40"/>
      <c r="W102" s="40"/>
    </row>
    <row r="103" spans="1:23" ht="14.25">
      <c r="A103" s="1">
        <v>1101</v>
      </c>
      <c r="B103" s="19" t="s">
        <v>163</v>
      </c>
      <c r="C103" s="21" t="s">
        <v>190</v>
      </c>
      <c r="D103" s="19">
        <v>1</v>
      </c>
      <c r="E103" s="19">
        <v>875</v>
      </c>
      <c r="F103" s="19" t="s">
        <v>184</v>
      </c>
      <c r="G103" s="7">
        <f t="shared" si="0"/>
        <v>874</v>
      </c>
      <c r="H103" s="7">
        <f t="shared" si="1"/>
        <v>174</v>
      </c>
      <c r="I103" s="5" t="str">
        <f t="shared" si="119"/>
        <v>test</v>
      </c>
      <c r="J103" s="8">
        <v>1458</v>
      </c>
      <c r="K103" s="45">
        <v>1477</v>
      </c>
      <c r="L103" s="7">
        <f t="shared" ref="L103:M103" si="157">VLOOKUP(J103,$A$2:$H$600,8,0)</f>
        <v>45</v>
      </c>
      <c r="M103" s="7">
        <f t="shared" si="157"/>
        <v>113</v>
      </c>
      <c r="O103" s="40"/>
      <c r="P103" s="40"/>
      <c r="Q103" s="40"/>
      <c r="R103" s="40"/>
      <c r="S103" s="40"/>
      <c r="T103" s="40"/>
      <c r="U103" s="40"/>
      <c r="V103" s="40"/>
      <c r="W103" s="40"/>
    </row>
    <row r="104" spans="1:23" ht="14.25">
      <c r="A104" s="1">
        <v>1102</v>
      </c>
      <c r="B104" s="19" t="s">
        <v>191</v>
      </c>
      <c r="C104" s="21" t="s">
        <v>192</v>
      </c>
      <c r="D104" s="19">
        <v>15</v>
      </c>
      <c r="E104" s="19">
        <v>257</v>
      </c>
      <c r="F104" s="19" t="s">
        <v>193</v>
      </c>
      <c r="G104" s="7">
        <f t="shared" si="0"/>
        <v>242</v>
      </c>
      <c r="H104" s="7">
        <f t="shared" si="1"/>
        <v>48</v>
      </c>
      <c r="I104" s="5" t="str">
        <f t="shared" si="119"/>
        <v>test</v>
      </c>
      <c r="J104" s="8">
        <v>1476</v>
      </c>
      <c r="K104" s="8">
        <v>1485</v>
      </c>
      <c r="L104" s="7">
        <f t="shared" ref="L104:M104" si="158">VLOOKUP(J104,$A$2:$H$600,8,0)</f>
        <v>87</v>
      </c>
      <c r="M104" s="7">
        <f t="shared" si="158"/>
        <v>19</v>
      </c>
      <c r="O104" s="40"/>
      <c r="P104" s="40"/>
      <c r="Q104" s="40"/>
      <c r="R104" s="40"/>
      <c r="S104" s="40"/>
      <c r="T104" s="40"/>
      <c r="U104" s="40"/>
      <c r="V104" s="40"/>
      <c r="W104" s="40"/>
    </row>
    <row r="105" spans="1:23" ht="14.25">
      <c r="A105" s="1">
        <v>1103</v>
      </c>
      <c r="B105" s="19" t="s">
        <v>191</v>
      </c>
      <c r="C105" s="21" t="s">
        <v>194</v>
      </c>
      <c r="D105" s="19">
        <v>20</v>
      </c>
      <c r="E105" s="19">
        <v>330</v>
      </c>
      <c r="F105" s="19" t="s">
        <v>195</v>
      </c>
      <c r="G105" s="7">
        <f t="shared" si="0"/>
        <v>310</v>
      </c>
      <c r="H105" s="7">
        <f t="shared" si="1"/>
        <v>62</v>
      </c>
      <c r="I105" s="5" t="str">
        <f t="shared" si="119"/>
        <v>test</v>
      </c>
      <c r="J105" s="8">
        <v>1479</v>
      </c>
      <c r="K105" s="8">
        <v>1487</v>
      </c>
      <c r="L105" s="7">
        <f t="shared" ref="L105:M105" si="159">VLOOKUP(J105,$A$2:$H$600,8,0)</f>
        <v>84</v>
      </c>
      <c r="M105" s="7">
        <f t="shared" si="159"/>
        <v>38</v>
      </c>
      <c r="O105" s="40"/>
      <c r="P105" s="40"/>
      <c r="Q105" s="40"/>
      <c r="R105" s="40"/>
      <c r="S105" s="40"/>
      <c r="T105" s="40"/>
      <c r="U105" s="40"/>
      <c r="V105" s="40"/>
      <c r="W105" s="40"/>
    </row>
    <row r="106" spans="1:23" ht="14.25">
      <c r="A106" s="1">
        <v>1104</v>
      </c>
      <c r="B106" s="19" t="s">
        <v>191</v>
      </c>
      <c r="C106" s="21" t="s">
        <v>196</v>
      </c>
      <c r="D106" s="19">
        <v>0</v>
      </c>
      <c r="E106" s="19">
        <v>44</v>
      </c>
      <c r="F106" s="19" t="s">
        <v>197</v>
      </c>
      <c r="G106" s="7">
        <f t="shared" si="0"/>
        <v>44</v>
      </c>
      <c r="H106" s="7">
        <f t="shared" si="1"/>
        <v>8</v>
      </c>
      <c r="I106" s="5" t="str">
        <f t="shared" si="119"/>
        <v>test</v>
      </c>
      <c r="J106" s="45">
        <v>1481</v>
      </c>
      <c r="K106" s="45">
        <v>1491</v>
      </c>
      <c r="L106" s="7">
        <f t="shared" ref="L106:M106" si="160">VLOOKUP(J106,$A$2:$H$600,8,0)</f>
        <v>47</v>
      </c>
      <c r="M106" s="7">
        <f t="shared" si="160"/>
        <v>59</v>
      </c>
      <c r="O106" s="40"/>
      <c r="P106" s="40"/>
      <c r="Q106" s="40"/>
      <c r="R106" s="40"/>
      <c r="S106" s="40"/>
      <c r="T106" s="40"/>
      <c r="U106" s="40"/>
      <c r="V106" s="40"/>
      <c r="W106" s="40"/>
    </row>
    <row r="107" spans="1:23" ht="14.25">
      <c r="A107" s="1">
        <v>1105</v>
      </c>
      <c r="B107" s="19" t="s">
        <v>191</v>
      </c>
      <c r="C107" s="21" t="s">
        <v>198</v>
      </c>
      <c r="D107" s="19">
        <v>12</v>
      </c>
      <c r="E107" s="19">
        <v>162</v>
      </c>
      <c r="F107" s="19" t="s">
        <v>199</v>
      </c>
      <c r="G107" s="7">
        <f t="shared" si="0"/>
        <v>150</v>
      </c>
      <c r="H107" s="7">
        <f t="shared" si="1"/>
        <v>30</v>
      </c>
      <c r="I107" s="5" t="str">
        <f t="shared" si="119"/>
        <v>test</v>
      </c>
      <c r="J107" s="8">
        <v>1484</v>
      </c>
      <c r="K107" s="45">
        <v>1492</v>
      </c>
      <c r="L107" s="7">
        <f t="shared" ref="L107:M107" si="161">VLOOKUP(J107,$A$2:$H$600,8,0)</f>
        <v>31</v>
      </c>
      <c r="M107" s="7">
        <f t="shared" si="161"/>
        <v>19</v>
      </c>
      <c r="O107" s="40"/>
      <c r="P107" s="40"/>
      <c r="Q107" s="40"/>
      <c r="R107" s="40"/>
      <c r="S107" s="40"/>
      <c r="T107" s="40"/>
      <c r="U107" s="40"/>
      <c r="V107" s="40"/>
      <c r="W107" s="40"/>
    </row>
    <row r="108" spans="1:23" ht="14.25">
      <c r="A108" s="1">
        <v>1106</v>
      </c>
      <c r="B108" s="19" t="s">
        <v>200</v>
      </c>
      <c r="C108" s="21" t="s">
        <v>201</v>
      </c>
      <c r="D108" s="19">
        <v>35</v>
      </c>
      <c r="E108" s="19">
        <v>115</v>
      </c>
      <c r="F108" s="19" t="s">
        <v>202</v>
      </c>
      <c r="G108" s="7">
        <f t="shared" si="0"/>
        <v>80</v>
      </c>
      <c r="H108" s="7">
        <f t="shared" si="1"/>
        <v>16</v>
      </c>
      <c r="I108" s="5" t="str">
        <f t="shared" si="119"/>
        <v>train</v>
      </c>
      <c r="J108" s="8">
        <v>1486</v>
      </c>
      <c r="K108" s="8">
        <v>1495</v>
      </c>
      <c r="L108" s="7">
        <f t="shared" ref="L108:M108" si="162">VLOOKUP(J108,$A$2:$H$600,8,0)</f>
        <v>30</v>
      </c>
      <c r="M108" s="7">
        <f t="shared" si="162"/>
        <v>56</v>
      </c>
      <c r="O108" s="40"/>
      <c r="P108" s="40"/>
      <c r="Q108" s="40"/>
      <c r="R108" s="40"/>
      <c r="S108" s="40"/>
      <c r="T108" s="40"/>
      <c r="U108" s="40"/>
      <c r="V108" s="40"/>
      <c r="W108" s="40"/>
    </row>
    <row r="109" spans="1:23" ht="14.25">
      <c r="A109" s="1">
        <v>1107</v>
      </c>
      <c r="B109" s="19" t="s">
        <v>191</v>
      </c>
      <c r="C109" s="21" t="s">
        <v>203</v>
      </c>
      <c r="D109" s="19">
        <v>25</v>
      </c>
      <c r="E109" s="19">
        <v>52</v>
      </c>
      <c r="F109" s="19" t="s">
        <v>202</v>
      </c>
      <c r="G109" s="7">
        <f t="shared" si="0"/>
        <v>27</v>
      </c>
      <c r="H109" s="7">
        <f t="shared" si="1"/>
        <v>5</v>
      </c>
      <c r="I109" s="5" t="str">
        <f t="shared" si="119"/>
        <v>test</v>
      </c>
      <c r="J109" s="45">
        <v>1490</v>
      </c>
      <c r="K109" s="8">
        <v>1496</v>
      </c>
      <c r="L109" s="7">
        <f t="shared" ref="L109:M109" si="163">VLOOKUP(J109,$A$2:$H$600,8,0)</f>
        <v>20</v>
      </c>
      <c r="M109" s="7">
        <f t="shared" si="163"/>
        <v>45</v>
      </c>
      <c r="O109" s="40"/>
      <c r="P109" s="40"/>
      <c r="Q109" s="40"/>
      <c r="R109" s="40"/>
      <c r="S109" s="40"/>
      <c r="T109" s="40"/>
      <c r="U109" s="40"/>
      <c r="V109" s="40"/>
    </row>
    <row r="110" spans="1:23" ht="14.25">
      <c r="A110" s="1">
        <v>1108</v>
      </c>
      <c r="B110" s="19" t="s">
        <v>204</v>
      </c>
      <c r="C110" s="21" t="s">
        <v>205</v>
      </c>
      <c r="D110" s="19">
        <v>11</v>
      </c>
      <c r="E110" s="19">
        <v>353</v>
      </c>
      <c r="F110" s="19" t="s">
        <v>206</v>
      </c>
      <c r="G110" s="7">
        <f t="shared" si="0"/>
        <v>342</v>
      </c>
      <c r="H110" s="7">
        <f t="shared" si="1"/>
        <v>68</v>
      </c>
      <c r="I110" s="5" t="str">
        <f t="shared" si="119"/>
        <v>test</v>
      </c>
      <c r="J110" s="8">
        <v>1494</v>
      </c>
      <c r="K110" s="8">
        <v>1497</v>
      </c>
      <c r="L110" s="7">
        <f t="shared" ref="L110:M110" si="164">VLOOKUP(J110,$A$2:$H$600,8,0)</f>
        <v>166</v>
      </c>
      <c r="M110" s="7">
        <f t="shared" si="164"/>
        <v>14</v>
      </c>
      <c r="O110" s="40"/>
      <c r="P110" s="40"/>
      <c r="Q110" s="40"/>
      <c r="R110" s="40"/>
      <c r="S110" s="40"/>
      <c r="T110" s="40"/>
      <c r="U110" s="40"/>
      <c r="V110" s="40"/>
    </row>
    <row r="111" spans="1:23" ht="14.25">
      <c r="A111" s="1">
        <v>1109</v>
      </c>
      <c r="B111" s="19" t="s">
        <v>191</v>
      </c>
      <c r="C111" s="21" t="s">
        <v>207</v>
      </c>
      <c r="D111" s="19">
        <v>1</v>
      </c>
      <c r="E111" s="19">
        <v>57</v>
      </c>
      <c r="F111" s="19" t="s">
        <v>208</v>
      </c>
      <c r="G111" s="7">
        <f t="shared" si="0"/>
        <v>56</v>
      </c>
      <c r="H111" s="7">
        <f t="shared" si="1"/>
        <v>11</v>
      </c>
      <c r="I111" s="5" t="str">
        <f t="shared" si="119"/>
        <v>test</v>
      </c>
      <c r="J111" s="8">
        <v>1499</v>
      </c>
      <c r="K111" s="8">
        <v>1498</v>
      </c>
      <c r="L111" s="7">
        <f t="shared" ref="L111:M111" si="165">VLOOKUP(J111,$A$2:$H$600,8,0)</f>
        <v>18</v>
      </c>
      <c r="M111" s="7">
        <f t="shared" si="165"/>
        <v>9</v>
      </c>
      <c r="O111" s="40"/>
      <c r="P111" s="40"/>
      <c r="Q111" s="40"/>
      <c r="R111" s="40"/>
      <c r="S111" s="40"/>
      <c r="T111" s="40"/>
      <c r="U111" s="40"/>
      <c r="V111" s="40"/>
    </row>
    <row r="112" spans="1:23" ht="14.25">
      <c r="A112" s="1">
        <v>1110</v>
      </c>
      <c r="B112" s="19" t="s">
        <v>204</v>
      </c>
      <c r="C112" s="21" t="s">
        <v>209</v>
      </c>
      <c r="D112" s="19">
        <v>30</v>
      </c>
      <c r="E112" s="19">
        <v>182</v>
      </c>
      <c r="F112" s="19" t="s">
        <v>210</v>
      </c>
      <c r="G112" s="7">
        <f t="shared" si="0"/>
        <v>152</v>
      </c>
      <c r="H112" s="7">
        <f t="shared" si="1"/>
        <v>30</v>
      </c>
      <c r="I112" s="5" t="str">
        <f t="shared" si="119"/>
        <v>test</v>
      </c>
      <c r="J112" s="8">
        <v>1500</v>
      </c>
      <c r="K112" s="45">
        <v>1503</v>
      </c>
      <c r="L112" s="7">
        <f t="shared" ref="L112:M112" si="166">VLOOKUP(J112,$A$2:$H$600,8,0)</f>
        <v>16</v>
      </c>
      <c r="M112" s="7">
        <f t="shared" si="166"/>
        <v>17</v>
      </c>
      <c r="O112" s="40"/>
      <c r="P112" s="40"/>
      <c r="Q112" s="40"/>
      <c r="R112" s="40"/>
      <c r="S112" s="40"/>
      <c r="T112" s="40"/>
      <c r="U112" s="40"/>
      <c r="V112" s="40"/>
    </row>
    <row r="113" spans="1:22" ht="14.25">
      <c r="A113" s="1">
        <v>1111</v>
      </c>
      <c r="B113" s="19" t="s">
        <v>204</v>
      </c>
      <c r="C113" s="21" t="s">
        <v>211</v>
      </c>
      <c r="D113" s="19">
        <v>15</v>
      </c>
      <c r="E113" s="19">
        <v>453</v>
      </c>
      <c r="F113" s="19" t="s">
        <v>212</v>
      </c>
      <c r="G113" s="7">
        <f t="shared" si="0"/>
        <v>438</v>
      </c>
      <c r="H113" s="7">
        <f t="shared" si="1"/>
        <v>87</v>
      </c>
      <c r="I113" s="5" t="str">
        <f t="shared" si="119"/>
        <v>train</v>
      </c>
      <c r="J113" s="8">
        <v>1512</v>
      </c>
      <c r="K113" s="45">
        <v>1504</v>
      </c>
      <c r="L113" s="7">
        <f t="shared" ref="L113:M113" si="167">VLOOKUP(J113,$A$2:$H$600,8,0)</f>
        <v>36</v>
      </c>
      <c r="M113" s="7">
        <f t="shared" si="167"/>
        <v>42</v>
      </c>
      <c r="O113" s="40"/>
      <c r="P113" s="40"/>
      <c r="Q113" s="40"/>
      <c r="R113" s="40"/>
      <c r="S113" s="40"/>
      <c r="T113" s="40"/>
      <c r="U113" s="40"/>
      <c r="V113" s="40"/>
    </row>
    <row r="114" spans="1:22" ht="14.25">
      <c r="A114" s="1">
        <v>1112</v>
      </c>
      <c r="B114" s="19" t="s">
        <v>204</v>
      </c>
      <c r="C114" s="21" t="s">
        <v>213</v>
      </c>
      <c r="D114" s="19">
        <v>30</v>
      </c>
      <c r="E114" s="19">
        <v>478</v>
      </c>
      <c r="F114" s="19" t="s">
        <v>212</v>
      </c>
      <c r="G114" s="7">
        <f t="shared" si="0"/>
        <v>448</v>
      </c>
      <c r="H114" s="7">
        <f t="shared" si="1"/>
        <v>89</v>
      </c>
      <c r="I114" s="5" t="str">
        <f t="shared" si="119"/>
        <v>train</v>
      </c>
      <c r="J114" s="8">
        <v>1513</v>
      </c>
      <c r="K114" s="8">
        <v>1505</v>
      </c>
      <c r="L114" s="7">
        <f t="shared" ref="L114:M114" si="168">VLOOKUP(J114,$A$2:$H$600,8,0)</f>
        <v>30</v>
      </c>
      <c r="M114" s="7">
        <f t="shared" si="168"/>
        <v>9</v>
      </c>
      <c r="O114" s="40"/>
      <c r="P114" s="40"/>
      <c r="Q114" s="40"/>
      <c r="R114" s="40"/>
      <c r="S114" s="40"/>
      <c r="T114" s="40"/>
      <c r="U114" s="40"/>
      <c r="V114" s="40"/>
    </row>
    <row r="115" spans="1:22" ht="14.25">
      <c r="A115" s="1">
        <v>1113</v>
      </c>
      <c r="B115" s="19" t="s">
        <v>204</v>
      </c>
      <c r="C115" s="21" t="s">
        <v>214</v>
      </c>
      <c r="D115" s="19">
        <v>15</v>
      </c>
      <c r="E115" s="19">
        <v>311</v>
      </c>
      <c r="F115" s="19" t="s">
        <v>215</v>
      </c>
      <c r="G115" s="7">
        <f t="shared" si="0"/>
        <v>296</v>
      </c>
      <c r="H115" s="7">
        <f t="shared" si="1"/>
        <v>59</v>
      </c>
      <c r="I115" s="5" t="str">
        <f t="shared" si="119"/>
        <v>validation</v>
      </c>
      <c r="J115" s="22">
        <v>1515</v>
      </c>
      <c r="K115" s="45">
        <v>1511</v>
      </c>
      <c r="L115" s="7">
        <f t="shared" ref="L115:M115" si="169">VLOOKUP(J115,$A$2:$H$600,8,0)</f>
        <v>108</v>
      </c>
      <c r="M115" s="7">
        <f t="shared" si="169"/>
        <v>22</v>
      </c>
      <c r="O115" s="40"/>
      <c r="P115" s="40"/>
      <c r="Q115" s="40"/>
      <c r="R115" s="40"/>
      <c r="S115" s="40"/>
      <c r="T115" s="40"/>
      <c r="U115" s="40"/>
      <c r="V115" s="40"/>
    </row>
    <row r="116" spans="1:22" ht="14.25">
      <c r="A116" s="1">
        <v>1114</v>
      </c>
      <c r="B116" s="19" t="s">
        <v>204</v>
      </c>
      <c r="C116" s="21" t="s">
        <v>216</v>
      </c>
      <c r="D116" s="19">
        <v>3</v>
      </c>
      <c r="E116" s="19">
        <v>343</v>
      </c>
      <c r="F116" s="19" t="s">
        <v>217</v>
      </c>
      <c r="G116" s="7">
        <f t="shared" si="0"/>
        <v>340</v>
      </c>
      <c r="H116" s="7">
        <f t="shared" si="1"/>
        <v>68</v>
      </c>
      <c r="I116" s="5" t="str">
        <f t="shared" si="119"/>
        <v>validation</v>
      </c>
      <c r="J116" s="22">
        <v>1518</v>
      </c>
      <c r="K116" s="8">
        <v>1514</v>
      </c>
      <c r="L116" s="7">
        <f t="shared" ref="L116:M116" si="170">VLOOKUP(J116,$A$2:$H$600,8,0)</f>
        <v>30</v>
      </c>
      <c r="M116" s="7">
        <f t="shared" si="170"/>
        <v>82</v>
      </c>
      <c r="O116" s="40"/>
      <c r="P116" s="40"/>
      <c r="Q116" s="40"/>
      <c r="R116" s="40"/>
      <c r="S116" s="40"/>
      <c r="T116" s="40"/>
      <c r="U116" s="40"/>
      <c r="V116" s="40"/>
    </row>
    <row r="117" spans="1:22" ht="14.25">
      <c r="A117" s="1">
        <v>1115</v>
      </c>
      <c r="B117" s="19" t="s">
        <v>191</v>
      </c>
      <c r="C117" s="20" t="s">
        <v>218</v>
      </c>
      <c r="D117" s="19">
        <v>2</v>
      </c>
      <c r="E117" s="19">
        <v>213</v>
      </c>
      <c r="F117" s="19" t="s">
        <v>217</v>
      </c>
      <c r="G117" s="7">
        <f t="shared" si="0"/>
        <v>211</v>
      </c>
      <c r="H117" s="7">
        <f t="shared" si="1"/>
        <v>42</v>
      </c>
      <c r="I117" s="5" t="str">
        <f t="shared" si="119"/>
        <v>test</v>
      </c>
      <c r="J117" s="22">
        <v>1521</v>
      </c>
      <c r="K117" s="22">
        <v>1516</v>
      </c>
      <c r="L117" s="7">
        <f t="shared" ref="L117:M117" si="171">VLOOKUP(J117,$A$2:$H$600,8,0)</f>
        <v>120</v>
      </c>
      <c r="M117" s="7">
        <f t="shared" si="171"/>
        <v>106</v>
      </c>
      <c r="O117" s="40"/>
      <c r="P117" s="40"/>
      <c r="Q117" s="40"/>
      <c r="R117" s="40"/>
      <c r="S117" s="40"/>
      <c r="T117" s="40"/>
      <c r="U117" s="40"/>
      <c r="V117" s="40"/>
    </row>
    <row r="118" spans="1:22" ht="14.25">
      <c r="A118" s="1">
        <v>1116</v>
      </c>
      <c r="B118" s="19" t="s">
        <v>191</v>
      </c>
      <c r="C118" s="21" t="s">
        <v>219</v>
      </c>
      <c r="D118" s="19">
        <v>0</v>
      </c>
      <c r="E118" s="19">
        <v>203</v>
      </c>
      <c r="F118" s="19" t="s">
        <v>217</v>
      </c>
      <c r="G118" s="7">
        <f t="shared" si="0"/>
        <v>203</v>
      </c>
      <c r="H118" s="7">
        <f t="shared" si="1"/>
        <v>40</v>
      </c>
      <c r="I118" s="5" t="str">
        <f t="shared" si="119"/>
        <v>test</v>
      </c>
      <c r="J118" s="8">
        <v>1522</v>
      </c>
      <c r="K118" s="51">
        <v>1525</v>
      </c>
      <c r="L118" s="7">
        <f t="shared" ref="L118:M118" si="172">VLOOKUP(J118,$A$2:$H$600,8,0)</f>
        <v>74</v>
      </c>
      <c r="M118" s="7">
        <f t="shared" si="172"/>
        <v>48</v>
      </c>
      <c r="O118" s="40"/>
      <c r="P118" s="40"/>
      <c r="Q118" s="40"/>
      <c r="R118" s="40"/>
      <c r="S118" s="40"/>
      <c r="T118" s="40"/>
      <c r="U118" s="40"/>
      <c r="V118" s="40"/>
    </row>
    <row r="119" spans="1:22" ht="14.25">
      <c r="A119" s="1">
        <v>1117</v>
      </c>
      <c r="B119" s="19" t="s">
        <v>191</v>
      </c>
      <c r="C119" s="21" t="s">
        <v>220</v>
      </c>
      <c r="D119" s="19">
        <v>0</v>
      </c>
      <c r="E119" s="19">
        <v>77</v>
      </c>
      <c r="F119" s="19" t="s">
        <v>217</v>
      </c>
      <c r="G119" s="7">
        <f t="shared" si="0"/>
        <v>77</v>
      </c>
      <c r="H119" s="7">
        <f t="shared" si="1"/>
        <v>15</v>
      </c>
      <c r="I119" s="5" t="str">
        <f t="shared" si="119"/>
        <v>test</v>
      </c>
      <c r="J119" s="8">
        <v>1523</v>
      </c>
      <c r="K119" s="52">
        <v>1526</v>
      </c>
      <c r="L119" s="7">
        <f t="shared" ref="L119:M119" si="173">VLOOKUP(J119,$A$2:$H$600,8,0)</f>
        <v>7</v>
      </c>
      <c r="M119" s="7">
        <f t="shared" si="173"/>
        <v>69</v>
      </c>
      <c r="O119" s="40"/>
      <c r="P119" s="40"/>
      <c r="Q119" s="40"/>
      <c r="R119" s="40"/>
      <c r="S119" s="40"/>
      <c r="T119" s="40"/>
      <c r="U119" s="40"/>
      <c r="V119" s="40"/>
    </row>
    <row r="120" spans="1:22" ht="14.25">
      <c r="A120" s="1">
        <v>1118</v>
      </c>
      <c r="B120" s="19" t="s">
        <v>221</v>
      </c>
      <c r="C120" s="21" t="s">
        <v>222</v>
      </c>
      <c r="D120" s="19">
        <v>1</v>
      </c>
      <c r="E120" s="19">
        <v>125</v>
      </c>
      <c r="F120" s="19" t="s">
        <v>217</v>
      </c>
      <c r="G120" s="7">
        <f t="shared" si="0"/>
        <v>124</v>
      </c>
      <c r="H120" s="7">
        <f t="shared" si="1"/>
        <v>24</v>
      </c>
      <c r="I120" s="5" t="str">
        <f t="shared" si="119"/>
        <v>test</v>
      </c>
      <c r="J120" s="8">
        <v>1524</v>
      </c>
      <c r="K120" s="52">
        <v>1529</v>
      </c>
      <c r="L120" s="7">
        <f t="shared" ref="L120:M120" si="174">VLOOKUP(J120,$A$2:$H$600,8,0)</f>
        <v>14</v>
      </c>
      <c r="M120" s="7">
        <f t="shared" si="174"/>
        <v>32</v>
      </c>
      <c r="O120" s="40"/>
      <c r="P120" s="40"/>
      <c r="Q120" s="40"/>
      <c r="R120" s="40"/>
      <c r="S120" s="40"/>
      <c r="T120" s="40"/>
      <c r="U120" s="40"/>
      <c r="V120" s="40"/>
    </row>
    <row r="121" spans="1:22" ht="14.25">
      <c r="A121" s="1">
        <v>1119</v>
      </c>
      <c r="B121" s="19" t="s">
        <v>191</v>
      </c>
      <c r="C121" s="20" t="s">
        <v>223</v>
      </c>
      <c r="D121" s="19">
        <v>0</v>
      </c>
      <c r="E121" s="19">
        <v>84</v>
      </c>
      <c r="F121" s="19" t="s">
        <v>217</v>
      </c>
      <c r="G121" s="7">
        <f t="shared" si="0"/>
        <v>84</v>
      </c>
      <c r="H121" s="7">
        <f t="shared" si="1"/>
        <v>16</v>
      </c>
      <c r="I121" s="5" t="str">
        <f t="shared" si="119"/>
        <v>test</v>
      </c>
      <c r="J121" s="22">
        <v>1527</v>
      </c>
      <c r="K121" s="52">
        <v>1534</v>
      </c>
      <c r="L121" s="7">
        <f t="shared" ref="L121:M121" si="175">VLOOKUP(J121,$A$2:$H$600,8,0)</f>
        <v>45</v>
      </c>
      <c r="M121" s="7">
        <f t="shared" si="175"/>
        <v>30</v>
      </c>
      <c r="O121" s="40"/>
      <c r="P121" s="40"/>
      <c r="Q121" s="40"/>
      <c r="R121" s="40"/>
      <c r="S121" s="40"/>
      <c r="T121" s="40"/>
      <c r="U121" s="40"/>
      <c r="V121" s="40"/>
    </row>
    <row r="122" spans="1:22" ht="14.25">
      <c r="A122" s="1">
        <v>1120</v>
      </c>
      <c r="B122" s="19" t="s">
        <v>204</v>
      </c>
      <c r="C122" s="21" t="s">
        <v>224</v>
      </c>
      <c r="D122" s="19">
        <v>0</v>
      </c>
      <c r="E122" s="19">
        <v>224</v>
      </c>
      <c r="F122" s="19" t="s">
        <v>217</v>
      </c>
      <c r="G122" s="7">
        <f t="shared" si="0"/>
        <v>224</v>
      </c>
      <c r="H122" s="7">
        <f t="shared" si="1"/>
        <v>44</v>
      </c>
      <c r="I122" s="5" t="str">
        <f t="shared" si="119"/>
        <v>validation</v>
      </c>
      <c r="J122" s="22">
        <v>1532</v>
      </c>
      <c r="K122" s="52">
        <v>1539</v>
      </c>
      <c r="L122" s="7">
        <f t="shared" ref="L122:M122" si="176">VLOOKUP(J122,$A$2:$H$600,8,0)</f>
        <v>47</v>
      </c>
      <c r="M122" s="7">
        <f t="shared" si="176"/>
        <v>18</v>
      </c>
      <c r="O122" s="40"/>
      <c r="P122" s="40"/>
      <c r="Q122" s="40"/>
      <c r="R122" s="40"/>
      <c r="S122" s="40"/>
      <c r="T122" s="40"/>
      <c r="U122" s="40"/>
      <c r="V122" s="40"/>
    </row>
    <row r="123" spans="1:22" ht="14.25">
      <c r="A123" s="1">
        <v>1121</v>
      </c>
      <c r="B123" s="19" t="s">
        <v>225</v>
      </c>
      <c r="C123" s="20" t="s">
        <v>226</v>
      </c>
      <c r="D123" s="19">
        <v>0</v>
      </c>
      <c r="E123" s="19">
        <v>516</v>
      </c>
      <c r="F123" s="19" t="s">
        <v>227</v>
      </c>
      <c r="G123" s="7">
        <f t="shared" si="0"/>
        <v>516</v>
      </c>
      <c r="H123" s="7">
        <f t="shared" si="1"/>
        <v>103</v>
      </c>
      <c r="I123" s="5" t="str">
        <f t="shared" si="119"/>
        <v>train</v>
      </c>
      <c r="J123" s="8">
        <v>1533</v>
      </c>
      <c r="K123" s="52">
        <v>1540</v>
      </c>
      <c r="L123" s="7">
        <f t="shared" ref="L123:M123" si="177">VLOOKUP(J123,$A$2:$H$600,8,0)</f>
        <v>18</v>
      </c>
      <c r="M123" s="7">
        <f t="shared" si="177"/>
        <v>15</v>
      </c>
      <c r="O123" s="40"/>
      <c r="P123" s="40"/>
      <c r="Q123" s="40"/>
      <c r="R123" s="40"/>
      <c r="S123" s="40"/>
      <c r="T123" s="40"/>
      <c r="U123" s="40"/>
      <c r="V123" s="40"/>
    </row>
    <row r="124" spans="1:22" ht="14.25">
      <c r="A124" s="1">
        <v>1122</v>
      </c>
      <c r="B124" s="19" t="s">
        <v>225</v>
      </c>
      <c r="C124" s="21" t="s">
        <v>228</v>
      </c>
      <c r="D124" s="19">
        <v>5</v>
      </c>
      <c r="E124" s="19">
        <v>505</v>
      </c>
      <c r="F124" s="19" t="s">
        <v>227</v>
      </c>
      <c r="G124" s="7">
        <f t="shared" si="0"/>
        <v>500</v>
      </c>
      <c r="H124" s="7">
        <f t="shared" si="1"/>
        <v>100</v>
      </c>
      <c r="I124" s="5" t="str">
        <f t="shared" si="119"/>
        <v>train</v>
      </c>
      <c r="J124" s="8">
        <v>1535</v>
      </c>
      <c r="K124" s="52">
        <v>1542</v>
      </c>
      <c r="L124" s="7">
        <f t="shared" ref="L124:M124" si="178">VLOOKUP(J124,$A$2:$H$600,8,0)</f>
        <v>40</v>
      </c>
      <c r="M124" s="7">
        <f t="shared" si="178"/>
        <v>16</v>
      </c>
      <c r="O124" s="40"/>
      <c r="P124" s="40"/>
      <c r="Q124" s="40"/>
      <c r="R124" s="40"/>
      <c r="S124" s="40"/>
      <c r="T124" s="40"/>
      <c r="U124" s="40"/>
      <c r="V124" s="40"/>
    </row>
    <row r="125" spans="1:22" ht="14.25">
      <c r="A125" s="1">
        <v>1123</v>
      </c>
      <c r="B125" s="19" t="s">
        <v>225</v>
      </c>
      <c r="C125" s="21" t="s">
        <v>229</v>
      </c>
      <c r="D125" s="19">
        <v>9</v>
      </c>
      <c r="E125" s="19">
        <v>609</v>
      </c>
      <c r="F125" s="19" t="s">
        <v>230</v>
      </c>
      <c r="G125" s="7">
        <f t="shared" si="0"/>
        <v>600</v>
      </c>
      <c r="H125" s="7">
        <f t="shared" si="1"/>
        <v>120</v>
      </c>
      <c r="I125" s="5" t="str">
        <f t="shared" si="119"/>
        <v>validation</v>
      </c>
      <c r="J125" s="8">
        <v>1545</v>
      </c>
      <c r="K125" s="52">
        <v>1543</v>
      </c>
      <c r="L125" s="7">
        <f t="shared" ref="L125:M125" si="179">VLOOKUP(J125,$A$2:$H$600,8,0)</f>
        <v>9</v>
      </c>
      <c r="M125" s="7">
        <f t="shared" si="179"/>
        <v>11</v>
      </c>
      <c r="O125" s="40"/>
      <c r="P125" s="40"/>
      <c r="Q125" s="40"/>
      <c r="R125" s="40"/>
      <c r="S125" s="40"/>
      <c r="T125" s="40"/>
      <c r="U125" s="40"/>
      <c r="V125" s="40"/>
    </row>
    <row r="126" spans="1:22" ht="14.25">
      <c r="A126" s="1">
        <v>1124</v>
      </c>
      <c r="B126" s="19" t="s">
        <v>225</v>
      </c>
      <c r="C126" s="21" t="s">
        <v>231</v>
      </c>
      <c r="D126" s="19">
        <v>6</v>
      </c>
      <c r="E126" s="19">
        <v>221</v>
      </c>
      <c r="F126" s="19" t="s">
        <v>232</v>
      </c>
      <c r="G126" s="7">
        <f t="shared" si="0"/>
        <v>215</v>
      </c>
      <c r="H126" s="7">
        <f t="shared" si="1"/>
        <v>43</v>
      </c>
      <c r="I126" s="5" t="str">
        <f t="shared" si="119"/>
        <v>validation</v>
      </c>
      <c r="J126" s="8">
        <v>1546</v>
      </c>
      <c r="K126" s="52">
        <v>1544</v>
      </c>
      <c r="L126" s="7">
        <f t="shared" ref="L126:M126" si="180">VLOOKUP(J126,$A$2:$H$600,8,0)</f>
        <v>21</v>
      </c>
      <c r="M126" s="7">
        <f t="shared" si="180"/>
        <v>35</v>
      </c>
      <c r="O126" s="40"/>
      <c r="P126" s="40"/>
      <c r="Q126" s="40"/>
      <c r="R126" s="40"/>
      <c r="S126" s="40"/>
      <c r="T126" s="40"/>
      <c r="U126" s="40"/>
      <c r="V126" s="40"/>
    </row>
    <row r="127" spans="1:22" ht="14.25">
      <c r="A127" s="1">
        <v>1125</v>
      </c>
      <c r="B127" s="19" t="s">
        <v>225</v>
      </c>
      <c r="C127" s="20" t="s">
        <v>233</v>
      </c>
      <c r="D127" s="19">
        <v>5</v>
      </c>
      <c r="E127" s="19">
        <v>502</v>
      </c>
      <c r="F127" s="19" t="s">
        <v>234</v>
      </c>
      <c r="G127" s="7">
        <f t="shared" si="0"/>
        <v>497</v>
      </c>
      <c r="H127" s="7">
        <f t="shared" si="1"/>
        <v>99</v>
      </c>
      <c r="I127" s="5" t="str">
        <f t="shared" si="119"/>
        <v>validation</v>
      </c>
      <c r="J127" s="8">
        <v>1547</v>
      </c>
      <c r="K127" s="52">
        <v>1557</v>
      </c>
      <c r="L127" s="7">
        <f t="shared" ref="L127:M127" si="181">VLOOKUP(J127,$A$2:$H$600,8,0)</f>
        <v>29</v>
      </c>
      <c r="M127" s="7">
        <f t="shared" si="181"/>
        <v>18</v>
      </c>
      <c r="O127" s="40"/>
      <c r="P127" s="40"/>
      <c r="Q127" s="40"/>
      <c r="R127" s="40"/>
      <c r="S127" s="40"/>
      <c r="T127" s="40"/>
      <c r="U127" s="40"/>
      <c r="V127" s="40"/>
    </row>
    <row r="128" spans="1:22" ht="14.25">
      <c r="A128" s="1">
        <v>1126</v>
      </c>
      <c r="B128" s="19" t="s">
        <v>225</v>
      </c>
      <c r="C128" s="21" t="s">
        <v>235</v>
      </c>
      <c r="D128" s="19">
        <v>4</v>
      </c>
      <c r="E128" s="19">
        <v>604</v>
      </c>
      <c r="F128" s="19" t="s">
        <v>236</v>
      </c>
      <c r="G128" s="7">
        <f t="shared" si="0"/>
        <v>600</v>
      </c>
      <c r="H128" s="7">
        <f t="shared" si="1"/>
        <v>120</v>
      </c>
      <c r="I128" s="5" t="str">
        <f t="shared" si="119"/>
        <v>train</v>
      </c>
      <c r="J128" s="8">
        <v>1563</v>
      </c>
      <c r="K128" s="52">
        <v>1558</v>
      </c>
      <c r="L128" s="7">
        <f t="shared" ref="L128:M128" si="182">VLOOKUP(J128,$A$2:$H$600,8,0)</f>
        <v>36</v>
      </c>
      <c r="M128" s="7">
        <f t="shared" si="182"/>
        <v>7</v>
      </c>
      <c r="O128" s="40"/>
      <c r="P128" s="40"/>
      <c r="Q128" s="40"/>
      <c r="R128" s="40"/>
      <c r="S128" s="40"/>
      <c r="T128" s="40"/>
      <c r="U128" s="40"/>
      <c r="V128" s="40"/>
    </row>
    <row r="129" spans="1:22" ht="14.25">
      <c r="A129" s="1">
        <v>1127</v>
      </c>
      <c r="B129" s="19" t="s">
        <v>225</v>
      </c>
      <c r="C129" s="21" t="s">
        <v>237</v>
      </c>
      <c r="D129" s="19">
        <v>1</v>
      </c>
      <c r="E129" s="19">
        <v>601</v>
      </c>
      <c r="F129" s="19" t="s">
        <v>238</v>
      </c>
      <c r="G129" s="7">
        <f t="shared" si="0"/>
        <v>600</v>
      </c>
      <c r="H129" s="7">
        <f t="shared" si="1"/>
        <v>120</v>
      </c>
      <c r="I129" s="5" t="str">
        <f t="shared" si="119"/>
        <v>train</v>
      </c>
      <c r="J129" s="8">
        <v>1565</v>
      </c>
      <c r="K129" s="52">
        <v>1559</v>
      </c>
      <c r="L129" s="7">
        <f t="shared" ref="L129:M129" si="183">VLOOKUP(J129,$A$2:$H$600,8,0)</f>
        <v>30</v>
      </c>
      <c r="M129" s="7">
        <f t="shared" si="183"/>
        <v>36</v>
      </c>
      <c r="O129" s="40"/>
      <c r="P129" s="40"/>
      <c r="Q129" s="40"/>
      <c r="R129" s="40"/>
      <c r="S129" s="40"/>
      <c r="T129" s="40"/>
      <c r="U129" s="40"/>
      <c r="V129" s="40"/>
    </row>
    <row r="130" spans="1:22" ht="14.25">
      <c r="A130" s="1">
        <v>1128</v>
      </c>
      <c r="B130" s="19" t="s">
        <v>225</v>
      </c>
      <c r="C130" s="20" t="s">
        <v>239</v>
      </c>
      <c r="D130" s="19">
        <v>5</v>
      </c>
      <c r="E130" s="19">
        <v>505</v>
      </c>
      <c r="F130" s="19" t="s">
        <v>238</v>
      </c>
      <c r="G130" s="7">
        <f t="shared" si="0"/>
        <v>500</v>
      </c>
      <c r="H130" s="7">
        <f t="shared" si="1"/>
        <v>100</v>
      </c>
      <c r="I130" s="5" t="str">
        <f t="shared" ref="I130:I193" si="184">IFERROR(_xlfn.IFS(IFERROR(MATCH(A130,$J$2:$J$574,0),FALSE),$J$1,IFERROR(MATCH(A130,$K$2:$K$574,0),FALSE),$K$1),"train")</f>
        <v>train</v>
      </c>
      <c r="J130" s="45">
        <v>1574</v>
      </c>
      <c r="K130" s="52">
        <v>1560</v>
      </c>
      <c r="L130" s="7">
        <f t="shared" ref="L130:M130" si="185">VLOOKUP(J130,$A$2:$H$600,8,0)</f>
        <v>29</v>
      </c>
      <c r="M130" s="7">
        <f t="shared" si="185"/>
        <v>38</v>
      </c>
      <c r="O130" s="40"/>
      <c r="P130" s="40"/>
      <c r="Q130" s="40"/>
      <c r="R130" s="40"/>
      <c r="S130" s="40"/>
      <c r="T130" s="40"/>
      <c r="U130" s="40"/>
      <c r="V130" s="40"/>
    </row>
    <row r="131" spans="1:22" ht="14.25">
      <c r="A131" s="1">
        <v>1129</v>
      </c>
      <c r="B131" s="19" t="s">
        <v>225</v>
      </c>
      <c r="C131" s="21" t="s">
        <v>240</v>
      </c>
      <c r="D131" s="19">
        <v>2</v>
      </c>
      <c r="E131" s="19">
        <v>280</v>
      </c>
      <c r="F131" s="19" t="s">
        <v>241</v>
      </c>
      <c r="G131" s="7">
        <f t="shared" si="0"/>
        <v>278</v>
      </c>
      <c r="H131" s="7">
        <f t="shared" si="1"/>
        <v>55</v>
      </c>
      <c r="I131" s="5" t="str">
        <f t="shared" si="184"/>
        <v>test</v>
      </c>
      <c r="J131" s="8"/>
      <c r="K131" s="52">
        <v>1566</v>
      </c>
      <c r="L131" s="7"/>
      <c r="M131" s="7">
        <f t="shared" ref="M131:M132" si="186">VLOOKUP(K131,$A$2:$H$600,8,0)</f>
        <v>17</v>
      </c>
      <c r="O131" s="40"/>
      <c r="P131" s="40"/>
      <c r="Q131" s="40"/>
      <c r="R131" s="40"/>
      <c r="S131" s="40"/>
      <c r="T131" s="40"/>
      <c r="U131" s="40"/>
      <c r="V131" s="40"/>
    </row>
    <row r="132" spans="1:22" ht="14.25">
      <c r="A132" s="1">
        <v>1130</v>
      </c>
      <c r="B132" s="19" t="s">
        <v>225</v>
      </c>
      <c r="C132" s="21" t="s">
        <v>242</v>
      </c>
      <c r="D132" s="19">
        <v>0</v>
      </c>
      <c r="E132" s="19">
        <v>490</v>
      </c>
      <c r="F132" s="19" t="s">
        <v>243</v>
      </c>
      <c r="G132" s="7">
        <f t="shared" si="0"/>
        <v>490</v>
      </c>
      <c r="H132" s="7">
        <f t="shared" si="1"/>
        <v>98</v>
      </c>
      <c r="I132" s="5" t="str">
        <f t="shared" si="184"/>
        <v>test</v>
      </c>
      <c r="J132" s="8"/>
      <c r="K132" s="52">
        <v>1575</v>
      </c>
      <c r="L132" s="7"/>
      <c r="M132" s="7">
        <f t="shared" si="186"/>
        <v>32</v>
      </c>
      <c r="O132" s="40"/>
      <c r="P132" s="40"/>
      <c r="Q132" s="40"/>
      <c r="R132" s="40"/>
      <c r="S132" s="40"/>
      <c r="T132" s="40"/>
      <c r="U132" s="40"/>
      <c r="V132" s="40"/>
    </row>
    <row r="133" spans="1:22" ht="14.25">
      <c r="A133" s="1">
        <v>1131</v>
      </c>
      <c r="B133" s="19" t="s">
        <v>145</v>
      </c>
      <c r="C133" s="20" t="s">
        <v>244</v>
      </c>
      <c r="D133" s="19">
        <v>75</v>
      </c>
      <c r="E133" s="19">
        <v>515</v>
      </c>
      <c r="F133" s="19" t="s">
        <v>245</v>
      </c>
      <c r="G133" s="7">
        <f t="shared" si="0"/>
        <v>440</v>
      </c>
      <c r="H133" s="7">
        <f t="shared" si="1"/>
        <v>88</v>
      </c>
      <c r="I133" s="5" t="str">
        <f t="shared" si="184"/>
        <v>test</v>
      </c>
      <c r="K133" s="40"/>
      <c r="L133" s="4">
        <f t="shared" ref="L133:M133" si="187">SUM(L2:L132)</f>
        <v>5510</v>
      </c>
      <c r="M133" s="4">
        <f t="shared" si="187"/>
        <v>5564</v>
      </c>
      <c r="O133" s="40"/>
      <c r="P133" s="40"/>
      <c r="Q133" s="40"/>
      <c r="R133" s="40"/>
      <c r="S133" s="40"/>
      <c r="T133" s="40"/>
      <c r="U133" s="40"/>
      <c r="V133" s="40"/>
    </row>
    <row r="134" spans="1:22" ht="14.25">
      <c r="A134" s="1">
        <v>1132</v>
      </c>
      <c r="B134" s="19" t="s">
        <v>136</v>
      </c>
      <c r="C134" s="20" t="s">
        <v>247</v>
      </c>
      <c r="D134" s="19">
        <v>6</v>
      </c>
      <c r="E134" s="19">
        <v>516</v>
      </c>
      <c r="F134" s="19" t="s">
        <v>248</v>
      </c>
      <c r="G134" s="7">
        <f t="shared" si="0"/>
        <v>510</v>
      </c>
      <c r="H134" s="7">
        <f t="shared" si="1"/>
        <v>102</v>
      </c>
      <c r="I134" s="5" t="str">
        <f t="shared" si="184"/>
        <v>train</v>
      </c>
      <c r="K134" s="40"/>
      <c r="N134" s="40"/>
      <c r="O134" s="40"/>
      <c r="P134" s="40"/>
      <c r="Q134" s="40"/>
      <c r="R134" s="40"/>
      <c r="S134" s="40"/>
      <c r="T134" s="40"/>
      <c r="U134" s="40"/>
    </row>
    <row r="135" spans="1:22" ht="14.25">
      <c r="A135" s="1">
        <v>1133</v>
      </c>
      <c r="B135" s="19" t="s">
        <v>88</v>
      </c>
      <c r="C135" s="20" t="s">
        <v>250</v>
      </c>
      <c r="D135" s="19">
        <v>55</v>
      </c>
      <c r="E135" s="19">
        <v>554</v>
      </c>
      <c r="F135" s="19" t="s">
        <v>102</v>
      </c>
      <c r="G135" s="7">
        <f t="shared" si="0"/>
        <v>499</v>
      </c>
      <c r="H135" s="7">
        <f t="shared" si="1"/>
        <v>99</v>
      </c>
      <c r="I135" s="5" t="str">
        <f t="shared" si="184"/>
        <v>validation</v>
      </c>
      <c r="K135" s="40"/>
      <c r="N135" s="40"/>
      <c r="O135" s="40"/>
      <c r="P135" s="40"/>
      <c r="Q135" s="40"/>
      <c r="R135" s="40"/>
      <c r="S135" s="40"/>
      <c r="T135" s="40"/>
      <c r="U135" s="40"/>
    </row>
    <row r="136" spans="1:22" ht="14.25">
      <c r="A136" s="1">
        <v>1134</v>
      </c>
      <c r="B136" s="19" t="s">
        <v>88</v>
      </c>
      <c r="C136" s="20" t="s">
        <v>251</v>
      </c>
      <c r="D136" s="19">
        <v>31</v>
      </c>
      <c r="E136" s="19">
        <v>304</v>
      </c>
      <c r="F136" s="19" t="s">
        <v>252</v>
      </c>
      <c r="G136" s="7">
        <f t="shared" si="0"/>
        <v>273</v>
      </c>
      <c r="H136" s="7">
        <f t="shared" si="1"/>
        <v>54</v>
      </c>
      <c r="I136" s="5" t="str">
        <f t="shared" si="184"/>
        <v>validation</v>
      </c>
      <c r="K136" s="40"/>
      <c r="N136" s="40"/>
      <c r="O136" s="40"/>
      <c r="P136" s="40"/>
      <c r="Q136" s="40"/>
      <c r="R136" s="40"/>
      <c r="S136" s="40"/>
      <c r="T136" s="40"/>
      <c r="U136" s="40"/>
    </row>
    <row r="137" spans="1:22" ht="14.25">
      <c r="A137" s="1">
        <v>1135</v>
      </c>
      <c r="B137" s="19" t="s">
        <v>70</v>
      </c>
      <c r="C137" s="21" t="s">
        <v>253</v>
      </c>
      <c r="D137" s="19">
        <v>11</v>
      </c>
      <c r="E137" s="19">
        <v>184</v>
      </c>
      <c r="F137" s="19" t="s">
        <v>254</v>
      </c>
      <c r="G137" s="7">
        <f t="shared" si="0"/>
        <v>173</v>
      </c>
      <c r="H137" s="7">
        <f t="shared" si="1"/>
        <v>34</v>
      </c>
      <c r="I137" s="5" t="str">
        <f t="shared" si="184"/>
        <v>train</v>
      </c>
      <c r="K137" s="40"/>
      <c r="N137" s="40"/>
      <c r="O137" s="40"/>
      <c r="P137" s="40"/>
      <c r="Q137" s="40"/>
      <c r="R137" s="40"/>
      <c r="S137" s="40"/>
      <c r="T137" s="40"/>
      <c r="U137" s="40"/>
    </row>
    <row r="138" spans="1:22" ht="14.25">
      <c r="A138" s="1">
        <v>1136</v>
      </c>
      <c r="B138" s="19" t="s">
        <v>42</v>
      </c>
      <c r="C138" s="20" t="s">
        <v>255</v>
      </c>
      <c r="D138" s="19">
        <v>10</v>
      </c>
      <c r="E138" s="19">
        <v>1164</v>
      </c>
      <c r="F138" s="19" t="s">
        <v>256</v>
      </c>
      <c r="G138" s="7">
        <f t="shared" si="0"/>
        <v>1154</v>
      </c>
      <c r="H138" s="7">
        <f t="shared" si="1"/>
        <v>230</v>
      </c>
      <c r="I138" s="5" t="str">
        <f t="shared" si="184"/>
        <v>validation</v>
      </c>
      <c r="K138" s="40"/>
      <c r="N138" s="40"/>
      <c r="O138" s="40"/>
      <c r="P138" s="40"/>
      <c r="Q138" s="40"/>
      <c r="R138" s="40"/>
      <c r="S138" s="40"/>
      <c r="T138" s="40"/>
      <c r="U138" s="40"/>
    </row>
    <row r="139" spans="1:22" ht="14.25">
      <c r="A139" s="1">
        <v>1137</v>
      </c>
      <c r="B139" s="19" t="s">
        <v>42</v>
      </c>
      <c r="C139" s="20" t="s">
        <v>257</v>
      </c>
      <c r="D139" s="19">
        <v>17</v>
      </c>
      <c r="E139" s="19">
        <v>1302</v>
      </c>
      <c r="F139" s="19" t="s">
        <v>258</v>
      </c>
      <c r="G139" s="7">
        <f t="shared" si="0"/>
        <v>1285</v>
      </c>
      <c r="H139" s="7">
        <f t="shared" si="1"/>
        <v>257</v>
      </c>
      <c r="I139" s="5" t="str">
        <f t="shared" si="184"/>
        <v>train</v>
      </c>
      <c r="K139" s="40"/>
      <c r="N139" s="40"/>
      <c r="O139" s="40"/>
      <c r="P139" s="40"/>
      <c r="Q139" s="40"/>
      <c r="R139" s="40"/>
      <c r="S139" s="40"/>
      <c r="T139" s="40"/>
      <c r="U139" s="40"/>
    </row>
    <row r="140" spans="1:22" ht="14.25">
      <c r="A140" s="1">
        <v>1138</v>
      </c>
      <c r="B140" s="19" t="s">
        <v>79</v>
      </c>
      <c r="C140" s="21" t="s">
        <v>259</v>
      </c>
      <c r="D140" s="19">
        <v>7</v>
      </c>
      <c r="E140" s="19">
        <v>1755</v>
      </c>
      <c r="F140" s="19" t="s">
        <v>258</v>
      </c>
      <c r="G140" s="7">
        <f t="shared" si="0"/>
        <v>1748</v>
      </c>
      <c r="H140" s="7">
        <f t="shared" si="1"/>
        <v>349</v>
      </c>
      <c r="I140" s="5" t="str">
        <f t="shared" si="184"/>
        <v>train</v>
      </c>
      <c r="K140" s="40"/>
      <c r="N140" s="40"/>
      <c r="O140" s="40"/>
      <c r="P140" s="40"/>
      <c r="Q140" s="40"/>
      <c r="R140" s="40"/>
      <c r="S140" s="40"/>
      <c r="T140" s="40"/>
      <c r="U140" s="40"/>
    </row>
    <row r="141" spans="1:22" ht="14.25">
      <c r="A141" s="1">
        <v>1139</v>
      </c>
      <c r="B141" s="19" t="s">
        <v>79</v>
      </c>
      <c r="C141" s="20" t="s">
        <v>260</v>
      </c>
      <c r="D141" s="19">
        <v>14</v>
      </c>
      <c r="E141" s="19">
        <v>1057</v>
      </c>
      <c r="F141" s="19" t="s">
        <v>258</v>
      </c>
      <c r="G141" s="7">
        <f t="shared" si="0"/>
        <v>1043</v>
      </c>
      <c r="H141" s="7">
        <f t="shared" si="1"/>
        <v>208</v>
      </c>
      <c r="I141" s="5" t="str">
        <f t="shared" si="184"/>
        <v>train</v>
      </c>
      <c r="K141" s="40"/>
      <c r="N141" s="40"/>
      <c r="O141" s="40"/>
      <c r="P141" s="40"/>
      <c r="Q141" s="40"/>
      <c r="R141" s="40"/>
      <c r="S141" s="40"/>
      <c r="T141" s="40"/>
      <c r="U141" s="40"/>
    </row>
    <row r="142" spans="1:22" ht="14.25">
      <c r="A142" s="1">
        <v>1140</v>
      </c>
      <c r="B142" s="19" t="s">
        <v>79</v>
      </c>
      <c r="C142" s="20" t="s">
        <v>261</v>
      </c>
      <c r="D142" s="19">
        <v>12</v>
      </c>
      <c r="E142" s="19">
        <v>276</v>
      </c>
      <c r="F142" s="19" t="s">
        <v>258</v>
      </c>
      <c r="G142" s="7">
        <f t="shared" si="0"/>
        <v>264</v>
      </c>
      <c r="H142" s="7">
        <f t="shared" si="1"/>
        <v>52</v>
      </c>
      <c r="I142" s="5" t="str">
        <f t="shared" si="184"/>
        <v>train</v>
      </c>
      <c r="K142" s="40"/>
      <c r="N142" s="40"/>
      <c r="O142" s="40"/>
      <c r="P142" s="40"/>
      <c r="Q142" s="40"/>
      <c r="R142" s="40"/>
      <c r="S142" s="40"/>
      <c r="T142" s="40"/>
      <c r="U142" s="40"/>
    </row>
    <row r="143" spans="1:22" ht="14.25">
      <c r="A143" s="1">
        <v>1141</v>
      </c>
      <c r="B143" s="19" t="s">
        <v>79</v>
      </c>
      <c r="C143" s="20" t="s">
        <v>262</v>
      </c>
      <c r="D143" s="19">
        <v>15</v>
      </c>
      <c r="E143" s="19">
        <v>1038</v>
      </c>
      <c r="F143" s="19" t="s">
        <v>258</v>
      </c>
      <c r="G143" s="7">
        <f t="shared" si="0"/>
        <v>1023</v>
      </c>
      <c r="H143" s="7">
        <f t="shared" si="1"/>
        <v>204</v>
      </c>
      <c r="I143" s="5" t="str">
        <f t="shared" si="184"/>
        <v>train</v>
      </c>
      <c r="K143" s="40"/>
      <c r="N143" s="40"/>
      <c r="O143" s="40"/>
      <c r="P143" s="40"/>
      <c r="Q143" s="40"/>
      <c r="R143" s="40"/>
      <c r="S143" s="40"/>
      <c r="T143" s="40"/>
      <c r="U143" s="40"/>
    </row>
    <row r="144" spans="1:22" ht="14.25">
      <c r="A144" s="1">
        <v>1142</v>
      </c>
      <c r="B144" s="19" t="s">
        <v>42</v>
      </c>
      <c r="C144" s="21" t="s">
        <v>263</v>
      </c>
      <c r="D144" s="19">
        <v>8</v>
      </c>
      <c r="E144" s="19">
        <v>1026</v>
      </c>
      <c r="F144" s="19" t="s">
        <v>258</v>
      </c>
      <c r="G144" s="7">
        <f t="shared" si="0"/>
        <v>1018</v>
      </c>
      <c r="H144" s="7">
        <f t="shared" si="1"/>
        <v>203</v>
      </c>
      <c r="I144" s="5" t="str">
        <f t="shared" si="184"/>
        <v>train</v>
      </c>
      <c r="K144" s="40"/>
      <c r="N144" s="40"/>
      <c r="O144" s="40"/>
      <c r="P144" s="40"/>
      <c r="Q144" s="40"/>
      <c r="R144" s="40"/>
      <c r="S144" s="40"/>
      <c r="T144" s="40"/>
      <c r="U144" s="40"/>
    </row>
    <row r="145" spans="1:21" ht="14.25">
      <c r="A145" s="1">
        <v>1143</v>
      </c>
      <c r="B145" s="19" t="s">
        <v>42</v>
      </c>
      <c r="C145" s="20" t="s">
        <v>264</v>
      </c>
      <c r="D145" s="19">
        <v>7</v>
      </c>
      <c r="E145" s="19">
        <v>1225</v>
      </c>
      <c r="F145" s="19" t="s">
        <v>258</v>
      </c>
      <c r="G145" s="7">
        <f t="shared" si="0"/>
        <v>1218</v>
      </c>
      <c r="H145" s="7">
        <f t="shared" si="1"/>
        <v>243</v>
      </c>
      <c r="I145" s="5" t="str">
        <f t="shared" si="184"/>
        <v>train</v>
      </c>
      <c r="K145" s="40"/>
      <c r="N145" s="40"/>
      <c r="O145" s="40"/>
      <c r="P145" s="40"/>
      <c r="Q145" s="40"/>
      <c r="R145" s="40"/>
      <c r="S145" s="40"/>
      <c r="T145" s="40"/>
      <c r="U145" s="40"/>
    </row>
    <row r="146" spans="1:21" ht="14.25">
      <c r="A146" s="1">
        <v>1144</v>
      </c>
      <c r="B146" s="19" t="s">
        <v>42</v>
      </c>
      <c r="C146" s="20" t="s">
        <v>265</v>
      </c>
      <c r="D146" s="19">
        <v>10</v>
      </c>
      <c r="E146" s="19">
        <v>1377</v>
      </c>
      <c r="F146" s="19" t="s">
        <v>258</v>
      </c>
      <c r="G146" s="7">
        <f t="shared" si="0"/>
        <v>1367</v>
      </c>
      <c r="H146" s="7">
        <f t="shared" si="1"/>
        <v>273</v>
      </c>
      <c r="I146" s="5" t="str">
        <f t="shared" si="184"/>
        <v>train</v>
      </c>
      <c r="K146" s="40"/>
      <c r="N146" s="40"/>
      <c r="O146" s="40"/>
      <c r="P146" s="40"/>
      <c r="Q146" s="40"/>
      <c r="R146" s="40"/>
      <c r="S146" s="40"/>
      <c r="T146" s="40"/>
      <c r="U146" s="40"/>
    </row>
    <row r="147" spans="1:21" ht="14.25">
      <c r="A147" s="1">
        <v>1145</v>
      </c>
      <c r="B147" s="19" t="s">
        <v>42</v>
      </c>
      <c r="C147" s="21" t="s">
        <v>266</v>
      </c>
      <c r="D147" s="19">
        <v>18</v>
      </c>
      <c r="E147" s="19">
        <v>1437</v>
      </c>
      <c r="F147" s="19" t="s">
        <v>258</v>
      </c>
      <c r="G147" s="7">
        <f t="shared" si="0"/>
        <v>1419</v>
      </c>
      <c r="H147" s="7">
        <f t="shared" si="1"/>
        <v>283</v>
      </c>
      <c r="I147" s="5" t="str">
        <f t="shared" si="184"/>
        <v>train</v>
      </c>
      <c r="K147" s="40"/>
      <c r="N147" s="40"/>
      <c r="O147" s="40"/>
      <c r="P147" s="40"/>
      <c r="Q147" s="40"/>
      <c r="R147" s="40"/>
      <c r="S147" s="40"/>
      <c r="T147" s="40"/>
      <c r="U147" s="40"/>
    </row>
    <row r="148" spans="1:21" ht="14.25">
      <c r="A148" s="1">
        <v>1146</v>
      </c>
      <c r="B148" s="19" t="s">
        <v>79</v>
      </c>
      <c r="C148" s="21" t="s">
        <v>267</v>
      </c>
      <c r="D148" s="19">
        <v>15</v>
      </c>
      <c r="E148" s="19">
        <v>389</v>
      </c>
      <c r="F148" s="19" t="s">
        <v>258</v>
      </c>
      <c r="G148" s="7">
        <f t="shared" si="0"/>
        <v>374</v>
      </c>
      <c r="H148" s="7">
        <f t="shared" si="1"/>
        <v>74</v>
      </c>
      <c r="I148" s="5" t="str">
        <f t="shared" si="184"/>
        <v>train</v>
      </c>
      <c r="K148" s="40"/>
      <c r="N148" s="40"/>
      <c r="O148" s="40"/>
      <c r="P148" s="40"/>
      <c r="Q148" s="40"/>
      <c r="R148" s="40"/>
      <c r="S148" s="40"/>
      <c r="T148" s="40"/>
      <c r="U148" s="40"/>
    </row>
    <row r="149" spans="1:21" ht="14.25">
      <c r="A149" s="1">
        <v>1147</v>
      </c>
      <c r="B149" s="19" t="s">
        <v>79</v>
      </c>
      <c r="C149" s="21" t="s">
        <v>268</v>
      </c>
      <c r="D149" s="19">
        <v>15</v>
      </c>
      <c r="E149" s="19">
        <v>189</v>
      </c>
      <c r="F149" s="19" t="s">
        <v>258</v>
      </c>
      <c r="G149" s="7">
        <f t="shared" si="0"/>
        <v>174</v>
      </c>
      <c r="H149" s="7">
        <f t="shared" si="1"/>
        <v>34</v>
      </c>
      <c r="I149" s="5" t="str">
        <f t="shared" si="184"/>
        <v>train</v>
      </c>
      <c r="K149" s="40"/>
      <c r="N149" s="40"/>
      <c r="O149" s="40"/>
      <c r="P149" s="40"/>
      <c r="Q149" s="40"/>
      <c r="R149" s="40"/>
      <c r="S149" s="40"/>
      <c r="T149" s="40"/>
      <c r="U149" s="40"/>
    </row>
    <row r="150" spans="1:21" ht="14.25">
      <c r="A150" s="1">
        <v>1148</v>
      </c>
      <c r="B150" s="19" t="s">
        <v>79</v>
      </c>
      <c r="C150" s="21" t="s">
        <v>269</v>
      </c>
      <c r="D150" s="19">
        <v>14</v>
      </c>
      <c r="E150" s="19">
        <v>204</v>
      </c>
      <c r="F150" s="19" t="s">
        <v>258</v>
      </c>
      <c r="G150" s="7">
        <f t="shared" si="0"/>
        <v>190</v>
      </c>
      <c r="H150" s="7">
        <f t="shared" si="1"/>
        <v>38</v>
      </c>
      <c r="I150" s="5" t="str">
        <f t="shared" si="184"/>
        <v>train</v>
      </c>
      <c r="K150" s="40"/>
      <c r="N150" s="40"/>
      <c r="O150" s="40"/>
      <c r="P150" s="40"/>
      <c r="Q150" s="40"/>
      <c r="R150" s="40"/>
      <c r="S150" s="40"/>
      <c r="T150" s="40"/>
      <c r="U150" s="40"/>
    </row>
    <row r="151" spans="1:21" ht="14.25">
      <c r="A151" s="1">
        <v>1149</v>
      </c>
      <c r="B151" s="19" t="s">
        <v>79</v>
      </c>
      <c r="C151" s="21" t="s">
        <v>270</v>
      </c>
      <c r="D151" s="19">
        <v>17</v>
      </c>
      <c r="E151" s="19">
        <v>298</v>
      </c>
      <c r="F151" s="19" t="s">
        <v>258</v>
      </c>
      <c r="G151" s="7">
        <f t="shared" si="0"/>
        <v>281</v>
      </c>
      <c r="H151" s="7">
        <f t="shared" si="1"/>
        <v>56</v>
      </c>
      <c r="I151" s="5" t="str">
        <f t="shared" si="184"/>
        <v>train</v>
      </c>
      <c r="K151" s="40"/>
      <c r="N151" s="40"/>
      <c r="O151" s="40"/>
      <c r="P151" s="40"/>
      <c r="Q151" s="40"/>
      <c r="R151" s="40"/>
      <c r="S151" s="40"/>
      <c r="T151" s="40"/>
      <c r="U151" s="40"/>
    </row>
    <row r="152" spans="1:21" ht="14.25">
      <c r="A152" s="1">
        <v>1150</v>
      </c>
      <c r="B152" s="19" t="s">
        <v>79</v>
      </c>
      <c r="C152" s="21" t="s">
        <v>271</v>
      </c>
      <c r="D152" s="19">
        <v>14</v>
      </c>
      <c r="E152" s="19">
        <v>204</v>
      </c>
      <c r="F152" s="19" t="s">
        <v>258</v>
      </c>
      <c r="G152" s="7">
        <f t="shared" si="0"/>
        <v>190</v>
      </c>
      <c r="H152" s="7">
        <f t="shared" si="1"/>
        <v>38</v>
      </c>
      <c r="I152" s="5" t="str">
        <f t="shared" si="184"/>
        <v>train</v>
      </c>
      <c r="K152" s="40"/>
      <c r="N152" s="40"/>
      <c r="O152" s="40"/>
      <c r="P152" s="40"/>
      <c r="Q152" s="40"/>
      <c r="R152" s="40"/>
      <c r="S152" s="40"/>
      <c r="T152" s="40"/>
      <c r="U152" s="40"/>
    </row>
    <row r="153" spans="1:21" ht="14.25">
      <c r="A153" s="1">
        <v>1151</v>
      </c>
      <c r="B153" s="19" t="s">
        <v>79</v>
      </c>
      <c r="C153" s="21" t="s">
        <v>272</v>
      </c>
      <c r="D153" s="19">
        <v>14</v>
      </c>
      <c r="E153" s="19">
        <v>256</v>
      </c>
      <c r="F153" s="19" t="s">
        <v>258</v>
      </c>
      <c r="G153" s="7">
        <f t="shared" si="0"/>
        <v>242</v>
      </c>
      <c r="H153" s="7">
        <f t="shared" si="1"/>
        <v>48</v>
      </c>
      <c r="I153" s="5" t="str">
        <f t="shared" si="184"/>
        <v>train</v>
      </c>
      <c r="K153" s="40"/>
      <c r="N153" s="40"/>
      <c r="O153" s="40"/>
      <c r="P153" s="40"/>
      <c r="Q153" s="40"/>
      <c r="R153" s="40"/>
      <c r="S153" s="40"/>
      <c r="T153" s="40"/>
      <c r="U153" s="40"/>
    </row>
    <row r="154" spans="1:21" ht="14.25">
      <c r="A154" s="1">
        <v>1152</v>
      </c>
      <c r="B154" s="19" t="s">
        <v>160</v>
      </c>
      <c r="C154" s="20" t="s">
        <v>273</v>
      </c>
      <c r="D154" s="19">
        <v>11</v>
      </c>
      <c r="E154" s="19">
        <v>783</v>
      </c>
      <c r="F154" s="19" t="s">
        <v>182</v>
      </c>
      <c r="G154" s="7">
        <f t="shared" si="0"/>
        <v>772</v>
      </c>
      <c r="H154" s="7">
        <f t="shared" si="1"/>
        <v>154</v>
      </c>
      <c r="I154" s="5" t="str">
        <f t="shared" si="184"/>
        <v>train</v>
      </c>
      <c r="K154" s="40"/>
      <c r="N154" s="40"/>
      <c r="O154" s="40"/>
      <c r="P154" s="40"/>
      <c r="Q154" s="40"/>
      <c r="R154" s="40"/>
      <c r="S154" s="40"/>
      <c r="T154" s="40"/>
      <c r="U154" s="40"/>
    </row>
    <row r="155" spans="1:21" ht="14.25">
      <c r="A155" s="1">
        <v>1153</v>
      </c>
      <c r="B155" s="19" t="s">
        <v>160</v>
      </c>
      <c r="C155" s="21" t="s">
        <v>274</v>
      </c>
      <c r="D155" s="19">
        <v>12</v>
      </c>
      <c r="E155" s="19">
        <v>1145</v>
      </c>
      <c r="F155" s="19" t="s">
        <v>275</v>
      </c>
      <c r="G155" s="7">
        <f t="shared" si="0"/>
        <v>1133</v>
      </c>
      <c r="H155" s="7">
        <f t="shared" si="1"/>
        <v>226</v>
      </c>
      <c r="I155" s="5" t="str">
        <f t="shared" si="184"/>
        <v>train</v>
      </c>
      <c r="K155" s="40"/>
      <c r="N155" s="40"/>
      <c r="O155" s="40"/>
      <c r="P155" s="40"/>
      <c r="Q155" s="40"/>
      <c r="R155" s="40"/>
      <c r="S155" s="40"/>
      <c r="T155" s="40"/>
      <c r="U155" s="40"/>
    </row>
    <row r="156" spans="1:21" ht="14.25">
      <c r="A156" s="1">
        <v>1154</v>
      </c>
      <c r="B156" s="19" t="s">
        <v>160</v>
      </c>
      <c r="C156" s="20" t="s">
        <v>276</v>
      </c>
      <c r="D156" s="19">
        <v>25</v>
      </c>
      <c r="E156" s="19">
        <v>268</v>
      </c>
      <c r="F156" s="19" t="s">
        <v>277</v>
      </c>
      <c r="G156" s="7">
        <f t="shared" si="0"/>
        <v>243</v>
      </c>
      <c r="H156" s="7">
        <f t="shared" si="1"/>
        <v>48</v>
      </c>
      <c r="I156" s="5" t="str">
        <f t="shared" si="184"/>
        <v>train</v>
      </c>
      <c r="K156" s="40"/>
      <c r="N156" s="40"/>
      <c r="O156" s="40"/>
      <c r="P156" s="40"/>
      <c r="Q156" s="40"/>
      <c r="R156" s="40"/>
      <c r="S156" s="40"/>
      <c r="T156" s="40"/>
      <c r="U156" s="40"/>
    </row>
    <row r="157" spans="1:21" ht="14.25">
      <c r="A157" s="1">
        <v>1155</v>
      </c>
      <c r="B157" s="19" t="s">
        <v>160</v>
      </c>
      <c r="C157" s="21" t="s">
        <v>161</v>
      </c>
      <c r="D157" s="19">
        <v>3</v>
      </c>
      <c r="E157" s="19">
        <v>404</v>
      </c>
      <c r="F157" s="19" t="s">
        <v>162</v>
      </c>
      <c r="G157" s="7">
        <f t="shared" si="0"/>
        <v>401</v>
      </c>
      <c r="H157" s="7">
        <f t="shared" si="1"/>
        <v>80</v>
      </c>
      <c r="I157" s="5" t="str">
        <f t="shared" si="184"/>
        <v>test</v>
      </c>
      <c r="K157" s="40"/>
      <c r="N157" s="40"/>
      <c r="O157" s="40"/>
      <c r="P157" s="40"/>
      <c r="Q157" s="40"/>
      <c r="R157" s="40"/>
      <c r="S157" s="40"/>
      <c r="T157" s="40"/>
      <c r="U157" s="40"/>
    </row>
    <row r="158" spans="1:21" ht="14.25">
      <c r="A158" s="1">
        <v>1156</v>
      </c>
      <c r="B158" s="19" t="s">
        <v>160</v>
      </c>
      <c r="C158" s="20" t="s">
        <v>278</v>
      </c>
      <c r="D158" s="19">
        <v>0</v>
      </c>
      <c r="E158" s="19">
        <v>222</v>
      </c>
      <c r="F158" s="19" t="s">
        <v>279</v>
      </c>
      <c r="G158" s="7">
        <f t="shared" si="0"/>
        <v>222</v>
      </c>
      <c r="H158" s="7">
        <f t="shared" si="1"/>
        <v>44</v>
      </c>
      <c r="I158" s="5" t="str">
        <f t="shared" si="184"/>
        <v>validation</v>
      </c>
      <c r="K158" s="40"/>
      <c r="N158" s="40"/>
      <c r="O158" s="40"/>
      <c r="P158" s="40"/>
      <c r="Q158" s="40"/>
      <c r="R158" s="40"/>
      <c r="S158" s="40"/>
      <c r="T158" s="40"/>
      <c r="U158" s="40"/>
    </row>
    <row r="159" spans="1:21" ht="14.25">
      <c r="A159" s="1">
        <v>1157</v>
      </c>
      <c r="B159" s="19" t="s">
        <v>280</v>
      </c>
      <c r="C159" s="21" t="s">
        <v>281</v>
      </c>
      <c r="D159" s="19">
        <v>0</v>
      </c>
      <c r="E159" s="19">
        <v>380</v>
      </c>
      <c r="F159" s="19" t="s">
        <v>279</v>
      </c>
      <c r="G159" s="7">
        <f t="shared" si="0"/>
        <v>380</v>
      </c>
      <c r="H159" s="7">
        <f t="shared" si="1"/>
        <v>76</v>
      </c>
      <c r="I159" s="5" t="str">
        <f t="shared" si="184"/>
        <v>validation</v>
      </c>
      <c r="K159" s="40"/>
      <c r="N159" s="40"/>
      <c r="O159" s="40"/>
      <c r="P159" s="40"/>
      <c r="Q159" s="40"/>
      <c r="R159" s="40"/>
      <c r="S159" s="40"/>
      <c r="T159" s="40"/>
      <c r="U159" s="40"/>
    </row>
    <row r="160" spans="1:21" ht="14.25">
      <c r="A160" s="1">
        <v>1158</v>
      </c>
      <c r="B160" s="19" t="s">
        <v>191</v>
      </c>
      <c r="C160" s="21" t="s">
        <v>282</v>
      </c>
      <c r="D160" s="19">
        <v>0</v>
      </c>
      <c r="E160" s="19">
        <v>70</v>
      </c>
      <c r="F160" s="19" t="s">
        <v>279</v>
      </c>
      <c r="G160" s="7">
        <f t="shared" si="0"/>
        <v>70</v>
      </c>
      <c r="H160" s="7">
        <f t="shared" si="1"/>
        <v>14</v>
      </c>
      <c r="I160" s="5" t="str">
        <f t="shared" si="184"/>
        <v>train</v>
      </c>
      <c r="K160" s="40"/>
      <c r="N160" s="40"/>
      <c r="O160" s="40"/>
      <c r="P160" s="40"/>
      <c r="Q160" s="40"/>
      <c r="R160" s="40"/>
      <c r="S160" s="40"/>
      <c r="T160" s="40"/>
      <c r="U160" s="40"/>
    </row>
    <row r="161" spans="1:21" ht="14.25">
      <c r="A161" s="1">
        <v>1159</v>
      </c>
      <c r="B161" s="19" t="s">
        <v>191</v>
      </c>
      <c r="C161" s="21" t="s">
        <v>283</v>
      </c>
      <c r="D161" s="19">
        <v>0</v>
      </c>
      <c r="E161" s="19">
        <v>180</v>
      </c>
      <c r="F161" s="19" t="s">
        <v>279</v>
      </c>
      <c r="G161" s="7">
        <f t="shared" si="0"/>
        <v>180</v>
      </c>
      <c r="H161" s="7">
        <f t="shared" si="1"/>
        <v>36</v>
      </c>
      <c r="I161" s="5" t="str">
        <f t="shared" si="184"/>
        <v>train</v>
      </c>
      <c r="K161" s="40"/>
      <c r="N161" s="40"/>
      <c r="O161" s="40"/>
      <c r="P161" s="40"/>
      <c r="Q161" s="40"/>
      <c r="R161" s="40"/>
      <c r="S161" s="40"/>
      <c r="T161" s="40"/>
      <c r="U161" s="40"/>
    </row>
    <row r="162" spans="1:21" ht="14.25">
      <c r="A162" s="1">
        <v>1160</v>
      </c>
      <c r="B162" s="19" t="s">
        <v>191</v>
      </c>
      <c r="C162" s="20" t="s">
        <v>284</v>
      </c>
      <c r="D162" s="19">
        <v>0</v>
      </c>
      <c r="E162" s="19">
        <v>89</v>
      </c>
      <c r="F162" s="19" t="s">
        <v>279</v>
      </c>
      <c r="G162" s="7">
        <f t="shared" si="0"/>
        <v>89</v>
      </c>
      <c r="H162" s="7">
        <f t="shared" si="1"/>
        <v>17</v>
      </c>
      <c r="I162" s="5" t="str">
        <f t="shared" si="184"/>
        <v>train</v>
      </c>
      <c r="K162" s="40"/>
      <c r="N162" s="40"/>
      <c r="O162" s="40"/>
      <c r="P162" s="40"/>
      <c r="Q162" s="40"/>
      <c r="R162" s="40"/>
      <c r="S162" s="40"/>
      <c r="T162" s="40"/>
      <c r="U162" s="40"/>
    </row>
    <row r="163" spans="1:21" ht="14.25">
      <c r="A163" s="1">
        <v>1161</v>
      </c>
      <c r="B163" s="19" t="s">
        <v>17</v>
      </c>
      <c r="C163" s="20" t="s">
        <v>285</v>
      </c>
      <c r="D163" s="19">
        <v>10</v>
      </c>
      <c r="E163" s="19">
        <v>133</v>
      </c>
      <c r="F163" s="19" t="s">
        <v>286</v>
      </c>
      <c r="G163" s="7">
        <f t="shared" si="0"/>
        <v>123</v>
      </c>
      <c r="H163" s="7">
        <f t="shared" si="1"/>
        <v>24</v>
      </c>
      <c r="I163" s="5" t="str">
        <f t="shared" si="184"/>
        <v>test</v>
      </c>
      <c r="K163" s="40"/>
      <c r="N163" s="40"/>
      <c r="O163" s="40"/>
      <c r="P163" s="40"/>
      <c r="Q163" s="40"/>
      <c r="R163" s="40"/>
      <c r="S163" s="40"/>
      <c r="T163" s="40"/>
      <c r="U163" s="40"/>
    </row>
    <row r="164" spans="1:21" ht="14.25">
      <c r="A164" s="1">
        <v>1162</v>
      </c>
      <c r="B164" s="19" t="s">
        <v>17</v>
      </c>
      <c r="C164" s="21" t="s">
        <v>287</v>
      </c>
      <c r="D164" s="19">
        <v>2</v>
      </c>
      <c r="E164" s="19">
        <v>216</v>
      </c>
      <c r="F164" s="19" t="s">
        <v>286</v>
      </c>
      <c r="G164" s="7">
        <f t="shared" si="0"/>
        <v>214</v>
      </c>
      <c r="H164" s="7">
        <f t="shared" si="1"/>
        <v>42</v>
      </c>
      <c r="I164" s="5" t="str">
        <f t="shared" si="184"/>
        <v>test</v>
      </c>
      <c r="K164" s="40"/>
      <c r="N164" s="40"/>
      <c r="O164" s="40"/>
      <c r="P164" s="40"/>
      <c r="Q164" s="40"/>
      <c r="R164" s="40"/>
      <c r="S164" s="40"/>
      <c r="T164" s="40"/>
      <c r="U164" s="40"/>
    </row>
    <row r="165" spans="1:21" ht="14.25">
      <c r="A165" s="1">
        <v>1163</v>
      </c>
      <c r="B165" s="19" t="s">
        <v>145</v>
      </c>
      <c r="C165" s="21" t="s">
        <v>288</v>
      </c>
      <c r="D165" s="19">
        <v>14</v>
      </c>
      <c r="E165" s="19">
        <v>310</v>
      </c>
      <c r="F165" s="19" t="s">
        <v>289</v>
      </c>
      <c r="G165" s="7">
        <f t="shared" si="0"/>
        <v>296</v>
      </c>
      <c r="H165" s="7">
        <f t="shared" si="1"/>
        <v>59</v>
      </c>
      <c r="I165" s="5" t="str">
        <f t="shared" si="184"/>
        <v>train</v>
      </c>
      <c r="K165" s="40"/>
      <c r="N165" s="40"/>
      <c r="O165" s="40"/>
      <c r="P165" s="40"/>
      <c r="Q165" s="40"/>
      <c r="R165" s="40"/>
      <c r="S165" s="40"/>
      <c r="T165" s="40"/>
      <c r="U165" s="40"/>
    </row>
    <row r="166" spans="1:21" ht="14.25">
      <c r="A166" s="1">
        <v>1164</v>
      </c>
      <c r="B166" s="19" t="s">
        <v>136</v>
      </c>
      <c r="C166" s="20" t="s">
        <v>290</v>
      </c>
      <c r="D166" s="19">
        <v>3</v>
      </c>
      <c r="E166" s="19">
        <v>363</v>
      </c>
      <c r="F166" s="19" t="s">
        <v>289</v>
      </c>
      <c r="G166" s="7">
        <f t="shared" si="0"/>
        <v>360</v>
      </c>
      <c r="H166" s="7">
        <f t="shared" si="1"/>
        <v>72</v>
      </c>
      <c r="I166" s="5" t="str">
        <f t="shared" si="184"/>
        <v>test</v>
      </c>
      <c r="K166" s="40"/>
      <c r="N166" s="40"/>
      <c r="O166" s="40"/>
      <c r="P166" s="40"/>
      <c r="Q166" s="40"/>
      <c r="R166" s="40"/>
      <c r="S166" s="40"/>
      <c r="T166" s="40"/>
      <c r="U166" s="40"/>
    </row>
    <row r="167" spans="1:21" ht="14.25">
      <c r="A167" s="1">
        <v>1165</v>
      </c>
      <c r="B167" s="19" t="s">
        <v>291</v>
      </c>
      <c r="C167" s="21" t="s">
        <v>292</v>
      </c>
      <c r="D167" s="19">
        <v>45</v>
      </c>
      <c r="E167" s="19">
        <v>180</v>
      </c>
      <c r="F167" s="19" t="s">
        <v>293</v>
      </c>
      <c r="G167" s="7">
        <f t="shared" si="0"/>
        <v>135</v>
      </c>
      <c r="H167" s="7">
        <f t="shared" si="1"/>
        <v>27</v>
      </c>
      <c r="I167" s="5" t="str">
        <f t="shared" si="184"/>
        <v>validation</v>
      </c>
      <c r="K167" s="40"/>
      <c r="N167" s="40"/>
      <c r="O167" s="40"/>
      <c r="P167" s="40"/>
      <c r="Q167" s="40"/>
      <c r="R167" s="40"/>
      <c r="S167" s="40"/>
      <c r="T167" s="40"/>
      <c r="U167" s="40"/>
    </row>
    <row r="168" spans="1:21" ht="14.25">
      <c r="A168" s="1">
        <v>1166</v>
      </c>
      <c r="B168" s="19" t="s">
        <v>291</v>
      </c>
      <c r="C168" s="21" t="s">
        <v>294</v>
      </c>
      <c r="D168" s="19">
        <v>42</v>
      </c>
      <c r="E168" s="19">
        <v>246</v>
      </c>
      <c r="F168" s="19" t="s">
        <v>293</v>
      </c>
      <c r="G168" s="7">
        <f t="shared" si="0"/>
        <v>204</v>
      </c>
      <c r="H168" s="7">
        <f t="shared" si="1"/>
        <v>40</v>
      </c>
      <c r="I168" s="5" t="str">
        <f t="shared" si="184"/>
        <v>validation</v>
      </c>
      <c r="K168" s="40"/>
      <c r="N168" s="40"/>
      <c r="O168" s="40"/>
      <c r="P168" s="40"/>
      <c r="Q168" s="40"/>
      <c r="R168" s="40"/>
      <c r="S168" s="40"/>
      <c r="T168" s="40"/>
      <c r="U168" s="40"/>
    </row>
    <row r="169" spans="1:21" ht="14.25">
      <c r="A169" s="1">
        <v>1167</v>
      </c>
      <c r="B169" s="19" t="s">
        <v>295</v>
      </c>
      <c r="C169" s="20" t="s">
        <v>296</v>
      </c>
      <c r="D169" s="19">
        <v>6</v>
      </c>
      <c r="E169" s="19">
        <v>202</v>
      </c>
      <c r="F169" s="19" t="s">
        <v>297</v>
      </c>
      <c r="G169" s="7">
        <f t="shared" si="0"/>
        <v>196</v>
      </c>
      <c r="H169" s="7">
        <f t="shared" si="1"/>
        <v>39</v>
      </c>
      <c r="I169" s="5" t="str">
        <f t="shared" si="184"/>
        <v>test</v>
      </c>
      <c r="K169" s="40"/>
      <c r="N169" s="40"/>
      <c r="O169" s="40"/>
      <c r="P169" s="40"/>
      <c r="Q169" s="40"/>
      <c r="R169" s="40"/>
      <c r="S169" s="40"/>
      <c r="T169" s="40"/>
      <c r="U169" s="40"/>
    </row>
    <row r="170" spans="1:21" ht="14.25">
      <c r="A170" s="1">
        <v>1168</v>
      </c>
      <c r="B170" s="19" t="s">
        <v>298</v>
      </c>
      <c r="C170" s="20" t="s">
        <v>299</v>
      </c>
      <c r="D170" s="19">
        <v>69</v>
      </c>
      <c r="E170" s="19">
        <v>240</v>
      </c>
      <c r="F170" s="19" t="s">
        <v>300</v>
      </c>
      <c r="G170" s="7">
        <f t="shared" si="0"/>
        <v>171</v>
      </c>
      <c r="H170" s="7">
        <f t="shared" si="1"/>
        <v>34</v>
      </c>
      <c r="I170" s="5" t="str">
        <f t="shared" si="184"/>
        <v>validation</v>
      </c>
      <c r="K170" s="40"/>
      <c r="N170" s="40"/>
      <c r="O170" s="40"/>
      <c r="P170" s="40"/>
      <c r="Q170" s="40"/>
      <c r="R170" s="40"/>
      <c r="S170" s="40"/>
      <c r="T170" s="40"/>
      <c r="U170" s="40"/>
    </row>
    <row r="171" spans="1:21" ht="14.25">
      <c r="A171" s="1">
        <v>1169</v>
      </c>
      <c r="B171" s="19" t="s">
        <v>298</v>
      </c>
      <c r="C171" s="20" t="s">
        <v>301</v>
      </c>
      <c r="D171" s="19">
        <v>71</v>
      </c>
      <c r="E171" s="19">
        <v>295</v>
      </c>
      <c r="F171" s="19" t="s">
        <v>300</v>
      </c>
      <c r="G171" s="7">
        <f t="shared" si="0"/>
        <v>224</v>
      </c>
      <c r="H171" s="7">
        <f t="shared" si="1"/>
        <v>44</v>
      </c>
      <c r="I171" s="5" t="str">
        <f t="shared" si="184"/>
        <v>validation</v>
      </c>
      <c r="K171" s="40"/>
      <c r="N171" s="40"/>
      <c r="O171" s="40"/>
      <c r="P171" s="40"/>
      <c r="Q171" s="40"/>
      <c r="R171" s="40"/>
      <c r="S171" s="40"/>
      <c r="T171" s="40"/>
      <c r="U171" s="40"/>
    </row>
    <row r="172" spans="1:21" ht="14.25">
      <c r="A172" s="1">
        <v>1170</v>
      </c>
      <c r="B172" s="19" t="s">
        <v>298</v>
      </c>
      <c r="C172" s="20" t="s">
        <v>302</v>
      </c>
      <c r="D172" s="19">
        <v>60</v>
      </c>
      <c r="E172" s="19">
        <v>170</v>
      </c>
      <c r="F172" s="19" t="s">
        <v>300</v>
      </c>
      <c r="G172" s="7">
        <f t="shared" si="0"/>
        <v>110</v>
      </c>
      <c r="H172" s="7">
        <f t="shared" si="1"/>
        <v>22</v>
      </c>
      <c r="I172" s="5" t="str">
        <f t="shared" si="184"/>
        <v>validation</v>
      </c>
      <c r="K172" s="40"/>
      <c r="N172" s="40"/>
      <c r="O172" s="40"/>
      <c r="P172" s="40"/>
      <c r="Q172" s="40"/>
      <c r="R172" s="40"/>
      <c r="S172" s="40"/>
      <c r="T172" s="40"/>
      <c r="U172" s="40"/>
    </row>
    <row r="173" spans="1:21" ht="14.25">
      <c r="A173" s="1">
        <v>1171</v>
      </c>
      <c r="B173" s="19" t="s">
        <v>191</v>
      </c>
      <c r="C173" s="21" t="s">
        <v>303</v>
      </c>
      <c r="D173" s="19">
        <v>0</v>
      </c>
      <c r="E173" s="19">
        <v>268</v>
      </c>
      <c r="F173" s="19" t="s">
        <v>304</v>
      </c>
      <c r="G173" s="7">
        <f t="shared" si="0"/>
        <v>268</v>
      </c>
      <c r="H173" s="7">
        <f t="shared" si="1"/>
        <v>53</v>
      </c>
      <c r="I173" s="5" t="str">
        <f t="shared" si="184"/>
        <v>train</v>
      </c>
      <c r="K173" s="40"/>
      <c r="N173" s="40"/>
      <c r="O173" s="40"/>
      <c r="P173" s="40"/>
      <c r="Q173" s="40"/>
      <c r="R173" s="40"/>
      <c r="S173" s="40"/>
      <c r="T173" s="40"/>
      <c r="U173" s="40"/>
    </row>
    <row r="174" spans="1:21" ht="14.25">
      <c r="A174" s="1">
        <v>1172</v>
      </c>
      <c r="B174" s="19" t="s">
        <v>191</v>
      </c>
      <c r="C174" s="26" t="s">
        <v>305</v>
      </c>
      <c r="D174" s="19">
        <v>0</v>
      </c>
      <c r="E174" s="19">
        <v>213</v>
      </c>
      <c r="F174" s="19" t="s">
        <v>304</v>
      </c>
      <c r="G174" s="7">
        <f t="shared" si="0"/>
        <v>213</v>
      </c>
      <c r="H174" s="7">
        <f t="shared" si="1"/>
        <v>42</v>
      </c>
      <c r="I174" s="5" t="str">
        <f t="shared" si="184"/>
        <v>train</v>
      </c>
      <c r="K174" s="40"/>
      <c r="N174" s="40"/>
      <c r="O174" s="40"/>
      <c r="P174" s="40"/>
      <c r="Q174" s="40"/>
      <c r="R174" s="40"/>
      <c r="S174" s="40"/>
      <c r="T174" s="40"/>
      <c r="U174" s="40"/>
    </row>
    <row r="175" spans="1:21" ht="14.25">
      <c r="A175" s="1">
        <v>1173</v>
      </c>
      <c r="B175" s="19" t="s">
        <v>191</v>
      </c>
      <c r="C175" s="27" t="s">
        <v>306</v>
      </c>
      <c r="D175" s="19">
        <v>0</v>
      </c>
      <c r="E175" s="19">
        <v>480</v>
      </c>
      <c r="F175" s="19" t="s">
        <v>304</v>
      </c>
      <c r="G175" s="7">
        <f t="shared" si="0"/>
        <v>480</v>
      </c>
      <c r="H175" s="7">
        <f t="shared" si="1"/>
        <v>96</v>
      </c>
      <c r="I175" s="5" t="str">
        <f t="shared" si="184"/>
        <v>train</v>
      </c>
      <c r="K175" s="40"/>
      <c r="N175" s="40"/>
      <c r="O175" s="40"/>
      <c r="P175" s="40"/>
      <c r="Q175" s="40"/>
      <c r="R175" s="40"/>
      <c r="S175" s="40"/>
      <c r="T175" s="40"/>
      <c r="U175" s="40"/>
    </row>
    <row r="176" spans="1:21" ht="14.25">
      <c r="A176" s="1">
        <v>1174</v>
      </c>
      <c r="B176" s="19" t="s">
        <v>191</v>
      </c>
      <c r="C176" s="26" t="s">
        <v>307</v>
      </c>
      <c r="D176" s="19">
        <v>0</v>
      </c>
      <c r="E176" s="19">
        <v>185</v>
      </c>
      <c r="F176" s="19" t="s">
        <v>304</v>
      </c>
      <c r="G176" s="7">
        <f t="shared" si="0"/>
        <v>185</v>
      </c>
      <c r="H176" s="7">
        <f t="shared" si="1"/>
        <v>37</v>
      </c>
      <c r="I176" s="5" t="str">
        <f t="shared" si="184"/>
        <v>train</v>
      </c>
      <c r="K176" s="40"/>
      <c r="N176" s="40"/>
      <c r="O176" s="40"/>
      <c r="P176" s="40"/>
      <c r="Q176" s="40"/>
      <c r="R176" s="40"/>
      <c r="S176" s="40"/>
      <c r="T176" s="40"/>
      <c r="U176" s="40"/>
    </row>
    <row r="177" spans="1:21" ht="14.25">
      <c r="A177" s="1">
        <v>1175</v>
      </c>
      <c r="B177" s="19" t="s">
        <v>191</v>
      </c>
      <c r="C177" s="27" t="s">
        <v>308</v>
      </c>
      <c r="D177" s="19">
        <v>0</v>
      </c>
      <c r="E177" s="19">
        <v>210</v>
      </c>
      <c r="F177" s="19" t="s">
        <v>304</v>
      </c>
      <c r="G177" s="7">
        <f t="shared" si="0"/>
        <v>210</v>
      </c>
      <c r="H177" s="7">
        <f t="shared" si="1"/>
        <v>42</v>
      </c>
      <c r="I177" s="5" t="str">
        <f t="shared" si="184"/>
        <v>train</v>
      </c>
      <c r="K177" s="40"/>
      <c r="N177" s="40"/>
      <c r="O177" s="40"/>
      <c r="P177" s="40"/>
      <c r="Q177" s="40"/>
      <c r="R177" s="40"/>
      <c r="S177" s="40"/>
      <c r="T177" s="40"/>
      <c r="U177" s="40"/>
    </row>
    <row r="178" spans="1:21" ht="14.25">
      <c r="A178" s="1">
        <v>1176</v>
      </c>
      <c r="B178" s="19" t="s">
        <v>191</v>
      </c>
      <c r="C178" s="27" t="s">
        <v>309</v>
      </c>
      <c r="D178" s="19">
        <v>0</v>
      </c>
      <c r="E178" s="19">
        <v>185</v>
      </c>
      <c r="F178" s="19" t="s">
        <v>304</v>
      </c>
      <c r="G178" s="7">
        <f t="shared" si="0"/>
        <v>185</v>
      </c>
      <c r="H178" s="7">
        <f t="shared" si="1"/>
        <v>37</v>
      </c>
      <c r="I178" s="5" t="str">
        <f t="shared" si="184"/>
        <v>train</v>
      </c>
      <c r="K178" s="40"/>
      <c r="N178" s="40"/>
      <c r="O178" s="40"/>
      <c r="P178" s="40"/>
      <c r="Q178" s="40"/>
      <c r="R178" s="40"/>
      <c r="S178" s="40"/>
      <c r="T178" s="40"/>
      <c r="U178" s="40"/>
    </row>
    <row r="179" spans="1:21" ht="14.25">
      <c r="A179" s="1">
        <v>1177</v>
      </c>
      <c r="B179" s="19" t="s">
        <v>191</v>
      </c>
      <c r="C179" s="26" t="s">
        <v>310</v>
      </c>
      <c r="D179" s="19">
        <v>0</v>
      </c>
      <c r="E179" s="19">
        <v>344</v>
      </c>
      <c r="F179" s="19" t="s">
        <v>304</v>
      </c>
      <c r="G179" s="7">
        <f t="shared" si="0"/>
        <v>344</v>
      </c>
      <c r="H179" s="7">
        <f t="shared" si="1"/>
        <v>68</v>
      </c>
      <c r="I179" s="5" t="str">
        <f t="shared" si="184"/>
        <v>train</v>
      </c>
      <c r="K179" s="40"/>
      <c r="N179" s="40"/>
      <c r="O179" s="40"/>
      <c r="P179" s="40"/>
      <c r="Q179" s="40"/>
      <c r="R179" s="40"/>
      <c r="S179" s="40"/>
      <c r="T179" s="40"/>
      <c r="U179" s="40"/>
    </row>
    <row r="180" spans="1:21" ht="14.25">
      <c r="A180" s="1">
        <v>1178</v>
      </c>
      <c r="B180" s="19" t="s">
        <v>191</v>
      </c>
      <c r="C180" s="26" t="s">
        <v>311</v>
      </c>
      <c r="D180" s="19">
        <v>0</v>
      </c>
      <c r="E180" s="19">
        <v>142</v>
      </c>
      <c r="F180" s="19" t="s">
        <v>304</v>
      </c>
      <c r="G180" s="7">
        <f t="shared" si="0"/>
        <v>142</v>
      </c>
      <c r="H180" s="7">
        <f t="shared" si="1"/>
        <v>28</v>
      </c>
      <c r="I180" s="5" t="str">
        <f t="shared" si="184"/>
        <v>train</v>
      </c>
      <c r="K180" s="40"/>
      <c r="N180" s="40"/>
      <c r="O180" s="40"/>
      <c r="P180" s="40"/>
      <c r="Q180" s="40"/>
      <c r="R180" s="40"/>
      <c r="S180" s="40"/>
      <c r="T180" s="40"/>
      <c r="U180" s="40"/>
    </row>
    <row r="181" spans="1:21" ht="14.25">
      <c r="A181" s="1">
        <v>1179</v>
      </c>
      <c r="B181" s="19" t="s">
        <v>191</v>
      </c>
      <c r="C181" s="27" t="s">
        <v>312</v>
      </c>
      <c r="D181" s="19">
        <v>0</v>
      </c>
      <c r="E181" s="19">
        <v>55</v>
      </c>
      <c r="F181" s="19" t="s">
        <v>304</v>
      </c>
      <c r="G181" s="7">
        <f t="shared" si="0"/>
        <v>55</v>
      </c>
      <c r="H181" s="7">
        <f t="shared" si="1"/>
        <v>11</v>
      </c>
      <c r="I181" s="5" t="str">
        <f t="shared" si="184"/>
        <v>train</v>
      </c>
      <c r="K181" s="40"/>
      <c r="N181" s="40"/>
      <c r="O181" s="40"/>
      <c r="P181" s="40"/>
      <c r="Q181" s="40"/>
      <c r="R181" s="40"/>
      <c r="S181" s="40"/>
      <c r="T181" s="40"/>
      <c r="U181" s="40"/>
    </row>
    <row r="182" spans="1:21" ht="14.25">
      <c r="A182" s="1">
        <v>1180</v>
      </c>
      <c r="B182" s="19" t="s">
        <v>191</v>
      </c>
      <c r="C182" s="27" t="s">
        <v>313</v>
      </c>
      <c r="D182" s="19">
        <v>0</v>
      </c>
      <c r="E182" s="19">
        <v>315</v>
      </c>
      <c r="F182" s="19" t="s">
        <v>304</v>
      </c>
      <c r="G182" s="7">
        <f t="shared" si="0"/>
        <v>315</v>
      </c>
      <c r="H182" s="7">
        <f t="shared" si="1"/>
        <v>63</v>
      </c>
      <c r="I182" s="5" t="str">
        <f t="shared" si="184"/>
        <v>train</v>
      </c>
      <c r="K182" s="40"/>
      <c r="N182" s="40"/>
      <c r="O182" s="40"/>
      <c r="P182" s="40"/>
      <c r="Q182" s="40"/>
      <c r="R182" s="40"/>
      <c r="S182" s="40"/>
      <c r="T182" s="40"/>
      <c r="U182" s="40"/>
    </row>
    <row r="183" spans="1:21" ht="14.25">
      <c r="A183" s="1">
        <v>1181</v>
      </c>
      <c r="B183" s="19" t="s">
        <v>204</v>
      </c>
      <c r="C183" s="26" t="s">
        <v>314</v>
      </c>
      <c r="D183" s="19">
        <v>18</v>
      </c>
      <c r="E183" s="19">
        <v>120</v>
      </c>
      <c r="F183" s="19" t="s">
        <v>304</v>
      </c>
      <c r="G183" s="7">
        <f t="shared" si="0"/>
        <v>102</v>
      </c>
      <c r="H183" s="7">
        <f t="shared" si="1"/>
        <v>20</v>
      </c>
      <c r="I183" s="5" t="str">
        <f t="shared" si="184"/>
        <v>train</v>
      </c>
      <c r="K183" s="40"/>
      <c r="N183" s="40"/>
      <c r="O183" s="40"/>
      <c r="P183" s="40"/>
      <c r="Q183" s="40"/>
      <c r="R183" s="40"/>
      <c r="S183" s="40"/>
      <c r="T183" s="40"/>
      <c r="U183" s="40"/>
    </row>
    <row r="184" spans="1:21" ht="14.25">
      <c r="A184" s="1">
        <v>1182</v>
      </c>
      <c r="B184" s="19" t="s">
        <v>191</v>
      </c>
      <c r="C184" s="26" t="s">
        <v>315</v>
      </c>
      <c r="D184" s="19">
        <v>0</v>
      </c>
      <c r="E184" s="19">
        <v>156</v>
      </c>
      <c r="F184" s="19" t="s">
        <v>304</v>
      </c>
      <c r="G184" s="7">
        <f t="shared" si="0"/>
        <v>156</v>
      </c>
      <c r="H184" s="7">
        <f t="shared" si="1"/>
        <v>31</v>
      </c>
      <c r="I184" s="5" t="str">
        <f t="shared" si="184"/>
        <v>train</v>
      </c>
      <c r="K184" s="40"/>
      <c r="N184" s="40"/>
      <c r="O184" s="40"/>
      <c r="P184" s="40"/>
      <c r="Q184" s="40"/>
      <c r="R184" s="40"/>
      <c r="S184" s="40"/>
      <c r="T184" s="40"/>
      <c r="U184" s="40"/>
    </row>
    <row r="185" spans="1:21" ht="14.25">
      <c r="A185" s="1">
        <v>1183</v>
      </c>
      <c r="B185" s="28" t="s">
        <v>316</v>
      </c>
      <c r="C185" s="27" t="s">
        <v>317</v>
      </c>
      <c r="D185" s="19">
        <v>186</v>
      </c>
      <c r="E185" s="19">
        <v>236</v>
      </c>
      <c r="F185" s="19" t="s">
        <v>304</v>
      </c>
      <c r="G185" s="7">
        <f t="shared" si="0"/>
        <v>50</v>
      </c>
      <c r="H185" s="7">
        <f t="shared" si="1"/>
        <v>10</v>
      </c>
      <c r="I185" s="5" t="str">
        <f t="shared" si="184"/>
        <v>train</v>
      </c>
      <c r="K185" s="40"/>
      <c r="N185" s="40"/>
      <c r="O185" s="40"/>
      <c r="P185" s="40"/>
      <c r="Q185" s="40"/>
      <c r="R185" s="40"/>
      <c r="S185" s="40"/>
      <c r="T185" s="40"/>
      <c r="U185" s="40"/>
    </row>
    <row r="186" spans="1:21" ht="14.25">
      <c r="A186" s="1">
        <v>1184</v>
      </c>
      <c r="B186" s="28" t="s">
        <v>318</v>
      </c>
      <c r="C186" s="27" t="s">
        <v>319</v>
      </c>
      <c r="D186" s="19">
        <v>30</v>
      </c>
      <c r="E186" s="19">
        <v>195</v>
      </c>
      <c r="F186" s="19" t="s">
        <v>304</v>
      </c>
      <c r="G186" s="7">
        <f t="shared" si="0"/>
        <v>165</v>
      </c>
      <c r="H186" s="7">
        <f t="shared" si="1"/>
        <v>33</v>
      </c>
      <c r="I186" s="5" t="str">
        <f t="shared" si="184"/>
        <v>test</v>
      </c>
      <c r="K186" s="40"/>
      <c r="N186" s="40"/>
      <c r="O186" s="40"/>
      <c r="P186" s="40"/>
      <c r="Q186" s="40"/>
      <c r="R186" s="40"/>
      <c r="S186" s="40"/>
      <c r="T186" s="40"/>
      <c r="U186" s="40"/>
    </row>
    <row r="187" spans="1:21" ht="14.25">
      <c r="A187" s="1">
        <v>1185</v>
      </c>
      <c r="B187" s="28" t="s">
        <v>318</v>
      </c>
      <c r="C187" s="27" t="s">
        <v>320</v>
      </c>
      <c r="D187" s="19">
        <v>45</v>
      </c>
      <c r="E187" s="19">
        <v>225</v>
      </c>
      <c r="F187" s="28" t="s">
        <v>321</v>
      </c>
      <c r="G187" s="7">
        <f t="shared" si="0"/>
        <v>180</v>
      </c>
      <c r="H187" s="7">
        <f t="shared" si="1"/>
        <v>36</v>
      </c>
      <c r="I187" s="5" t="str">
        <f t="shared" si="184"/>
        <v>validation</v>
      </c>
      <c r="K187" s="40"/>
      <c r="N187" s="40"/>
      <c r="O187" s="40"/>
      <c r="P187" s="40"/>
      <c r="Q187" s="40"/>
      <c r="R187" s="40"/>
      <c r="S187" s="40"/>
      <c r="T187" s="40"/>
      <c r="U187" s="40"/>
    </row>
    <row r="188" spans="1:21" ht="14.25">
      <c r="A188" s="1">
        <v>1186</v>
      </c>
      <c r="B188" s="28" t="s">
        <v>316</v>
      </c>
      <c r="C188" s="27" t="s">
        <v>322</v>
      </c>
      <c r="D188" s="19">
        <v>13</v>
      </c>
      <c r="E188" s="19">
        <v>339</v>
      </c>
      <c r="F188" s="28" t="s">
        <v>321</v>
      </c>
      <c r="G188" s="7">
        <f t="shared" si="0"/>
        <v>326</v>
      </c>
      <c r="H188" s="7">
        <f t="shared" si="1"/>
        <v>65</v>
      </c>
      <c r="I188" s="5" t="str">
        <f t="shared" si="184"/>
        <v>validation</v>
      </c>
      <c r="K188" s="40"/>
      <c r="N188" s="40"/>
      <c r="O188" s="40"/>
      <c r="P188" s="40"/>
      <c r="Q188" s="40"/>
      <c r="R188" s="40"/>
      <c r="S188" s="40"/>
      <c r="T188" s="40"/>
      <c r="U188" s="40"/>
    </row>
    <row r="189" spans="1:21" ht="14.25">
      <c r="A189" s="1">
        <v>1187</v>
      </c>
      <c r="B189" s="28" t="s">
        <v>316</v>
      </c>
      <c r="C189" s="26" t="s">
        <v>323</v>
      </c>
      <c r="D189" s="19">
        <v>28</v>
      </c>
      <c r="E189" s="19">
        <v>260</v>
      </c>
      <c r="F189" s="19" t="s">
        <v>304</v>
      </c>
      <c r="G189" s="7">
        <f t="shared" si="0"/>
        <v>232</v>
      </c>
      <c r="H189" s="7">
        <f t="shared" si="1"/>
        <v>46</v>
      </c>
      <c r="I189" s="5" t="str">
        <f t="shared" si="184"/>
        <v>train</v>
      </c>
      <c r="K189" s="40"/>
      <c r="N189" s="40"/>
      <c r="O189" s="40"/>
      <c r="P189" s="40"/>
      <c r="Q189" s="40"/>
      <c r="R189" s="40"/>
      <c r="S189" s="40"/>
      <c r="T189" s="40"/>
      <c r="U189" s="40"/>
    </row>
    <row r="190" spans="1:21" ht="14.25">
      <c r="A190" s="1">
        <v>1188</v>
      </c>
      <c r="B190" s="19" t="s">
        <v>191</v>
      </c>
      <c r="C190" s="26" t="s">
        <v>324</v>
      </c>
      <c r="D190" s="19">
        <v>1</v>
      </c>
      <c r="E190" s="19">
        <v>308</v>
      </c>
      <c r="F190" s="19" t="s">
        <v>304</v>
      </c>
      <c r="G190" s="7">
        <f t="shared" si="0"/>
        <v>307</v>
      </c>
      <c r="H190" s="7">
        <f t="shared" si="1"/>
        <v>61</v>
      </c>
      <c r="I190" s="5" t="str">
        <f t="shared" si="184"/>
        <v>train</v>
      </c>
      <c r="K190" s="40"/>
      <c r="N190" s="40"/>
      <c r="O190" s="40"/>
      <c r="P190" s="40"/>
      <c r="Q190" s="40"/>
      <c r="R190" s="40"/>
      <c r="S190" s="40"/>
      <c r="T190" s="40"/>
      <c r="U190" s="40"/>
    </row>
    <row r="191" spans="1:21" ht="14.25">
      <c r="A191" s="1">
        <v>1189</v>
      </c>
      <c r="B191" s="19" t="s">
        <v>191</v>
      </c>
      <c r="C191" s="26" t="s">
        <v>325</v>
      </c>
      <c r="D191" s="19">
        <v>0</v>
      </c>
      <c r="E191" s="19">
        <v>140</v>
      </c>
      <c r="F191" s="19" t="s">
        <v>304</v>
      </c>
      <c r="G191" s="7">
        <f t="shared" si="0"/>
        <v>140</v>
      </c>
      <c r="H191" s="7">
        <f t="shared" si="1"/>
        <v>28</v>
      </c>
      <c r="I191" s="5" t="str">
        <f t="shared" si="184"/>
        <v>train</v>
      </c>
      <c r="K191" s="40"/>
      <c r="N191" s="40"/>
      <c r="O191" s="40"/>
      <c r="P191" s="40"/>
      <c r="Q191" s="40"/>
      <c r="R191" s="40"/>
      <c r="S191" s="40"/>
      <c r="T191" s="40"/>
      <c r="U191" s="40"/>
    </row>
    <row r="192" spans="1:21" ht="14.25">
      <c r="A192" s="1">
        <v>1190</v>
      </c>
      <c r="B192" s="28" t="s">
        <v>200</v>
      </c>
      <c r="C192" s="26" t="s">
        <v>326</v>
      </c>
      <c r="D192" s="19">
        <v>12</v>
      </c>
      <c r="E192" s="19">
        <v>197</v>
      </c>
      <c r="F192" s="19" t="s">
        <v>304</v>
      </c>
      <c r="G192" s="7">
        <f t="shared" si="0"/>
        <v>185</v>
      </c>
      <c r="H192" s="7">
        <f t="shared" si="1"/>
        <v>37</v>
      </c>
      <c r="I192" s="5" t="str">
        <f t="shared" si="184"/>
        <v>test</v>
      </c>
      <c r="K192" s="40"/>
      <c r="N192" s="40"/>
      <c r="O192" s="40"/>
      <c r="P192" s="40"/>
      <c r="Q192" s="40"/>
      <c r="R192" s="40"/>
      <c r="S192" s="40"/>
      <c r="T192" s="40"/>
      <c r="U192" s="40"/>
    </row>
    <row r="193" spans="1:21" ht="14.25">
      <c r="A193" s="1">
        <v>1191</v>
      </c>
      <c r="B193" s="28" t="s">
        <v>204</v>
      </c>
      <c r="C193" s="27" t="s">
        <v>327</v>
      </c>
      <c r="D193" s="19">
        <v>33</v>
      </c>
      <c r="E193" s="19">
        <v>328</v>
      </c>
      <c r="F193" s="19" t="s">
        <v>304</v>
      </c>
      <c r="G193" s="7">
        <f t="shared" si="0"/>
        <v>295</v>
      </c>
      <c r="H193" s="7">
        <f t="shared" si="1"/>
        <v>59</v>
      </c>
      <c r="I193" s="5" t="str">
        <f t="shared" si="184"/>
        <v>train</v>
      </c>
      <c r="K193" s="40"/>
      <c r="N193" s="40"/>
      <c r="O193" s="40"/>
      <c r="P193" s="40"/>
      <c r="Q193" s="40"/>
      <c r="R193" s="40"/>
      <c r="S193" s="40"/>
      <c r="T193" s="40"/>
      <c r="U193" s="40"/>
    </row>
    <row r="194" spans="1:21" ht="14.25">
      <c r="A194" s="1">
        <v>1192</v>
      </c>
      <c r="B194" s="28" t="s">
        <v>328</v>
      </c>
      <c r="C194" s="26" t="s">
        <v>329</v>
      </c>
      <c r="D194" s="19">
        <v>93</v>
      </c>
      <c r="E194" s="19">
        <v>170</v>
      </c>
      <c r="F194" s="19" t="s">
        <v>304</v>
      </c>
      <c r="G194" s="7">
        <f t="shared" si="0"/>
        <v>77</v>
      </c>
      <c r="H194" s="7">
        <f t="shared" si="1"/>
        <v>15</v>
      </c>
      <c r="I194" s="5" t="str">
        <f t="shared" ref="I194:I257" si="188">IFERROR(_xlfn.IFS(IFERROR(MATCH(A194,$J$2:$J$574,0),FALSE),$J$1,IFERROR(MATCH(A194,$K$2:$K$574,0),FALSE),$K$1),"train")</f>
        <v>train</v>
      </c>
      <c r="K194" s="40"/>
      <c r="N194" s="40"/>
      <c r="O194" s="40"/>
      <c r="P194" s="40"/>
      <c r="Q194" s="40"/>
      <c r="R194" s="40"/>
      <c r="S194" s="40"/>
      <c r="T194" s="40"/>
      <c r="U194" s="40"/>
    </row>
    <row r="195" spans="1:21" ht="14.25">
      <c r="A195" s="1">
        <v>1193</v>
      </c>
      <c r="B195" s="19" t="s">
        <v>191</v>
      </c>
      <c r="C195" s="26" t="s">
        <v>330</v>
      </c>
      <c r="D195" s="19">
        <v>1</v>
      </c>
      <c r="E195" s="19">
        <v>207</v>
      </c>
      <c r="F195" s="19" t="s">
        <v>304</v>
      </c>
      <c r="G195" s="7">
        <f t="shared" si="0"/>
        <v>206</v>
      </c>
      <c r="H195" s="7">
        <f t="shared" si="1"/>
        <v>41</v>
      </c>
      <c r="I195" s="5" t="str">
        <f t="shared" si="188"/>
        <v>train</v>
      </c>
      <c r="K195" s="40"/>
      <c r="N195" s="40"/>
      <c r="O195" s="40"/>
      <c r="P195" s="40"/>
      <c r="Q195" s="40"/>
      <c r="R195" s="40"/>
      <c r="S195" s="40"/>
      <c r="T195" s="40"/>
      <c r="U195" s="40"/>
    </row>
    <row r="196" spans="1:21" ht="14.25">
      <c r="A196" s="1">
        <v>1194</v>
      </c>
      <c r="B196" s="28" t="s">
        <v>331</v>
      </c>
      <c r="C196" s="26" t="s">
        <v>332</v>
      </c>
      <c r="D196" s="19">
        <v>22</v>
      </c>
      <c r="E196" s="19">
        <v>190</v>
      </c>
      <c r="F196" s="19" t="s">
        <v>304</v>
      </c>
      <c r="G196" s="7">
        <f t="shared" si="0"/>
        <v>168</v>
      </c>
      <c r="H196" s="7">
        <f t="shared" si="1"/>
        <v>33</v>
      </c>
      <c r="I196" s="5" t="str">
        <f t="shared" si="188"/>
        <v>train</v>
      </c>
      <c r="K196" s="40"/>
      <c r="N196" s="40"/>
      <c r="O196" s="40"/>
      <c r="P196" s="40"/>
      <c r="Q196" s="40"/>
      <c r="R196" s="40"/>
      <c r="S196" s="40"/>
      <c r="T196" s="40"/>
      <c r="U196" s="40"/>
    </row>
    <row r="197" spans="1:21" ht="14.25">
      <c r="A197" s="1">
        <v>1195</v>
      </c>
      <c r="B197" s="28" t="s">
        <v>204</v>
      </c>
      <c r="C197" s="27" t="s">
        <v>333</v>
      </c>
      <c r="D197" s="19">
        <v>0</v>
      </c>
      <c r="E197" s="19">
        <v>240</v>
      </c>
      <c r="F197" s="19" t="s">
        <v>304</v>
      </c>
      <c r="G197" s="7">
        <f t="shared" si="0"/>
        <v>240</v>
      </c>
      <c r="H197" s="7">
        <f t="shared" si="1"/>
        <v>48</v>
      </c>
      <c r="I197" s="5" t="str">
        <f t="shared" si="188"/>
        <v>train</v>
      </c>
      <c r="K197" s="40"/>
      <c r="N197" s="40"/>
      <c r="O197" s="40"/>
      <c r="P197" s="40"/>
      <c r="Q197" s="40"/>
      <c r="R197" s="40"/>
      <c r="S197" s="40"/>
      <c r="T197" s="40"/>
      <c r="U197" s="40"/>
    </row>
    <row r="198" spans="1:21" ht="14.25">
      <c r="A198" s="1">
        <v>1196</v>
      </c>
      <c r="B198" s="19" t="s">
        <v>191</v>
      </c>
      <c r="C198" s="27" t="s">
        <v>334</v>
      </c>
      <c r="D198" s="19">
        <v>0</v>
      </c>
      <c r="E198" s="19">
        <v>255</v>
      </c>
      <c r="F198" s="19" t="s">
        <v>304</v>
      </c>
      <c r="G198" s="7">
        <f t="shared" si="0"/>
        <v>255</v>
      </c>
      <c r="H198" s="7">
        <f t="shared" si="1"/>
        <v>51</v>
      </c>
      <c r="I198" s="5" t="str">
        <f t="shared" si="188"/>
        <v>train</v>
      </c>
      <c r="K198" s="40"/>
      <c r="N198" s="40"/>
      <c r="O198" s="40"/>
      <c r="P198" s="40"/>
      <c r="Q198" s="40"/>
      <c r="R198" s="40"/>
      <c r="S198" s="40"/>
      <c r="T198" s="40"/>
      <c r="U198" s="40"/>
    </row>
    <row r="199" spans="1:21" ht="14.25">
      <c r="A199" s="1">
        <v>1197</v>
      </c>
      <c r="B199" s="28" t="s">
        <v>204</v>
      </c>
      <c r="C199" s="27" t="s">
        <v>335</v>
      </c>
      <c r="D199" s="19">
        <v>66</v>
      </c>
      <c r="E199" s="19">
        <v>254</v>
      </c>
      <c r="F199" s="19" t="s">
        <v>304</v>
      </c>
      <c r="G199" s="7">
        <f t="shared" si="0"/>
        <v>188</v>
      </c>
      <c r="H199" s="7">
        <f t="shared" si="1"/>
        <v>37</v>
      </c>
      <c r="I199" s="5" t="str">
        <f t="shared" si="188"/>
        <v>train</v>
      </c>
      <c r="K199" s="40"/>
      <c r="N199" s="40"/>
      <c r="O199" s="40"/>
      <c r="P199" s="40"/>
      <c r="Q199" s="40"/>
      <c r="R199" s="40"/>
      <c r="S199" s="40"/>
      <c r="T199" s="40"/>
      <c r="U199" s="40"/>
    </row>
    <row r="200" spans="1:21" ht="14.25">
      <c r="A200" s="1">
        <v>1198</v>
      </c>
      <c r="B200" s="19" t="s">
        <v>191</v>
      </c>
      <c r="C200" s="27" t="s">
        <v>336</v>
      </c>
      <c r="D200" s="19">
        <v>2</v>
      </c>
      <c r="E200" s="19">
        <v>123</v>
      </c>
      <c r="F200" s="19" t="s">
        <v>304</v>
      </c>
      <c r="G200" s="7">
        <f t="shared" si="0"/>
        <v>121</v>
      </c>
      <c r="H200" s="7">
        <f t="shared" si="1"/>
        <v>24</v>
      </c>
      <c r="I200" s="5" t="str">
        <f t="shared" si="188"/>
        <v>train</v>
      </c>
      <c r="K200" s="40"/>
      <c r="N200" s="40"/>
      <c r="O200" s="40"/>
      <c r="P200" s="40"/>
      <c r="Q200" s="40"/>
      <c r="R200" s="40"/>
      <c r="S200" s="40"/>
      <c r="T200" s="40"/>
      <c r="U200" s="40"/>
    </row>
    <row r="201" spans="1:21" ht="14.25">
      <c r="A201" s="1">
        <v>1199</v>
      </c>
      <c r="B201" s="19" t="s">
        <v>191</v>
      </c>
      <c r="C201" s="27" t="s">
        <v>337</v>
      </c>
      <c r="D201" s="19">
        <v>0</v>
      </c>
      <c r="E201" s="19">
        <v>73</v>
      </c>
      <c r="F201" s="19" t="s">
        <v>304</v>
      </c>
      <c r="G201" s="7">
        <f t="shared" si="0"/>
        <v>73</v>
      </c>
      <c r="H201" s="7">
        <f t="shared" si="1"/>
        <v>14</v>
      </c>
      <c r="I201" s="5" t="str">
        <f t="shared" si="188"/>
        <v>train</v>
      </c>
      <c r="K201" s="40"/>
      <c r="N201" s="40"/>
      <c r="O201" s="40"/>
      <c r="P201" s="40"/>
      <c r="Q201" s="40"/>
      <c r="R201" s="40"/>
      <c r="S201" s="40"/>
      <c r="T201" s="40"/>
      <c r="U201" s="40"/>
    </row>
    <row r="202" spans="1:21" ht="14.25">
      <c r="A202" s="1">
        <v>1200</v>
      </c>
      <c r="B202" s="28" t="s">
        <v>200</v>
      </c>
      <c r="C202" s="27" t="s">
        <v>338</v>
      </c>
      <c r="D202" s="19">
        <v>12</v>
      </c>
      <c r="E202" s="19">
        <v>139</v>
      </c>
      <c r="F202" s="19" t="s">
        <v>304</v>
      </c>
      <c r="G202" s="7">
        <f t="shared" si="0"/>
        <v>127</v>
      </c>
      <c r="H202" s="7">
        <f t="shared" si="1"/>
        <v>25</v>
      </c>
      <c r="I202" s="5" t="str">
        <f t="shared" si="188"/>
        <v>validation</v>
      </c>
      <c r="K202" s="40"/>
      <c r="N202" s="40"/>
      <c r="O202" s="40"/>
      <c r="P202" s="40"/>
      <c r="Q202" s="40"/>
      <c r="R202" s="40"/>
      <c r="S202" s="40"/>
      <c r="T202" s="40"/>
      <c r="U202" s="40"/>
    </row>
    <row r="203" spans="1:21" ht="14.25">
      <c r="A203" s="1">
        <v>1201</v>
      </c>
      <c r="B203" s="19" t="s">
        <v>191</v>
      </c>
      <c r="C203" s="27" t="s">
        <v>339</v>
      </c>
      <c r="D203" s="19">
        <v>1</v>
      </c>
      <c r="E203" s="19">
        <v>164</v>
      </c>
      <c r="F203" s="19" t="s">
        <v>304</v>
      </c>
      <c r="G203" s="7">
        <f t="shared" si="0"/>
        <v>163</v>
      </c>
      <c r="H203" s="7">
        <f t="shared" si="1"/>
        <v>32</v>
      </c>
      <c r="I203" s="5" t="str">
        <f t="shared" si="188"/>
        <v>train</v>
      </c>
      <c r="K203" s="40"/>
      <c r="N203" s="40"/>
      <c r="O203" s="40"/>
      <c r="P203" s="40"/>
      <c r="Q203" s="40"/>
      <c r="R203" s="40"/>
      <c r="S203" s="40"/>
      <c r="T203" s="40"/>
      <c r="U203" s="40"/>
    </row>
    <row r="204" spans="1:21" ht="14.25">
      <c r="A204" s="1">
        <v>1202</v>
      </c>
      <c r="B204" s="28" t="s">
        <v>200</v>
      </c>
      <c r="C204" s="27" t="s">
        <v>340</v>
      </c>
      <c r="D204" s="19">
        <v>7</v>
      </c>
      <c r="E204" s="19">
        <v>130</v>
      </c>
      <c r="F204" s="19" t="s">
        <v>304</v>
      </c>
      <c r="G204" s="7">
        <f t="shared" si="0"/>
        <v>123</v>
      </c>
      <c r="H204" s="7">
        <f t="shared" si="1"/>
        <v>24</v>
      </c>
      <c r="I204" s="5" t="str">
        <f t="shared" si="188"/>
        <v>train</v>
      </c>
      <c r="K204" s="40"/>
      <c r="N204" s="40"/>
      <c r="O204" s="40"/>
      <c r="P204" s="40"/>
      <c r="Q204" s="40"/>
      <c r="R204" s="40"/>
      <c r="S204" s="40"/>
      <c r="T204" s="40"/>
      <c r="U204" s="40"/>
    </row>
    <row r="205" spans="1:21" ht="14.25">
      <c r="A205" s="1">
        <v>1203</v>
      </c>
      <c r="B205" s="28" t="s">
        <v>204</v>
      </c>
      <c r="C205" s="27" t="s">
        <v>341</v>
      </c>
      <c r="D205" s="19">
        <v>17</v>
      </c>
      <c r="E205" s="19">
        <v>115</v>
      </c>
      <c r="F205" s="19" t="s">
        <v>304</v>
      </c>
      <c r="G205" s="7">
        <f t="shared" si="0"/>
        <v>98</v>
      </c>
      <c r="H205" s="7">
        <f t="shared" si="1"/>
        <v>19</v>
      </c>
      <c r="I205" s="5" t="str">
        <f t="shared" si="188"/>
        <v>train</v>
      </c>
      <c r="K205" s="40"/>
      <c r="N205" s="40"/>
      <c r="O205" s="40"/>
      <c r="P205" s="40"/>
      <c r="Q205" s="40"/>
      <c r="R205" s="40"/>
      <c r="S205" s="40"/>
      <c r="T205" s="40"/>
      <c r="U205" s="40"/>
    </row>
    <row r="206" spans="1:21" ht="14.25">
      <c r="A206" s="1">
        <v>1204</v>
      </c>
      <c r="B206" s="28" t="s">
        <v>318</v>
      </c>
      <c r="C206" s="27" t="s">
        <v>342</v>
      </c>
      <c r="D206" s="19">
        <v>127</v>
      </c>
      <c r="E206" s="19">
        <v>204</v>
      </c>
      <c r="F206" s="19" t="s">
        <v>304</v>
      </c>
      <c r="G206" s="7">
        <f t="shared" si="0"/>
        <v>77</v>
      </c>
      <c r="H206" s="7">
        <f t="shared" si="1"/>
        <v>15</v>
      </c>
      <c r="I206" s="5" t="str">
        <f t="shared" si="188"/>
        <v>test</v>
      </c>
      <c r="K206" s="40"/>
      <c r="N206" s="40"/>
      <c r="O206" s="40"/>
      <c r="P206" s="40"/>
      <c r="Q206" s="40"/>
      <c r="R206" s="40"/>
      <c r="S206" s="40"/>
      <c r="T206" s="40"/>
      <c r="U206" s="40"/>
    </row>
    <row r="207" spans="1:21" ht="14.25">
      <c r="A207" s="1">
        <v>1205</v>
      </c>
      <c r="B207" s="28" t="s">
        <v>318</v>
      </c>
      <c r="C207" s="27" t="s">
        <v>343</v>
      </c>
      <c r="D207" s="19">
        <v>59</v>
      </c>
      <c r="E207" s="19">
        <v>119</v>
      </c>
      <c r="F207" s="19" t="s">
        <v>304</v>
      </c>
      <c r="G207" s="7">
        <f t="shared" si="0"/>
        <v>60</v>
      </c>
      <c r="H207" s="7">
        <f t="shared" si="1"/>
        <v>12</v>
      </c>
      <c r="I207" s="5" t="str">
        <f t="shared" si="188"/>
        <v>validation</v>
      </c>
      <c r="K207" s="40"/>
      <c r="N207" s="40"/>
      <c r="O207" s="40"/>
      <c r="P207" s="40"/>
      <c r="Q207" s="40"/>
      <c r="R207" s="40"/>
      <c r="S207" s="40"/>
      <c r="T207" s="40"/>
      <c r="U207" s="40"/>
    </row>
    <row r="208" spans="1:21" ht="14.25">
      <c r="A208" s="1">
        <v>1206</v>
      </c>
      <c r="B208" s="28" t="s">
        <v>204</v>
      </c>
      <c r="C208" s="26" t="s">
        <v>344</v>
      </c>
      <c r="D208" s="19">
        <v>2</v>
      </c>
      <c r="E208" s="19">
        <v>337</v>
      </c>
      <c r="F208" s="19" t="s">
        <v>304</v>
      </c>
      <c r="G208" s="7">
        <f t="shared" si="0"/>
        <v>335</v>
      </c>
      <c r="H208" s="7">
        <f t="shared" si="1"/>
        <v>67</v>
      </c>
      <c r="I208" s="5" t="str">
        <f t="shared" si="188"/>
        <v>train</v>
      </c>
      <c r="K208" s="40"/>
      <c r="N208" s="40"/>
      <c r="O208" s="40"/>
      <c r="P208" s="40"/>
      <c r="Q208" s="40"/>
      <c r="R208" s="40"/>
      <c r="S208" s="40"/>
      <c r="T208" s="40"/>
      <c r="U208" s="40"/>
    </row>
    <row r="209" spans="1:21" ht="14.25">
      <c r="A209" s="1">
        <v>1207</v>
      </c>
      <c r="B209" s="19" t="s">
        <v>191</v>
      </c>
      <c r="C209" s="27" t="s">
        <v>345</v>
      </c>
      <c r="D209" s="19">
        <v>0</v>
      </c>
      <c r="E209" s="19">
        <v>220</v>
      </c>
      <c r="F209" s="19" t="s">
        <v>304</v>
      </c>
      <c r="G209" s="7">
        <f t="shared" si="0"/>
        <v>220</v>
      </c>
      <c r="H209" s="7">
        <f t="shared" si="1"/>
        <v>44</v>
      </c>
      <c r="I209" s="5" t="str">
        <f t="shared" si="188"/>
        <v>train</v>
      </c>
      <c r="K209" s="40"/>
      <c r="N209" s="40"/>
      <c r="O209" s="40"/>
      <c r="P209" s="40"/>
      <c r="Q209" s="40"/>
      <c r="R209" s="40"/>
      <c r="S209" s="40"/>
      <c r="T209" s="40"/>
      <c r="U209" s="40"/>
    </row>
    <row r="210" spans="1:21" ht="14.25">
      <c r="A210" s="1">
        <v>1208</v>
      </c>
      <c r="B210" s="19" t="s">
        <v>191</v>
      </c>
      <c r="C210" s="27" t="s">
        <v>346</v>
      </c>
      <c r="D210" s="19">
        <v>1</v>
      </c>
      <c r="E210" s="19">
        <v>140</v>
      </c>
      <c r="F210" s="19" t="s">
        <v>304</v>
      </c>
      <c r="G210" s="7">
        <f t="shared" si="0"/>
        <v>139</v>
      </c>
      <c r="H210" s="7">
        <f t="shared" si="1"/>
        <v>27</v>
      </c>
      <c r="I210" s="5" t="str">
        <f t="shared" si="188"/>
        <v>train</v>
      </c>
      <c r="K210" s="40"/>
      <c r="N210" s="40"/>
      <c r="O210" s="40"/>
      <c r="P210" s="40"/>
      <c r="Q210" s="40"/>
      <c r="R210" s="40"/>
      <c r="S210" s="40"/>
      <c r="T210" s="40"/>
      <c r="U210" s="40"/>
    </row>
    <row r="211" spans="1:21" ht="14.25">
      <c r="A211" s="1">
        <v>1209</v>
      </c>
      <c r="B211" s="28" t="s">
        <v>204</v>
      </c>
      <c r="C211" s="27" t="s">
        <v>347</v>
      </c>
      <c r="D211" s="19">
        <v>21</v>
      </c>
      <c r="E211" s="19">
        <v>186</v>
      </c>
      <c r="F211" s="19" t="s">
        <v>304</v>
      </c>
      <c r="G211" s="7">
        <f t="shared" si="0"/>
        <v>165</v>
      </c>
      <c r="H211" s="7">
        <f t="shared" si="1"/>
        <v>33</v>
      </c>
      <c r="I211" s="5" t="str">
        <f t="shared" si="188"/>
        <v>train</v>
      </c>
      <c r="K211" s="40"/>
      <c r="N211" s="40"/>
      <c r="O211" s="40"/>
      <c r="P211" s="40"/>
      <c r="Q211" s="40"/>
      <c r="R211" s="40"/>
      <c r="S211" s="40"/>
      <c r="T211" s="40"/>
      <c r="U211" s="40"/>
    </row>
    <row r="212" spans="1:21" ht="14.25">
      <c r="A212" s="1">
        <v>1210</v>
      </c>
      <c r="B212" s="19" t="s">
        <v>191</v>
      </c>
      <c r="C212" s="27" t="s">
        <v>348</v>
      </c>
      <c r="D212" s="19">
        <v>0</v>
      </c>
      <c r="E212" s="19">
        <v>65</v>
      </c>
      <c r="F212" s="19" t="s">
        <v>304</v>
      </c>
      <c r="G212" s="7">
        <f t="shared" si="0"/>
        <v>65</v>
      </c>
      <c r="H212" s="7">
        <f t="shared" si="1"/>
        <v>13</v>
      </c>
      <c r="I212" s="5" t="str">
        <f t="shared" si="188"/>
        <v>train</v>
      </c>
      <c r="K212" s="40"/>
      <c r="N212" s="40"/>
      <c r="O212" s="40"/>
      <c r="P212" s="40"/>
      <c r="Q212" s="40"/>
      <c r="R212" s="40"/>
      <c r="S212" s="40"/>
      <c r="T212" s="40"/>
      <c r="U212" s="40"/>
    </row>
    <row r="213" spans="1:21" ht="14.25">
      <c r="A213" s="1">
        <v>1211</v>
      </c>
      <c r="B213" s="28" t="s">
        <v>331</v>
      </c>
      <c r="C213" s="27" t="s">
        <v>349</v>
      </c>
      <c r="D213" s="19">
        <v>79</v>
      </c>
      <c r="E213" s="19">
        <v>200</v>
      </c>
      <c r="F213" s="19" t="s">
        <v>304</v>
      </c>
      <c r="G213" s="7">
        <f t="shared" si="0"/>
        <v>121</v>
      </c>
      <c r="H213" s="7">
        <f t="shared" si="1"/>
        <v>24</v>
      </c>
      <c r="I213" s="5" t="str">
        <f t="shared" si="188"/>
        <v>train</v>
      </c>
      <c r="K213" s="40"/>
      <c r="N213" s="40"/>
      <c r="O213" s="40"/>
      <c r="P213" s="40"/>
      <c r="Q213" s="40"/>
      <c r="R213" s="40"/>
      <c r="S213" s="40"/>
      <c r="T213" s="40"/>
      <c r="U213" s="40"/>
    </row>
    <row r="214" spans="1:21" ht="14.25">
      <c r="A214" s="1">
        <v>1212</v>
      </c>
      <c r="B214" s="19" t="s">
        <v>191</v>
      </c>
      <c r="C214" s="27" t="s">
        <v>350</v>
      </c>
      <c r="D214" s="19">
        <v>1</v>
      </c>
      <c r="E214" s="19">
        <v>228</v>
      </c>
      <c r="F214" s="19" t="s">
        <v>304</v>
      </c>
      <c r="G214" s="7">
        <f t="shared" si="0"/>
        <v>227</v>
      </c>
      <c r="H214" s="7">
        <f t="shared" si="1"/>
        <v>45</v>
      </c>
      <c r="I214" s="5" t="str">
        <f t="shared" si="188"/>
        <v>train</v>
      </c>
      <c r="K214" s="40"/>
      <c r="N214" s="40"/>
      <c r="O214" s="40"/>
      <c r="P214" s="40"/>
      <c r="Q214" s="40"/>
      <c r="R214" s="40"/>
      <c r="S214" s="40"/>
      <c r="T214" s="40"/>
      <c r="U214" s="40"/>
    </row>
    <row r="215" spans="1:21" ht="14.25">
      <c r="A215" s="1">
        <v>1213</v>
      </c>
      <c r="B215" s="19" t="s">
        <v>191</v>
      </c>
      <c r="C215" s="27" t="s">
        <v>351</v>
      </c>
      <c r="D215" s="19">
        <v>0</v>
      </c>
      <c r="E215" s="19">
        <v>210</v>
      </c>
      <c r="F215" s="19" t="s">
        <v>304</v>
      </c>
      <c r="G215" s="7">
        <f t="shared" si="0"/>
        <v>210</v>
      </c>
      <c r="H215" s="7">
        <f t="shared" si="1"/>
        <v>42</v>
      </c>
      <c r="I215" s="5" t="str">
        <f t="shared" si="188"/>
        <v>train</v>
      </c>
      <c r="K215" s="40"/>
      <c r="N215" s="40"/>
      <c r="O215" s="40"/>
      <c r="P215" s="40"/>
      <c r="Q215" s="40"/>
      <c r="R215" s="40"/>
      <c r="S215" s="40"/>
      <c r="T215" s="40"/>
      <c r="U215" s="40"/>
    </row>
    <row r="216" spans="1:21" ht="14.25">
      <c r="A216" s="1">
        <v>1214</v>
      </c>
      <c r="B216" s="19" t="s">
        <v>191</v>
      </c>
      <c r="C216" s="27" t="s">
        <v>352</v>
      </c>
      <c r="D216" s="19">
        <v>7</v>
      </c>
      <c r="E216" s="19">
        <v>70</v>
      </c>
      <c r="F216" s="19" t="s">
        <v>304</v>
      </c>
      <c r="G216" s="7">
        <f t="shared" si="0"/>
        <v>63</v>
      </c>
      <c r="H216" s="7">
        <f t="shared" si="1"/>
        <v>12</v>
      </c>
      <c r="I216" s="5" t="str">
        <f t="shared" si="188"/>
        <v>train</v>
      </c>
      <c r="K216" s="40"/>
      <c r="N216" s="40"/>
      <c r="O216" s="40"/>
      <c r="P216" s="40"/>
      <c r="Q216" s="40"/>
      <c r="R216" s="40"/>
      <c r="S216" s="40"/>
      <c r="T216" s="40"/>
      <c r="U216" s="40"/>
    </row>
    <row r="217" spans="1:21" ht="14.25">
      <c r="A217" s="1">
        <v>1215</v>
      </c>
      <c r="B217" s="28" t="s">
        <v>204</v>
      </c>
      <c r="C217" s="27" t="s">
        <v>353</v>
      </c>
      <c r="D217" s="19">
        <v>27</v>
      </c>
      <c r="E217" s="19">
        <v>280</v>
      </c>
      <c r="F217" s="19" t="s">
        <v>304</v>
      </c>
      <c r="G217" s="7">
        <f t="shared" si="0"/>
        <v>253</v>
      </c>
      <c r="H217" s="7">
        <f t="shared" si="1"/>
        <v>50</v>
      </c>
      <c r="I217" s="5" t="str">
        <f t="shared" si="188"/>
        <v>train</v>
      </c>
      <c r="K217" s="40"/>
      <c r="N217" s="40"/>
      <c r="O217" s="40"/>
      <c r="P217" s="40"/>
      <c r="Q217" s="40"/>
      <c r="R217" s="40"/>
      <c r="S217" s="40"/>
      <c r="T217" s="40"/>
      <c r="U217" s="40"/>
    </row>
    <row r="218" spans="1:21" ht="14.25">
      <c r="A218" s="1">
        <v>1216</v>
      </c>
      <c r="B218" s="19" t="s">
        <v>191</v>
      </c>
      <c r="C218" s="26" t="s">
        <v>354</v>
      </c>
      <c r="D218" s="19">
        <v>5</v>
      </c>
      <c r="E218" s="19">
        <v>245</v>
      </c>
      <c r="F218" s="19" t="s">
        <v>304</v>
      </c>
      <c r="G218" s="7">
        <f t="shared" si="0"/>
        <v>240</v>
      </c>
      <c r="H218" s="7">
        <f t="shared" si="1"/>
        <v>48</v>
      </c>
      <c r="I218" s="5" t="str">
        <f t="shared" si="188"/>
        <v>train</v>
      </c>
      <c r="K218" s="40"/>
      <c r="N218" s="40"/>
      <c r="O218" s="40"/>
      <c r="P218" s="40"/>
      <c r="Q218" s="40"/>
      <c r="R218" s="40"/>
      <c r="S218" s="40"/>
      <c r="T218" s="40"/>
      <c r="U218" s="40"/>
    </row>
    <row r="219" spans="1:21" ht="14.25">
      <c r="A219" s="1">
        <v>1217</v>
      </c>
      <c r="B219" s="28" t="s">
        <v>331</v>
      </c>
      <c r="C219" s="27" t="s">
        <v>355</v>
      </c>
      <c r="D219" s="19">
        <v>123</v>
      </c>
      <c r="E219" s="19">
        <v>163</v>
      </c>
      <c r="F219" s="19" t="s">
        <v>304</v>
      </c>
      <c r="G219" s="7">
        <f t="shared" si="0"/>
        <v>40</v>
      </c>
      <c r="H219" s="7">
        <f t="shared" si="1"/>
        <v>8</v>
      </c>
      <c r="I219" s="5" t="str">
        <f t="shared" si="188"/>
        <v>train</v>
      </c>
      <c r="K219" s="40"/>
      <c r="N219" s="40"/>
      <c r="O219" s="40"/>
      <c r="P219" s="40"/>
      <c r="Q219" s="40"/>
      <c r="R219" s="40"/>
      <c r="S219" s="40"/>
      <c r="T219" s="40"/>
      <c r="U219" s="40"/>
    </row>
    <row r="220" spans="1:21" ht="14.25">
      <c r="A220" s="1">
        <v>1218</v>
      </c>
      <c r="B220" s="19" t="s">
        <v>191</v>
      </c>
      <c r="C220" s="26" t="s">
        <v>356</v>
      </c>
      <c r="D220" s="19">
        <v>2</v>
      </c>
      <c r="E220" s="19">
        <v>58</v>
      </c>
      <c r="F220" s="19" t="s">
        <v>304</v>
      </c>
      <c r="G220" s="7">
        <f t="shared" si="0"/>
        <v>56</v>
      </c>
      <c r="H220" s="7">
        <f t="shared" si="1"/>
        <v>11</v>
      </c>
      <c r="I220" s="5" t="str">
        <f t="shared" si="188"/>
        <v>train</v>
      </c>
      <c r="K220" s="40"/>
      <c r="N220" s="40"/>
      <c r="O220" s="40"/>
      <c r="P220" s="40"/>
      <c r="Q220" s="40"/>
      <c r="R220" s="40"/>
      <c r="S220" s="40"/>
      <c r="T220" s="40"/>
      <c r="U220" s="40"/>
    </row>
    <row r="221" spans="1:21" ht="14.25">
      <c r="A221" s="1">
        <v>1219</v>
      </c>
      <c r="B221" s="28" t="s">
        <v>331</v>
      </c>
      <c r="C221" s="27" t="s">
        <v>357</v>
      </c>
      <c r="D221" s="19">
        <v>32</v>
      </c>
      <c r="E221" s="19">
        <v>77</v>
      </c>
      <c r="F221" s="19" t="s">
        <v>304</v>
      </c>
      <c r="G221" s="7">
        <f t="shared" si="0"/>
        <v>45</v>
      </c>
      <c r="H221" s="7">
        <f t="shared" si="1"/>
        <v>9</v>
      </c>
      <c r="I221" s="5" t="str">
        <f t="shared" si="188"/>
        <v>train</v>
      </c>
      <c r="K221" s="40"/>
      <c r="N221" s="40"/>
      <c r="O221" s="40"/>
      <c r="P221" s="40"/>
      <c r="Q221" s="40"/>
      <c r="R221" s="40"/>
      <c r="S221" s="40"/>
      <c r="T221" s="40"/>
      <c r="U221" s="40"/>
    </row>
    <row r="222" spans="1:21" ht="14.25">
      <c r="A222" s="1">
        <v>1220</v>
      </c>
      <c r="B222" s="28" t="s">
        <v>331</v>
      </c>
      <c r="C222" s="27" t="s">
        <v>358</v>
      </c>
      <c r="D222" s="19">
        <v>49</v>
      </c>
      <c r="E222" s="19">
        <v>234</v>
      </c>
      <c r="F222" s="19" t="s">
        <v>304</v>
      </c>
      <c r="G222" s="7">
        <f t="shared" si="0"/>
        <v>185</v>
      </c>
      <c r="H222" s="7">
        <f t="shared" si="1"/>
        <v>37</v>
      </c>
      <c r="I222" s="5" t="str">
        <f t="shared" si="188"/>
        <v>train</v>
      </c>
      <c r="K222" s="40"/>
      <c r="N222" s="40"/>
      <c r="O222" s="40"/>
      <c r="P222" s="40"/>
      <c r="Q222" s="40"/>
      <c r="R222" s="40"/>
      <c r="S222" s="40"/>
      <c r="T222" s="40"/>
      <c r="U222" s="40"/>
    </row>
    <row r="223" spans="1:21" ht="14.25">
      <c r="A223" s="1">
        <v>1221</v>
      </c>
      <c r="B223" s="28" t="s">
        <v>204</v>
      </c>
      <c r="C223" s="26" t="s">
        <v>359</v>
      </c>
      <c r="D223" s="19">
        <v>27</v>
      </c>
      <c r="E223" s="19">
        <v>321</v>
      </c>
      <c r="F223" s="19" t="s">
        <v>304</v>
      </c>
      <c r="G223" s="7">
        <f t="shared" si="0"/>
        <v>294</v>
      </c>
      <c r="H223" s="7">
        <f t="shared" si="1"/>
        <v>58</v>
      </c>
      <c r="I223" s="5" t="str">
        <f t="shared" si="188"/>
        <v>test</v>
      </c>
      <c r="K223" s="40"/>
      <c r="N223" s="40"/>
      <c r="O223" s="40"/>
      <c r="P223" s="40"/>
      <c r="Q223" s="40"/>
      <c r="R223" s="40"/>
      <c r="S223" s="40"/>
      <c r="T223" s="40"/>
      <c r="U223" s="40"/>
    </row>
    <row r="224" spans="1:21" ht="14.25">
      <c r="A224" s="1">
        <v>1222</v>
      </c>
      <c r="B224" s="28" t="s">
        <v>200</v>
      </c>
      <c r="C224" s="26" t="s">
        <v>360</v>
      </c>
      <c r="D224" s="19">
        <v>3</v>
      </c>
      <c r="E224" s="19">
        <v>102</v>
      </c>
      <c r="F224" s="19" t="s">
        <v>304</v>
      </c>
      <c r="G224" s="7">
        <f t="shared" si="0"/>
        <v>99</v>
      </c>
      <c r="H224" s="7">
        <f t="shared" si="1"/>
        <v>19</v>
      </c>
      <c r="I224" s="5" t="str">
        <f t="shared" si="188"/>
        <v>train</v>
      </c>
      <c r="K224" s="40"/>
      <c r="N224" s="40"/>
      <c r="O224" s="40"/>
      <c r="P224" s="40"/>
      <c r="Q224" s="40"/>
      <c r="R224" s="40"/>
      <c r="S224" s="40"/>
      <c r="T224" s="40"/>
      <c r="U224" s="40"/>
    </row>
    <row r="225" spans="1:21" ht="14.25">
      <c r="A225" s="1">
        <v>1223</v>
      </c>
      <c r="B225" s="28" t="s">
        <v>200</v>
      </c>
      <c r="C225" s="27" t="s">
        <v>361</v>
      </c>
      <c r="D225" s="19">
        <v>5</v>
      </c>
      <c r="E225" s="19">
        <v>85</v>
      </c>
      <c r="F225" s="19" t="s">
        <v>304</v>
      </c>
      <c r="G225" s="7">
        <f t="shared" si="0"/>
        <v>80</v>
      </c>
      <c r="H225" s="7">
        <f t="shared" si="1"/>
        <v>16</v>
      </c>
      <c r="I225" s="5" t="str">
        <f t="shared" si="188"/>
        <v>test</v>
      </c>
      <c r="K225" s="40"/>
      <c r="N225" s="40"/>
      <c r="O225" s="40"/>
      <c r="P225" s="40"/>
      <c r="Q225" s="40"/>
      <c r="R225" s="40"/>
      <c r="S225" s="40"/>
      <c r="T225" s="40"/>
      <c r="U225" s="40"/>
    </row>
    <row r="226" spans="1:21" ht="14.25">
      <c r="A226" s="1">
        <v>1224</v>
      </c>
      <c r="B226" s="28" t="s">
        <v>331</v>
      </c>
      <c r="C226" s="27" t="s">
        <v>362</v>
      </c>
      <c r="D226" s="19">
        <v>97</v>
      </c>
      <c r="E226" s="19">
        <v>184</v>
      </c>
      <c r="F226" s="19" t="s">
        <v>304</v>
      </c>
      <c r="G226" s="7">
        <f t="shared" si="0"/>
        <v>87</v>
      </c>
      <c r="H226" s="7">
        <f t="shared" si="1"/>
        <v>17</v>
      </c>
      <c r="I226" s="5" t="str">
        <f t="shared" si="188"/>
        <v>train</v>
      </c>
      <c r="K226" s="40"/>
      <c r="N226" s="40"/>
      <c r="O226" s="40"/>
      <c r="P226" s="40"/>
      <c r="Q226" s="40"/>
      <c r="R226" s="40"/>
      <c r="S226" s="40"/>
      <c r="T226" s="40"/>
      <c r="U226" s="40"/>
    </row>
    <row r="227" spans="1:21" ht="14.25">
      <c r="A227" s="1">
        <v>1225</v>
      </c>
      <c r="B227" s="19" t="s">
        <v>191</v>
      </c>
      <c r="C227" s="27" t="s">
        <v>363</v>
      </c>
      <c r="D227" s="19">
        <v>233</v>
      </c>
      <c r="E227" s="19">
        <v>360</v>
      </c>
      <c r="F227" s="19" t="s">
        <v>304</v>
      </c>
      <c r="G227" s="7">
        <f t="shared" si="0"/>
        <v>127</v>
      </c>
      <c r="H227" s="7">
        <f t="shared" si="1"/>
        <v>25</v>
      </c>
      <c r="I227" s="5" t="str">
        <f t="shared" si="188"/>
        <v>train</v>
      </c>
      <c r="K227" s="40"/>
      <c r="N227" s="40"/>
      <c r="O227" s="40"/>
      <c r="P227" s="40"/>
      <c r="Q227" s="40"/>
      <c r="R227" s="40"/>
      <c r="S227" s="40"/>
      <c r="T227" s="40"/>
      <c r="U227" s="40"/>
    </row>
    <row r="228" spans="1:21" ht="14.25">
      <c r="A228" s="1">
        <v>1226</v>
      </c>
      <c r="B228" s="28" t="s">
        <v>163</v>
      </c>
      <c r="C228" s="26" t="s">
        <v>364</v>
      </c>
      <c r="D228" s="19">
        <v>0</v>
      </c>
      <c r="E228" s="19">
        <v>38</v>
      </c>
      <c r="F228" s="28" t="s">
        <v>365</v>
      </c>
      <c r="G228" s="7">
        <f t="shared" si="0"/>
        <v>38</v>
      </c>
      <c r="H228" s="7">
        <f t="shared" si="1"/>
        <v>7</v>
      </c>
      <c r="I228" s="5" t="str">
        <f t="shared" si="188"/>
        <v>train</v>
      </c>
      <c r="K228" s="40"/>
      <c r="N228" s="40"/>
      <c r="O228" s="40"/>
      <c r="P228" s="40"/>
      <c r="Q228" s="40"/>
      <c r="R228" s="40"/>
      <c r="S228" s="40"/>
      <c r="T228" s="40"/>
      <c r="U228" s="40"/>
    </row>
    <row r="229" spans="1:21" ht="14.25">
      <c r="A229" s="1">
        <v>1227</v>
      </c>
      <c r="B229" s="28" t="s">
        <v>88</v>
      </c>
      <c r="C229" s="27" t="s">
        <v>366</v>
      </c>
      <c r="D229" s="19">
        <v>24</v>
      </c>
      <c r="E229" s="19">
        <v>255</v>
      </c>
      <c r="F229" s="28" t="s">
        <v>365</v>
      </c>
      <c r="G229" s="7">
        <f t="shared" si="0"/>
        <v>231</v>
      </c>
      <c r="H229" s="7">
        <f t="shared" si="1"/>
        <v>46</v>
      </c>
      <c r="I229" s="5" t="str">
        <f t="shared" si="188"/>
        <v>train</v>
      </c>
      <c r="K229" s="40"/>
      <c r="N229" s="40"/>
      <c r="O229" s="40"/>
      <c r="P229" s="40"/>
      <c r="Q229" s="40"/>
      <c r="R229" s="40"/>
      <c r="S229" s="40"/>
      <c r="T229" s="40"/>
      <c r="U229" s="40"/>
    </row>
    <row r="230" spans="1:21" ht="14.25">
      <c r="A230" s="1">
        <v>1228</v>
      </c>
      <c r="B230" s="28" t="s">
        <v>160</v>
      </c>
      <c r="C230" s="26" t="s">
        <v>367</v>
      </c>
      <c r="D230" s="19">
        <v>27</v>
      </c>
      <c r="E230" s="19">
        <v>120</v>
      </c>
      <c r="F230" s="28" t="s">
        <v>365</v>
      </c>
      <c r="G230" s="7">
        <f t="shared" si="0"/>
        <v>93</v>
      </c>
      <c r="H230" s="7">
        <f t="shared" si="1"/>
        <v>18</v>
      </c>
      <c r="I230" s="5" t="str">
        <f t="shared" si="188"/>
        <v>train</v>
      </c>
      <c r="K230" s="40"/>
      <c r="N230" s="40"/>
      <c r="O230" s="40"/>
      <c r="P230" s="40"/>
      <c r="Q230" s="40"/>
      <c r="R230" s="40"/>
      <c r="S230" s="40"/>
      <c r="T230" s="40"/>
      <c r="U230" s="40"/>
    </row>
    <row r="231" spans="1:21" ht="14.25">
      <c r="A231" s="1">
        <v>1229</v>
      </c>
      <c r="B231" s="28" t="s">
        <v>160</v>
      </c>
      <c r="C231" s="26" t="s">
        <v>368</v>
      </c>
      <c r="D231" s="19">
        <v>25</v>
      </c>
      <c r="E231" s="19">
        <v>210</v>
      </c>
      <c r="F231" s="28" t="s">
        <v>365</v>
      </c>
      <c r="G231" s="7">
        <f t="shared" si="0"/>
        <v>185</v>
      </c>
      <c r="H231" s="7">
        <f t="shared" si="1"/>
        <v>37</v>
      </c>
      <c r="I231" s="5" t="str">
        <f t="shared" si="188"/>
        <v>train</v>
      </c>
      <c r="K231" s="40"/>
      <c r="N231" s="40"/>
      <c r="O231" s="40"/>
      <c r="P231" s="40"/>
      <c r="Q231" s="40"/>
      <c r="R231" s="40"/>
      <c r="S231" s="40"/>
      <c r="T231" s="40"/>
      <c r="U231" s="40"/>
    </row>
    <row r="232" spans="1:21" ht="14.25">
      <c r="A232" s="1">
        <v>1230</v>
      </c>
      <c r="B232" s="28" t="s">
        <v>369</v>
      </c>
      <c r="C232" s="27" t="s">
        <v>370</v>
      </c>
      <c r="D232" s="19">
        <v>116</v>
      </c>
      <c r="E232" s="19">
        <v>276</v>
      </c>
      <c r="F232" s="28" t="s">
        <v>365</v>
      </c>
      <c r="G232" s="7">
        <f t="shared" si="0"/>
        <v>160</v>
      </c>
      <c r="H232" s="7">
        <f t="shared" si="1"/>
        <v>32</v>
      </c>
      <c r="I232" s="5" t="str">
        <f t="shared" si="188"/>
        <v>train</v>
      </c>
      <c r="K232" s="40"/>
      <c r="N232" s="40"/>
      <c r="O232" s="40"/>
      <c r="P232" s="40"/>
      <c r="Q232" s="40"/>
      <c r="R232" s="40"/>
      <c r="S232" s="40"/>
      <c r="T232" s="40"/>
      <c r="U232" s="40"/>
    </row>
    <row r="233" spans="1:21" ht="14.25">
      <c r="A233" s="1">
        <v>1231</v>
      </c>
      <c r="B233" s="28" t="s">
        <v>369</v>
      </c>
      <c r="C233" s="27" t="s">
        <v>371</v>
      </c>
      <c r="D233" s="19">
        <v>177</v>
      </c>
      <c r="E233" s="19">
        <v>237</v>
      </c>
      <c r="F233" s="28" t="s">
        <v>365</v>
      </c>
      <c r="G233" s="7">
        <f t="shared" si="0"/>
        <v>60</v>
      </c>
      <c r="H233" s="7">
        <f t="shared" si="1"/>
        <v>12</v>
      </c>
      <c r="I233" s="5" t="str">
        <f t="shared" si="188"/>
        <v>train</v>
      </c>
      <c r="K233" s="40"/>
      <c r="N233" s="40"/>
      <c r="O233" s="40"/>
      <c r="P233" s="40"/>
      <c r="Q233" s="40"/>
      <c r="R233" s="40"/>
      <c r="S233" s="40"/>
      <c r="T233" s="40"/>
      <c r="U233" s="40"/>
    </row>
    <row r="234" spans="1:21" ht="14.25">
      <c r="A234" s="1">
        <v>1232</v>
      </c>
      <c r="B234" s="28" t="s">
        <v>369</v>
      </c>
      <c r="C234" s="27" t="s">
        <v>372</v>
      </c>
      <c r="D234" s="19">
        <v>94</v>
      </c>
      <c r="E234" s="19">
        <v>130</v>
      </c>
      <c r="F234" s="28" t="s">
        <v>365</v>
      </c>
      <c r="G234" s="7">
        <f t="shared" si="0"/>
        <v>36</v>
      </c>
      <c r="H234" s="7">
        <f t="shared" si="1"/>
        <v>7</v>
      </c>
      <c r="I234" s="5" t="str">
        <f t="shared" si="188"/>
        <v>train</v>
      </c>
      <c r="K234" s="40"/>
      <c r="N234" s="40"/>
      <c r="O234" s="40"/>
      <c r="P234" s="40"/>
      <c r="Q234" s="40"/>
      <c r="R234" s="40"/>
      <c r="S234" s="40"/>
      <c r="T234" s="40"/>
      <c r="U234" s="40"/>
    </row>
    <row r="235" spans="1:21" ht="14.25">
      <c r="A235" s="1">
        <v>1233</v>
      </c>
      <c r="B235" s="28" t="s">
        <v>163</v>
      </c>
      <c r="C235" s="27" t="s">
        <v>373</v>
      </c>
      <c r="D235" s="19">
        <v>0</v>
      </c>
      <c r="E235" s="19">
        <v>192</v>
      </c>
      <c r="F235" s="28" t="s">
        <v>365</v>
      </c>
      <c r="G235" s="7">
        <f t="shared" si="0"/>
        <v>192</v>
      </c>
      <c r="H235" s="7">
        <f t="shared" si="1"/>
        <v>38</v>
      </c>
      <c r="I235" s="5" t="str">
        <f t="shared" si="188"/>
        <v>train</v>
      </c>
      <c r="K235" s="40"/>
      <c r="N235" s="40"/>
      <c r="O235" s="40"/>
      <c r="P235" s="40"/>
      <c r="Q235" s="40"/>
      <c r="R235" s="40"/>
      <c r="S235" s="40"/>
      <c r="T235" s="40"/>
      <c r="U235" s="40"/>
    </row>
    <row r="236" spans="1:21" ht="14.25">
      <c r="A236" s="1">
        <v>1234</v>
      </c>
      <c r="B236" s="28" t="s">
        <v>160</v>
      </c>
      <c r="C236" s="27" t="s">
        <v>374</v>
      </c>
      <c r="D236" s="19">
        <v>26</v>
      </c>
      <c r="E236" s="19">
        <v>276</v>
      </c>
      <c r="F236" s="28" t="s">
        <v>365</v>
      </c>
      <c r="G236" s="7">
        <f t="shared" si="0"/>
        <v>250</v>
      </c>
      <c r="H236" s="7">
        <f t="shared" si="1"/>
        <v>50</v>
      </c>
      <c r="I236" s="5" t="str">
        <f t="shared" si="188"/>
        <v>train</v>
      </c>
      <c r="K236" s="40"/>
      <c r="N236" s="40"/>
      <c r="O236" s="40"/>
      <c r="P236" s="40"/>
      <c r="Q236" s="40"/>
      <c r="R236" s="40"/>
      <c r="S236" s="40"/>
      <c r="T236" s="40"/>
      <c r="U236" s="40"/>
    </row>
    <row r="237" spans="1:21" ht="14.25">
      <c r="A237" s="1">
        <v>1235</v>
      </c>
      <c r="B237" s="28" t="s">
        <v>163</v>
      </c>
      <c r="C237" s="27" t="s">
        <v>375</v>
      </c>
      <c r="D237" s="19">
        <v>0</v>
      </c>
      <c r="E237" s="19">
        <v>74</v>
      </c>
      <c r="F237" s="28" t="s">
        <v>365</v>
      </c>
      <c r="G237" s="7">
        <f t="shared" si="0"/>
        <v>74</v>
      </c>
      <c r="H237" s="7">
        <f t="shared" si="1"/>
        <v>14</v>
      </c>
      <c r="I237" s="5" t="str">
        <f t="shared" si="188"/>
        <v>train</v>
      </c>
      <c r="K237" s="40"/>
      <c r="N237" s="40"/>
      <c r="O237" s="40"/>
      <c r="P237" s="40"/>
      <c r="Q237" s="40"/>
      <c r="R237" s="40"/>
      <c r="S237" s="40"/>
      <c r="T237" s="40"/>
      <c r="U237" s="40"/>
    </row>
    <row r="238" spans="1:21" ht="14.25">
      <c r="A238" s="1">
        <v>1236</v>
      </c>
      <c r="B238" s="28" t="s">
        <v>163</v>
      </c>
      <c r="C238" s="27" t="s">
        <v>376</v>
      </c>
      <c r="D238" s="19">
        <v>2</v>
      </c>
      <c r="E238" s="19">
        <v>249</v>
      </c>
      <c r="F238" s="28" t="s">
        <v>365</v>
      </c>
      <c r="G238" s="7">
        <f t="shared" si="0"/>
        <v>247</v>
      </c>
      <c r="H238" s="7">
        <f t="shared" si="1"/>
        <v>49</v>
      </c>
      <c r="I238" s="5" t="str">
        <f t="shared" si="188"/>
        <v>train</v>
      </c>
      <c r="K238" s="40"/>
      <c r="N238" s="40"/>
      <c r="O238" s="40"/>
      <c r="P238" s="40"/>
      <c r="Q238" s="40"/>
      <c r="R238" s="40"/>
      <c r="S238" s="40"/>
      <c r="T238" s="40"/>
      <c r="U238" s="40"/>
    </row>
    <row r="239" spans="1:21" ht="14.25">
      <c r="A239" s="1">
        <v>1237</v>
      </c>
      <c r="B239" s="28" t="s">
        <v>163</v>
      </c>
      <c r="C239" s="27" t="s">
        <v>377</v>
      </c>
      <c r="D239" s="19">
        <v>2</v>
      </c>
      <c r="E239" s="19">
        <v>202</v>
      </c>
      <c r="F239" s="28" t="s">
        <v>365</v>
      </c>
      <c r="G239" s="7">
        <f t="shared" si="0"/>
        <v>200</v>
      </c>
      <c r="H239" s="7">
        <f t="shared" si="1"/>
        <v>40</v>
      </c>
      <c r="I239" s="5" t="str">
        <f t="shared" si="188"/>
        <v>train</v>
      </c>
      <c r="K239" s="40"/>
      <c r="N239" s="40"/>
      <c r="O239" s="40"/>
      <c r="P239" s="40"/>
      <c r="Q239" s="40"/>
      <c r="R239" s="40"/>
      <c r="S239" s="40"/>
      <c r="T239" s="40"/>
      <c r="U239" s="40"/>
    </row>
    <row r="240" spans="1:21" ht="14.25">
      <c r="A240" s="1">
        <v>1238</v>
      </c>
      <c r="B240" s="28" t="s">
        <v>163</v>
      </c>
      <c r="C240" s="27" t="s">
        <v>378</v>
      </c>
      <c r="D240" s="19">
        <v>0</v>
      </c>
      <c r="E240" s="19">
        <v>516</v>
      </c>
      <c r="F240" s="28" t="s">
        <v>365</v>
      </c>
      <c r="G240" s="7">
        <f t="shared" si="0"/>
        <v>516</v>
      </c>
      <c r="H240" s="7">
        <f t="shared" si="1"/>
        <v>103</v>
      </c>
      <c r="I240" s="5" t="str">
        <f t="shared" si="188"/>
        <v>train</v>
      </c>
      <c r="K240" s="40"/>
      <c r="N240" s="40"/>
      <c r="O240" s="40"/>
      <c r="P240" s="40"/>
      <c r="Q240" s="40"/>
      <c r="R240" s="40"/>
      <c r="S240" s="40"/>
      <c r="T240" s="40"/>
      <c r="U240" s="40"/>
    </row>
    <row r="241" spans="1:21" ht="14.25">
      <c r="A241" s="1">
        <v>1239</v>
      </c>
      <c r="B241" s="28" t="s">
        <v>163</v>
      </c>
      <c r="C241" s="26" t="s">
        <v>379</v>
      </c>
      <c r="D241" s="19">
        <v>2</v>
      </c>
      <c r="E241" s="19">
        <v>47</v>
      </c>
      <c r="F241" s="28" t="s">
        <v>365</v>
      </c>
      <c r="G241" s="7">
        <f t="shared" si="0"/>
        <v>45</v>
      </c>
      <c r="H241" s="7">
        <f t="shared" si="1"/>
        <v>9</v>
      </c>
      <c r="I241" s="5" t="str">
        <f t="shared" si="188"/>
        <v>train</v>
      </c>
      <c r="K241" s="40"/>
      <c r="N241" s="40"/>
      <c r="O241" s="40"/>
      <c r="P241" s="40"/>
      <c r="Q241" s="40"/>
      <c r="R241" s="40"/>
      <c r="S241" s="40"/>
      <c r="T241" s="40"/>
      <c r="U241" s="40"/>
    </row>
    <row r="242" spans="1:21" ht="14.25">
      <c r="A242" s="1">
        <v>1240</v>
      </c>
      <c r="B242" s="28" t="s">
        <v>163</v>
      </c>
      <c r="C242" s="27" t="s">
        <v>380</v>
      </c>
      <c r="D242" s="19">
        <v>3</v>
      </c>
      <c r="E242" s="19">
        <v>123</v>
      </c>
      <c r="F242" s="28" t="s">
        <v>365</v>
      </c>
      <c r="G242" s="7">
        <f t="shared" si="0"/>
        <v>120</v>
      </c>
      <c r="H242" s="7">
        <f t="shared" si="1"/>
        <v>24</v>
      </c>
      <c r="I242" s="5" t="str">
        <f t="shared" si="188"/>
        <v>train</v>
      </c>
      <c r="K242" s="40"/>
      <c r="N242" s="40"/>
      <c r="O242" s="40"/>
      <c r="P242" s="40"/>
      <c r="Q242" s="40"/>
      <c r="R242" s="40"/>
      <c r="S242" s="40"/>
      <c r="T242" s="40"/>
      <c r="U242" s="40"/>
    </row>
    <row r="243" spans="1:21" ht="14.25">
      <c r="A243" s="1">
        <v>1241</v>
      </c>
      <c r="B243" s="28" t="s">
        <v>163</v>
      </c>
      <c r="C243" s="27" t="s">
        <v>381</v>
      </c>
      <c r="D243" s="19">
        <v>6</v>
      </c>
      <c r="E243" s="19">
        <v>124</v>
      </c>
      <c r="F243" s="28" t="s">
        <v>365</v>
      </c>
      <c r="G243" s="7">
        <f t="shared" si="0"/>
        <v>118</v>
      </c>
      <c r="H243" s="7">
        <f t="shared" si="1"/>
        <v>23</v>
      </c>
      <c r="I243" s="5" t="str">
        <f t="shared" si="188"/>
        <v>train</v>
      </c>
      <c r="K243" s="40"/>
      <c r="N243" s="40"/>
      <c r="O243" s="40"/>
      <c r="P243" s="40"/>
      <c r="Q243" s="40"/>
      <c r="R243" s="40"/>
      <c r="S243" s="40"/>
      <c r="T243" s="40"/>
      <c r="U243" s="40"/>
    </row>
    <row r="244" spans="1:21" ht="14.25">
      <c r="A244" s="1">
        <v>1242</v>
      </c>
      <c r="B244" s="28" t="s">
        <v>160</v>
      </c>
      <c r="C244" s="27" t="s">
        <v>382</v>
      </c>
      <c r="D244" s="19">
        <v>7</v>
      </c>
      <c r="E244" s="19">
        <v>169</v>
      </c>
      <c r="F244" s="28" t="s">
        <v>365</v>
      </c>
      <c r="G244" s="7">
        <f t="shared" si="0"/>
        <v>162</v>
      </c>
      <c r="H244" s="7">
        <f t="shared" si="1"/>
        <v>32</v>
      </c>
      <c r="I244" s="5" t="str">
        <f t="shared" si="188"/>
        <v>validation</v>
      </c>
      <c r="K244" s="40"/>
      <c r="N244" s="40"/>
      <c r="O244" s="40"/>
      <c r="P244" s="40"/>
      <c r="Q244" s="40"/>
      <c r="R244" s="40"/>
      <c r="S244" s="40"/>
      <c r="T244" s="40"/>
      <c r="U244" s="40"/>
    </row>
    <row r="245" spans="1:21" ht="14.25">
      <c r="A245" s="1">
        <v>1243</v>
      </c>
      <c r="B245" s="28" t="s">
        <v>163</v>
      </c>
      <c r="C245" s="27" t="s">
        <v>383</v>
      </c>
      <c r="D245" s="19">
        <v>0</v>
      </c>
      <c r="E245" s="19">
        <v>154</v>
      </c>
      <c r="F245" s="28" t="s">
        <v>365</v>
      </c>
      <c r="G245" s="7">
        <f t="shared" si="0"/>
        <v>154</v>
      </c>
      <c r="H245" s="7">
        <f t="shared" si="1"/>
        <v>30</v>
      </c>
      <c r="I245" s="5" t="str">
        <f t="shared" si="188"/>
        <v>train</v>
      </c>
      <c r="K245" s="40"/>
      <c r="N245" s="40"/>
      <c r="O245" s="40"/>
      <c r="P245" s="40"/>
      <c r="Q245" s="40"/>
      <c r="R245" s="40"/>
      <c r="S245" s="40"/>
      <c r="T245" s="40"/>
      <c r="U245" s="40"/>
    </row>
    <row r="246" spans="1:21" ht="14.25">
      <c r="A246" s="1">
        <v>1244</v>
      </c>
      <c r="B246" s="28" t="s">
        <v>163</v>
      </c>
      <c r="C246" s="27" t="s">
        <v>384</v>
      </c>
      <c r="D246" s="19">
        <v>7</v>
      </c>
      <c r="E246" s="19">
        <v>128</v>
      </c>
      <c r="F246" s="28" t="s">
        <v>365</v>
      </c>
      <c r="G246" s="7">
        <f t="shared" si="0"/>
        <v>121</v>
      </c>
      <c r="H246" s="7">
        <f t="shared" si="1"/>
        <v>24</v>
      </c>
      <c r="I246" s="5" t="str">
        <f t="shared" si="188"/>
        <v>train</v>
      </c>
      <c r="K246" s="40"/>
      <c r="N246" s="40"/>
      <c r="O246" s="40"/>
      <c r="P246" s="40"/>
      <c r="Q246" s="40"/>
      <c r="R246" s="40"/>
      <c r="S246" s="40"/>
      <c r="T246" s="40"/>
      <c r="U246" s="40"/>
    </row>
    <row r="247" spans="1:21" ht="14.25">
      <c r="A247" s="1">
        <v>1245</v>
      </c>
      <c r="B247" s="28" t="s">
        <v>163</v>
      </c>
      <c r="C247" s="27" t="s">
        <v>385</v>
      </c>
      <c r="D247" s="19">
        <v>5</v>
      </c>
      <c r="E247" s="19">
        <v>130</v>
      </c>
      <c r="F247" s="28" t="s">
        <v>365</v>
      </c>
      <c r="G247" s="7">
        <f t="shared" si="0"/>
        <v>125</v>
      </c>
      <c r="H247" s="7">
        <f t="shared" si="1"/>
        <v>25</v>
      </c>
      <c r="I247" s="5" t="str">
        <f t="shared" si="188"/>
        <v>train</v>
      </c>
      <c r="K247" s="40"/>
      <c r="N247" s="40"/>
      <c r="O247" s="40"/>
      <c r="P247" s="40"/>
      <c r="Q247" s="40"/>
      <c r="R247" s="40"/>
      <c r="S247" s="40"/>
      <c r="T247" s="40"/>
      <c r="U247" s="40"/>
    </row>
    <row r="248" spans="1:21" ht="14.25">
      <c r="A248" s="1">
        <v>1246</v>
      </c>
      <c r="B248" s="28" t="s">
        <v>160</v>
      </c>
      <c r="C248" s="26" t="s">
        <v>386</v>
      </c>
      <c r="D248" s="19">
        <v>5</v>
      </c>
      <c r="E248" s="19">
        <v>150</v>
      </c>
      <c r="F248" s="28" t="s">
        <v>365</v>
      </c>
      <c r="G248" s="7">
        <f t="shared" si="0"/>
        <v>145</v>
      </c>
      <c r="H248" s="7">
        <f t="shared" si="1"/>
        <v>29</v>
      </c>
      <c r="I248" s="5" t="str">
        <f t="shared" si="188"/>
        <v>test</v>
      </c>
      <c r="K248" s="40"/>
      <c r="N248" s="40"/>
      <c r="O248" s="40"/>
      <c r="P248" s="40"/>
      <c r="Q248" s="40"/>
      <c r="R248" s="40"/>
      <c r="S248" s="40"/>
      <c r="T248" s="40"/>
      <c r="U248" s="40"/>
    </row>
    <row r="249" spans="1:21" ht="14.25">
      <c r="A249" s="1">
        <v>1247</v>
      </c>
      <c r="B249" s="28" t="s">
        <v>163</v>
      </c>
      <c r="C249" s="27" t="s">
        <v>387</v>
      </c>
      <c r="D249" s="19">
        <v>3</v>
      </c>
      <c r="E249" s="19">
        <v>247</v>
      </c>
      <c r="F249" s="28" t="s">
        <v>365</v>
      </c>
      <c r="G249" s="7">
        <f t="shared" si="0"/>
        <v>244</v>
      </c>
      <c r="H249" s="7">
        <f t="shared" si="1"/>
        <v>48</v>
      </c>
      <c r="I249" s="5" t="str">
        <f t="shared" si="188"/>
        <v>train</v>
      </c>
      <c r="K249" s="40"/>
      <c r="N249" s="40"/>
      <c r="O249" s="40"/>
      <c r="P249" s="40"/>
      <c r="Q249" s="40"/>
      <c r="R249" s="40"/>
      <c r="S249" s="40"/>
      <c r="T249" s="40"/>
      <c r="U249" s="40"/>
    </row>
    <row r="250" spans="1:21" ht="14.25">
      <c r="A250" s="1">
        <v>1248</v>
      </c>
      <c r="B250" s="28" t="s">
        <v>163</v>
      </c>
      <c r="C250" s="27" t="s">
        <v>388</v>
      </c>
      <c r="D250" s="19">
        <v>3</v>
      </c>
      <c r="E250" s="19">
        <v>58</v>
      </c>
      <c r="F250" s="28" t="s">
        <v>365</v>
      </c>
      <c r="G250" s="7">
        <f t="shared" si="0"/>
        <v>55</v>
      </c>
      <c r="H250" s="7">
        <f t="shared" si="1"/>
        <v>11</v>
      </c>
      <c r="I250" s="5" t="str">
        <f t="shared" si="188"/>
        <v>train</v>
      </c>
      <c r="K250" s="40"/>
      <c r="N250" s="40"/>
      <c r="O250" s="40"/>
      <c r="P250" s="40"/>
      <c r="Q250" s="40"/>
      <c r="R250" s="40"/>
      <c r="S250" s="40"/>
      <c r="T250" s="40"/>
      <c r="U250" s="40"/>
    </row>
    <row r="251" spans="1:21" ht="14.25">
      <c r="A251" s="1">
        <v>1249</v>
      </c>
      <c r="B251" s="28" t="s">
        <v>163</v>
      </c>
      <c r="C251" s="27" t="s">
        <v>389</v>
      </c>
      <c r="D251" s="19">
        <v>0</v>
      </c>
      <c r="E251" s="19">
        <v>58</v>
      </c>
      <c r="F251" s="28" t="s">
        <v>365</v>
      </c>
      <c r="G251" s="7">
        <f t="shared" si="0"/>
        <v>58</v>
      </c>
      <c r="H251" s="7">
        <f t="shared" si="1"/>
        <v>11</v>
      </c>
      <c r="I251" s="5" t="str">
        <f t="shared" si="188"/>
        <v>train</v>
      </c>
      <c r="K251" s="40"/>
      <c r="N251" s="40"/>
      <c r="O251" s="40"/>
      <c r="P251" s="40"/>
      <c r="Q251" s="40"/>
      <c r="R251" s="40"/>
      <c r="S251" s="40"/>
      <c r="T251" s="40"/>
      <c r="U251" s="40"/>
    </row>
    <row r="252" spans="1:21" ht="14.25">
      <c r="A252" s="1">
        <v>1250</v>
      </c>
      <c r="B252" s="28" t="s">
        <v>163</v>
      </c>
      <c r="C252" s="27" t="s">
        <v>390</v>
      </c>
      <c r="D252" s="19">
        <v>2</v>
      </c>
      <c r="E252" s="19">
        <v>57</v>
      </c>
      <c r="F252" s="28" t="s">
        <v>365</v>
      </c>
      <c r="G252" s="7">
        <f t="shared" si="0"/>
        <v>55</v>
      </c>
      <c r="H252" s="7">
        <f t="shared" si="1"/>
        <v>11</v>
      </c>
      <c r="I252" s="5" t="str">
        <f t="shared" si="188"/>
        <v>train</v>
      </c>
      <c r="K252" s="40"/>
      <c r="N252" s="40"/>
      <c r="O252" s="40"/>
      <c r="P252" s="40"/>
      <c r="Q252" s="40"/>
      <c r="R252" s="40"/>
      <c r="S252" s="40"/>
      <c r="T252" s="40"/>
      <c r="U252" s="40"/>
    </row>
    <row r="253" spans="1:21" ht="14.25">
      <c r="A253" s="1">
        <v>1251</v>
      </c>
      <c r="B253" s="28" t="s">
        <v>163</v>
      </c>
      <c r="C253" s="27" t="s">
        <v>391</v>
      </c>
      <c r="D253" s="19">
        <v>1</v>
      </c>
      <c r="E253" s="19">
        <v>112</v>
      </c>
      <c r="F253" s="28" t="s">
        <v>365</v>
      </c>
      <c r="G253" s="7">
        <f t="shared" si="0"/>
        <v>111</v>
      </c>
      <c r="H253" s="7">
        <f t="shared" si="1"/>
        <v>22</v>
      </c>
      <c r="I253" s="5" t="str">
        <f t="shared" si="188"/>
        <v>train</v>
      </c>
      <c r="K253" s="40"/>
      <c r="N253" s="40"/>
      <c r="O253" s="40"/>
      <c r="P253" s="40"/>
      <c r="Q253" s="40"/>
      <c r="R253" s="40"/>
      <c r="S253" s="40"/>
      <c r="T253" s="40"/>
      <c r="U253" s="40"/>
    </row>
    <row r="254" spans="1:21" ht="14.25">
      <c r="A254" s="1">
        <v>1252</v>
      </c>
      <c r="B254" s="28" t="s">
        <v>163</v>
      </c>
      <c r="C254" s="27" t="s">
        <v>392</v>
      </c>
      <c r="D254" s="19">
        <v>0</v>
      </c>
      <c r="E254" s="19">
        <v>68</v>
      </c>
      <c r="F254" s="28" t="s">
        <v>393</v>
      </c>
      <c r="G254" s="7">
        <f t="shared" si="0"/>
        <v>68</v>
      </c>
      <c r="H254" s="7">
        <f t="shared" si="1"/>
        <v>13</v>
      </c>
      <c r="I254" s="5" t="str">
        <f t="shared" si="188"/>
        <v>validation</v>
      </c>
      <c r="K254" s="40"/>
      <c r="N254" s="40"/>
      <c r="O254" s="40"/>
      <c r="P254" s="40"/>
      <c r="Q254" s="40"/>
      <c r="R254" s="40"/>
      <c r="S254" s="40"/>
      <c r="T254" s="40"/>
      <c r="U254" s="40"/>
    </row>
    <row r="255" spans="1:21" ht="14.25">
      <c r="A255" s="1">
        <v>1253</v>
      </c>
      <c r="B255" s="28" t="s">
        <v>163</v>
      </c>
      <c r="C255" s="27" t="s">
        <v>394</v>
      </c>
      <c r="D255" s="19">
        <v>0</v>
      </c>
      <c r="E255" s="19">
        <v>88</v>
      </c>
      <c r="F255" s="28" t="s">
        <v>393</v>
      </c>
      <c r="G255" s="7">
        <f t="shared" si="0"/>
        <v>88</v>
      </c>
      <c r="H255" s="7">
        <f t="shared" si="1"/>
        <v>17</v>
      </c>
      <c r="I255" s="5" t="str">
        <f t="shared" si="188"/>
        <v>validation</v>
      </c>
      <c r="K255" s="40"/>
      <c r="N255" s="40"/>
      <c r="O255" s="40"/>
      <c r="P255" s="40"/>
      <c r="Q255" s="40"/>
      <c r="R255" s="40"/>
      <c r="S255" s="40"/>
      <c r="T255" s="40"/>
      <c r="U255" s="40"/>
    </row>
    <row r="256" spans="1:21" ht="14.25">
      <c r="A256" s="1">
        <v>1254</v>
      </c>
      <c r="B256" s="28" t="s">
        <v>163</v>
      </c>
      <c r="C256" s="26" t="s">
        <v>395</v>
      </c>
      <c r="D256" s="19">
        <v>0</v>
      </c>
      <c r="E256" s="19">
        <v>142</v>
      </c>
      <c r="F256" s="28" t="s">
        <v>393</v>
      </c>
      <c r="G256" s="7">
        <f t="shared" si="0"/>
        <v>142</v>
      </c>
      <c r="H256" s="7">
        <f t="shared" si="1"/>
        <v>28</v>
      </c>
      <c r="I256" s="5" t="str">
        <f t="shared" si="188"/>
        <v>validation</v>
      </c>
      <c r="K256" s="40"/>
      <c r="N256" s="40"/>
      <c r="O256" s="40"/>
      <c r="P256" s="40"/>
      <c r="Q256" s="40"/>
      <c r="R256" s="40"/>
      <c r="S256" s="40"/>
      <c r="T256" s="40"/>
      <c r="U256" s="40"/>
    </row>
    <row r="257" spans="1:21" ht="14.25">
      <c r="A257" s="1">
        <v>1255</v>
      </c>
      <c r="B257" s="28" t="s">
        <v>163</v>
      </c>
      <c r="C257" s="27" t="s">
        <v>396</v>
      </c>
      <c r="D257" s="19">
        <v>5</v>
      </c>
      <c r="E257" s="19">
        <v>75</v>
      </c>
      <c r="F257" s="28" t="s">
        <v>397</v>
      </c>
      <c r="G257" s="7">
        <f t="shared" si="0"/>
        <v>70</v>
      </c>
      <c r="H257" s="7">
        <f t="shared" si="1"/>
        <v>14</v>
      </c>
      <c r="I257" s="5" t="str">
        <f t="shared" si="188"/>
        <v>train</v>
      </c>
      <c r="K257" s="40"/>
      <c r="N257" s="40"/>
      <c r="O257" s="40"/>
      <c r="P257" s="40"/>
      <c r="Q257" s="40"/>
      <c r="R257" s="40"/>
      <c r="S257" s="40"/>
      <c r="T257" s="40"/>
      <c r="U257" s="40"/>
    </row>
    <row r="258" spans="1:21" ht="14.25">
      <c r="A258" s="1">
        <v>1256</v>
      </c>
      <c r="B258" s="28" t="s">
        <v>163</v>
      </c>
      <c r="C258" s="27" t="s">
        <v>398</v>
      </c>
      <c r="D258" s="19">
        <v>4</v>
      </c>
      <c r="E258" s="19">
        <v>426</v>
      </c>
      <c r="F258" s="28" t="s">
        <v>397</v>
      </c>
      <c r="G258" s="7">
        <f t="shared" si="0"/>
        <v>422</v>
      </c>
      <c r="H258" s="7">
        <f t="shared" si="1"/>
        <v>84</v>
      </c>
      <c r="I258" s="5" t="str">
        <f t="shared" ref="I258:I321" si="189">IFERROR(_xlfn.IFS(IFERROR(MATCH(A258,$J$2:$J$574,0),FALSE),$J$1,IFERROR(MATCH(A258,$K$2:$K$574,0),FALSE),$K$1),"train")</f>
        <v>train</v>
      </c>
      <c r="K258" s="40"/>
      <c r="N258" s="40"/>
      <c r="O258" s="40"/>
      <c r="P258" s="40"/>
      <c r="Q258" s="40"/>
      <c r="R258" s="40"/>
      <c r="S258" s="40"/>
      <c r="T258" s="40"/>
      <c r="U258" s="40"/>
    </row>
    <row r="259" spans="1:21" ht="14.25">
      <c r="A259" s="1">
        <v>1257</v>
      </c>
      <c r="B259" s="28" t="s">
        <v>163</v>
      </c>
      <c r="C259" s="27" t="s">
        <v>399</v>
      </c>
      <c r="D259" s="19">
        <v>4</v>
      </c>
      <c r="E259" s="19">
        <v>265</v>
      </c>
      <c r="F259" s="28" t="s">
        <v>397</v>
      </c>
      <c r="G259" s="7">
        <f t="shared" si="0"/>
        <v>261</v>
      </c>
      <c r="H259" s="7">
        <f t="shared" si="1"/>
        <v>52</v>
      </c>
      <c r="I259" s="5" t="str">
        <f t="shared" si="189"/>
        <v>train</v>
      </c>
      <c r="K259" s="40"/>
      <c r="N259" s="40"/>
      <c r="O259" s="40"/>
      <c r="P259" s="40"/>
      <c r="Q259" s="40"/>
      <c r="R259" s="40"/>
      <c r="S259" s="40"/>
      <c r="T259" s="40"/>
      <c r="U259" s="40"/>
    </row>
    <row r="260" spans="1:21" ht="14.25">
      <c r="A260" s="1">
        <v>1258</v>
      </c>
      <c r="B260" s="28" t="s">
        <v>163</v>
      </c>
      <c r="C260" s="26" t="s">
        <v>400</v>
      </c>
      <c r="D260" s="19">
        <v>4</v>
      </c>
      <c r="E260" s="19">
        <v>129</v>
      </c>
      <c r="F260" s="28" t="s">
        <v>397</v>
      </c>
      <c r="G260" s="7">
        <f t="shared" si="0"/>
        <v>125</v>
      </c>
      <c r="H260" s="7">
        <f t="shared" si="1"/>
        <v>25</v>
      </c>
      <c r="I260" s="5" t="str">
        <f t="shared" si="189"/>
        <v>train</v>
      </c>
      <c r="K260" s="40"/>
      <c r="N260" s="40"/>
      <c r="O260" s="40"/>
      <c r="P260" s="40"/>
      <c r="Q260" s="40"/>
      <c r="R260" s="40"/>
      <c r="S260" s="40"/>
      <c r="T260" s="40"/>
      <c r="U260" s="40"/>
    </row>
    <row r="261" spans="1:21" ht="14.25">
      <c r="A261" s="1">
        <v>1259</v>
      </c>
      <c r="B261" s="28" t="s">
        <v>163</v>
      </c>
      <c r="C261" s="27" t="s">
        <v>401</v>
      </c>
      <c r="D261" s="19">
        <v>4</v>
      </c>
      <c r="E261" s="19">
        <v>123</v>
      </c>
      <c r="F261" s="28" t="s">
        <v>397</v>
      </c>
      <c r="G261" s="7">
        <f t="shared" si="0"/>
        <v>119</v>
      </c>
      <c r="H261" s="7">
        <f t="shared" si="1"/>
        <v>23</v>
      </c>
      <c r="I261" s="5" t="str">
        <f t="shared" si="189"/>
        <v>train</v>
      </c>
      <c r="K261" s="40"/>
      <c r="N261" s="40"/>
      <c r="O261" s="40"/>
      <c r="P261" s="40"/>
      <c r="Q261" s="40"/>
      <c r="R261" s="40"/>
      <c r="S261" s="40"/>
      <c r="T261" s="40"/>
      <c r="U261" s="40"/>
    </row>
    <row r="262" spans="1:21" ht="14.25">
      <c r="A262" s="1">
        <v>1260</v>
      </c>
      <c r="B262" s="28" t="s">
        <v>163</v>
      </c>
      <c r="C262" s="27" t="s">
        <v>402</v>
      </c>
      <c r="D262" s="19">
        <v>4</v>
      </c>
      <c r="E262" s="19">
        <v>159</v>
      </c>
      <c r="F262" s="28" t="s">
        <v>397</v>
      </c>
      <c r="G262" s="7">
        <f t="shared" si="0"/>
        <v>155</v>
      </c>
      <c r="H262" s="7">
        <f t="shared" si="1"/>
        <v>31</v>
      </c>
      <c r="I262" s="5" t="str">
        <f t="shared" si="189"/>
        <v>train</v>
      </c>
      <c r="K262" s="40"/>
      <c r="N262" s="40"/>
      <c r="O262" s="40"/>
      <c r="P262" s="40"/>
      <c r="Q262" s="40"/>
      <c r="R262" s="40"/>
      <c r="S262" s="40"/>
      <c r="T262" s="40"/>
      <c r="U262" s="40"/>
    </row>
    <row r="263" spans="1:21" ht="14.25">
      <c r="A263" s="1">
        <v>1261</v>
      </c>
      <c r="B263" s="28" t="s">
        <v>163</v>
      </c>
      <c r="C263" s="27" t="s">
        <v>403</v>
      </c>
      <c r="D263" s="19">
        <v>4</v>
      </c>
      <c r="E263" s="19">
        <v>146</v>
      </c>
      <c r="F263" s="28" t="s">
        <v>397</v>
      </c>
      <c r="G263" s="7">
        <f t="shared" si="0"/>
        <v>142</v>
      </c>
      <c r="H263" s="7">
        <f t="shared" si="1"/>
        <v>28</v>
      </c>
      <c r="I263" s="5" t="str">
        <f t="shared" si="189"/>
        <v>train</v>
      </c>
      <c r="K263" s="40"/>
      <c r="N263" s="40"/>
      <c r="O263" s="40"/>
      <c r="P263" s="40"/>
      <c r="Q263" s="40"/>
      <c r="R263" s="40"/>
      <c r="S263" s="40"/>
      <c r="T263" s="40"/>
      <c r="U263" s="40"/>
    </row>
    <row r="264" spans="1:21" ht="14.25">
      <c r="A264" s="1">
        <v>1262</v>
      </c>
      <c r="B264" s="28" t="s">
        <v>163</v>
      </c>
      <c r="C264" s="27" t="s">
        <v>404</v>
      </c>
      <c r="D264" s="19">
        <v>4</v>
      </c>
      <c r="E264" s="19">
        <v>146</v>
      </c>
      <c r="F264" s="28" t="s">
        <v>397</v>
      </c>
      <c r="G264" s="7">
        <f t="shared" si="0"/>
        <v>142</v>
      </c>
      <c r="H264" s="7">
        <f t="shared" si="1"/>
        <v>28</v>
      </c>
      <c r="I264" s="5" t="str">
        <f t="shared" si="189"/>
        <v>train</v>
      </c>
      <c r="K264" s="40"/>
      <c r="N264" s="40"/>
      <c r="O264" s="40"/>
      <c r="P264" s="40"/>
      <c r="Q264" s="40"/>
      <c r="R264" s="40"/>
      <c r="S264" s="40"/>
      <c r="T264" s="40"/>
      <c r="U264" s="40"/>
    </row>
    <row r="265" spans="1:21" ht="14.25">
      <c r="A265" s="1">
        <v>1263</v>
      </c>
      <c r="B265" s="28" t="s">
        <v>163</v>
      </c>
      <c r="C265" s="27" t="s">
        <v>405</v>
      </c>
      <c r="D265" s="19">
        <v>6</v>
      </c>
      <c r="E265" s="19">
        <v>166</v>
      </c>
      <c r="F265" s="28" t="s">
        <v>397</v>
      </c>
      <c r="G265" s="7">
        <f t="shared" si="0"/>
        <v>160</v>
      </c>
      <c r="H265" s="7">
        <f t="shared" si="1"/>
        <v>32</v>
      </c>
      <c r="I265" s="5" t="str">
        <f t="shared" si="189"/>
        <v>train</v>
      </c>
      <c r="K265" s="40"/>
      <c r="N265" s="40"/>
      <c r="O265" s="40"/>
      <c r="P265" s="40"/>
      <c r="Q265" s="40"/>
      <c r="R265" s="40"/>
      <c r="S265" s="40"/>
      <c r="T265" s="40"/>
      <c r="U265" s="40"/>
    </row>
    <row r="266" spans="1:21" ht="14.25">
      <c r="A266" s="1">
        <v>1264</v>
      </c>
      <c r="B266" s="28" t="s">
        <v>406</v>
      </c>
      <c r="C266" s="27" t="s">
        <v>407</v>
      </c>
      <c r="D266" s="19">
        <v>6</v>
      </c>
      <c r="E266" s="19">
        <v>282</v>
      </c>
      <c r="F266" s="28" t="s">
        <v>397</v>
      </c>
      <c r="G266" s="7">
        <f t="shared" si="0"/>
        <v>276</v>
      </c>
      <c r="H266" s="7">
        <f t="shared" si="1"/>
        <v>55</v>
      </c>
      <c r="I266" s="5" t="str">
        <f t="shared" si="189"/>
        <v>train</v>
      </c>
      <c r="K266" s="40"/>
      <c r="N266" s="40"/>
      <c r="O266" s="40"/>
      <c r="P266" s="40"/>
      <c r="Q266" s="40"/>
      <c r="R266" s="40"/>
      <c r="S266" s="40"/>
      <c r="T266" s="40"/>
      <c r="U266" s="40"/>
    </row>
    <row r="267" spans="1:21" ht="14.25">
      <c r="A267" s="1">
        <v>1265</v>
      </c>
      <c r="B267" s="28" t="s">
        <v>406</v>
      </c>
      <c r="C267" s="27" t="s">
        <v>408</v>
      </c>
      <c r="D267" s="19">
        <v>5</v>
      </c>
      <c r="E267" s="19">
        <v>171</v>
      </c>
      <c r="F267" s="28" t="s">
        <v>397</v>
      </c>
      <c r="G267" s="7">
        <f t="shared" si="0"/>
        <v>166</v>
      </c>
      <c r="H267" s="7">
        <f t="shared" si="1"/>
        <v>33</v>
      </c>
      <c r="I267" s="5" t="str">
        <f t="shared" si="189"/>
        <v>train</v>
      </c>
      <c r="K267" s="40"/>
      <c r="N267" s="40"/>
      <c r="O267" s="40"/>
      <c r="P267" s="40"/>
      <c r="Q267" s="40"/>
      <c r="R267" s="40"/>
      <c r="S267" s="40"/>
      <c r="T267" s="40"/>
      <c r="U267" s="40"/>
    </row>
    <row r="268" spans="1:21" ht="14.25">
      <c r="A268" s="1">
        <v>1266</v>
      </c>
      <c r="B268" s="28" t="s">
        <v>163</v>
      </c>
      <c r="C268" s="27" t="s">
        <v>409</v>
      </c>
      <c r="D268" s="19">
        <v>0</v>
      </c>
      <c r="E268" s="19">
        <v>291</v>
      </c>
      <c r="F268" s="28" t="s">
        <v>410</v>
      </c>
      <c r="G268" s="7">
        <f t="shared" si="0"/>
        <v>291</v>
      </c>
      <c r="H268" s="7">
        <f t="shared" si="1"/>
        <v>58</v>
      </c>
      <c r="I268" s="5" t="str">
        <f t="shared" si="189"/>
        <v>train</v>
      </c>
      <c r="K268" s="40"/>
      <c r="N268" s="40"/>
      <c r="O268" s="40"/>
      <c r="P268" s="40"/>
      <c r="Q268" s="40"/>
      <c r="R268" s="40"/>
      <c r="S268" s="40"/>
      <c r="T268" s="40"/>
      <c r="U268" s="40"/>
    </row>
    <row r="269" spans="1:21" ht="14.25">
      <c r="A269" s="1">
        <v>1267</v>
      </c>
      <c r="B269" s="28" t="s">
        <v>163</v>
      </c>
      <c r="C269" s="27" t="s">
        <v>411</v>
      </c>
      <c r="D269" s="19">
        <v>0</v>
      </c>
      <c r="E269" s="19">
        <v>206</v>
      </c>
      <c r="F269" s="28" t="s">
        <v>410</v>
      </c>
      <c r="G269" s="7">
        <f t="shared" si="0"/>
        <v>206</v>
      </c>
      <c r="H269" s="7">
        <f t="shared" si="1"/>
        <v>41</v>
      </c>
      <c r="I269" s="5" t="str">
        <f t="shared" si="189"/>
        <v>train</v>
      </c>
      <c r="K269" s="40"/>
      <c r="N269" s="40"/>
      <c r="O269" s="40"/>
      <c r="P269" s="40"/>
      <c r="Q269" s="40"/>
      <c r="R269" s="40"/>
      <c r="S269" s="40"/>
      <c r="T269" s="40"/>
      <c r="U269" s="40"/>
    </row>
    <row r="270" spans="1:21" ht="14.25">
      <c r="A270" s="1">
        <v>1268</v>
      </c>
      <c r="B270" s="28" t="s">
        <v>163</v>
      </c>
      <c r="C270" s="27" t="s">
        <v>412</v>
      </c>
      <c r="D270" s="19">
        <v>0</v>
      </c>
      <c r="E270" s="19">
        <v>300</v>
      </c>
      <c r="F270" s="28" t="s">
        <v>410</v>
      </c>
      <c r="G270" s="7">
        <f t="shared" si="0"/>
        <v>300</v>
      </c>
      <c r="H270" s="7">
        <f t="shared" si="1"/>
        <v>60</v>
      </c>
      <c r="I270" s="5" t="str">
        <f t="shared" si="189"/>
        <v>train</v>
      </c>
      <c r="K270" s="40"/>
      <c r="N270" s="40"/>
      <c r="O270" s="40"/>
      <c r="P270" s="40"/>
      <c r="Q270" s="40"/>
      <c r="R270" s="40"/>
      <c r="S270" s="40"/>
      <c r="T270" s="40"/>
      <c r="U270" s="40"/>
    </row>
    <row r="271" spans="1:21" ht="14.25">
      <c r="A271" s="1">
        <v>1269</v>
      </c>
      <c r="B271" s="28" t="s">
        <v>145</v>
      </c>
      <c r="C271" s="26" t="s">
        <v>413</v>
      </c>
      <c r="D271" s="19">
        <v>0</v>
      </c>
      <c r="E271" s="19">
        <v>72</v>
      </c>
      <c r="F271" s="28" t="s">
        <v>414</v>
      </c>
      <c r="G271" s="7">
        <f t="shared" si="0"/>
        <v>72</v>
      </c>
      <c r="H271" s="7">
        <f t="shared" si="1"/>
        <v>14</v>
      </c>
      <c r="I271" s="5" t="str">
        <f t="shared" si="189"/>
        <v>test</v>
      </c>
      <c r="K271" s="40"/>
      <c r="N271" s="40"/>
      <c r="O271" s="40"/>
      <c r="P271" s="40"/>
      <c r="Q271" s="40"/>
      <c r="R271" s="40"/>
      <c r="S271" s="40"/>
      <c r="T271" s="40"/>
      <c r="U271" s="40"/>
    </row>
    <row r="272" spans="1:21" ht="14.25">
      <c r="A272" s="1">
        <v>1270</v>
      </c>
      <c r="B272" s="28" t="s">
        <v>415</v>
      </c>
      <c r="C272" s="26" t="s">
        <v>416</v>
      </c>
      <c r="D272" s="19">
        <v>1</v>
      </c>
      <c r="E272" s="19">
        <v>276</v>
      </c>
      <c r="F272" s="28" t="s">
        <v>414</v>
      </c>
      <c r="G272" s="7">
        <f t="shared" si="0"/>
        <v>275</v>
      </c>
      <c r="H272" s="7">
        <f t="shared" si="1"/>
        <v>55</v>
      </c>
      <c r="I272" s="5" t="str">
        <f t="shared" si="189"/>
        <v>validation</v>
      </c>
      <c r="K272" s="40"/>
      <c r="N272" s="40"/>
      <c r="O272" s="40"/>
      <c r="P272" s="40"/>
      <c r="Q272" s="40"/>
      <c r="R272" s="40"/>
      <c r="S272" s="40"/>
      <c r="T272" s="40"/>
      <c r="U272" s="40"/>
    </row>
    <row r="273" spans="1:21" ht="14.25">
      <c r="A273" s="1">
        <v>1271</v>
      </c>
      <c r="B273" s="28" t="s">
        <v>136</v>
      </c>
      <c r="C273" s="27" t="s">
        <v>417</v>
      </c>
      <c r="D273" s="19">
        <v>0</v>
      </c>
      <c r="E273" s="19">
        <v>138</v>
      </c>
      <c r="F273" s="28" t="s">
        <v>414</v>
      </c>
      <c r="G273" s="7">
        <f t="shared" si="0"/>
        <v>138</v>
      </c>
      <c r="H273" s="7">
        <f t="shared" si="1"/>
        <v>27</v>
      </c>
      <c r="I273" s="5" t="str">
        <f t="shared" si="189"/>
        <v>train</v>
      </c>
      <c r="K273" s="40"/>
      <c r="N273" s="40"/>
      <c r="O273" s="40"/>
      <c r="P273" s="40"/>
      <c r="Q273" s="40"/>
      <c r="R273" s="40"/>
      <c r="S273" s="40"/>
      <c r="T273" s="40"/>
      <c r="U273" s="40"/>
    </row>
    <row r="274" spans="1:21" ht="14.25">
      <c r="A274" s="1">
        <v>1272</v>
      </c>
      <c r="B274" s="28" t="s">
        <v>415</v>
      </c>
      <c r="C274" s="27" t="s">
        <v>418</v>
      </c>
      <c r="D274" s="19">
        <v>0</v>
      </c>
      <c r="E274" s="19">
        <v>93</v>
      </c>
      <c r="F274" s="28" t="s">
        <v>414</v>
      </c>
      <c r="G274" s="7">
        <f t="shared" si="0"/>
        <v>93</v>
      </c>
      <c r="H274" s="7">
        <f t="shared" si="1"/>
        <v>18</v>
      </c>
      <c r="I274" s="5" t="str">
        <f t="shared" si="189"/>
        <v>validation</v>
      </c>
      <c r="K274" s="40"/>
      <c r="N274" s="40"/>
      <c r="O274" s="40"/>
      <c r="P274" s="40"/>
      <c r="Q274" s="40"/>
      <c r="R274" s="40"/>
      <c r="S274" s="40"/>
      <c r="T274" s="40"/>
      <c r="U274" s="40"/>
    </row>
    <row r="275" spans="1:21" ht="14.25">
      <c r="A275" s="1">
        <v>1273</v>
      </c>
      <c r="B275" s="28" t="s">
        <v>415</v>
      </c>
      <c r="C275" s="27" t="s">
        <v>419</v>
      </c>
      <c r="D275" s="19">
        <v>0</v>
      </c>
      <c r="E275" s="19">
        <v>156</v>
      </c>
      <c r="F275" s="28" t="s">
        <v>414</v>
      </c>
      <c r="G275" s="7">
        <f t="shared" si="0"/>
        <v>156</v>
      </c>
      <c r="H275" s="7">
        <f t="shared" si="1"/>
        <v>31</v>
      </c>
      <c r="I275" s="5" t="str">
        <f t="shared" si="189"/>
        <v>validation</v>
      </c>
      <c r="K275" s="40"/>
      <c r="N275" s="40"/>
      <c r="O275" s="40"/>
      <c r="P275" s="40"/>
      <c r="Q275" s="40"/>
      <c r="R275" s="40"/>
      <c r="S275" s="40"/>
      <c r="T275" s="40"/>
      <c r="U275" s="40"/>
    </row>
    <row r="276" spans="1:21" ht="14.25">
      <c r="A276" s="1">
        <v>1274</v>
      </c>
      <c r="B276" s="28" t="s">
        <v>415</v>
      </c>
      <c r="C276" s="27" t="s">
        <v>420</v>
      </c>
      <c r="D276" s="19">
        <v>0</v>
      </c>
      <c r="E276" s="19">
        <v>185</v>
      </c>
      <c r="F276" s="28" t="s">
        <v>414</v>
      </c>
      <c r="G276" s="7">
        <f t="shared" si="0"/>
        <v>185</v>
      </c>
      <c r="H276" s="7">
        <f t="shared" si="1"/>
        <v>37</v>
      </c>
      <c r="I276" s="5" t="str">
        <f t="shared" si="189"/>
        <v>validation</v>
      </c>
      <c r="K276" s="40"/>
      <c r="N276" s="40"/>
      <c r="O276" s="40"/>
      <c r="P276" s="40"/>
      <c r="Q276" s="40"/>
      <c r="R276" s="40"/>
      <c r="S276" s="40"/>
      <c r="T276" s="40"/>
      <c r="U276" s="40"/>
    </row>
    <row r="277" spans="1:21" ht="14.25">
      <c r="A277" s="1">
        <v>1275</v>
      </c>
      <c r="B277" s="28" t="s">
        <v>415</v>
      </c>
      <c r="C277" s="26" t="s">
        <v>421</v>
      </c>
      <c r="D277" s="19">
        <v>3</v>
      </c>
      <c r="E277" s="19">
        <v>61</v>
      </c>
      <c r="F277" s="28" t="s">
        <v>414</v>
      </c>
      <c r="G277" s="7">
        <f t="shared" si="0"/>
        <v>58</v>
      </c>
      <c r="H277" s="7">
        <f t="shared" si="1"/>
        <v>11</v>
      </c>
      <c r="I277" s="5" t="str">
        <f t="shared" si="189"/>
        <v>validation</v>
      </c>
      <c r="K277" s="40"/>
      <c r="N277" s="40"/>
      <c r="O277" s="40"/>
      <c r="P277" s="40"/>
      <c r="Q277" s="40"/>
      <c r="R277" s="40"/>
      <c r="S277" s="40"/>
      <c r="T277" s="40"/>
      <c r="U277" s="40"/>
    </row>
    <row r="278" spans="1:21" ht="14.25">
      <c r="A278" s="1">
        <v>1276</v>
      </c>
      <c r="B278" s="28" t="s">
        <v>415</v>
      </c>
      <c r="C278" s="26" t="s">
        <v>422</v>
      </c>
      <c r="D278" s="19">
        <v>0</v>
      </c>
      <c r="E278" s="19">
        <v>140</v>
      </c>
      <c r="F278" s="28" t="s">
        <v>414</v>
      </c>
      <c r="G278" s="7">
        <f t="shared" si="0"/>
        <v>140</v>
      </c>
      <c r="H278" s="7">
        <f t="shared" si="1"/>
        <v>28</v>
      </c>
      <c r="I278" s="5" t="str">
        <f t="shared" si="189"/>
        <v>validation</v>
      </c>
      <c r="K278" s="40"/>
      <c r="N278" s="40"/>
      <c r="O278" s="40"/>
      <c r="P278" s="40"/>
      <c r="Q278" s="40"/>
      <c r="R278" s="40"/>
      <c r="S278" s="40"/>
      <c r="T278" s="40"/>
      <c r="U278" s="40"/>
    </row>
    <row r="279" spans="1:21" ht="14.25">
      <c r="A279" s="1">
        <v>1277</v>
      </c>
      <c r="B279" s="28" t="s">
        <v>70</v>
      </c>
      <c r="C279" s="27" t="s">
        <v>423</v>
      </c>
      <c r="D279" s="19">
        <v>2</v>
      </c>
      <c r="E279" s="19">
        <v>202</v>
      </c>
      <c r="F279" s="28" t="s">
        <v>424</v>
      </c>
      <c r="G279" s="7">
        <f t="shared" si="0"/>
        <v>200</v>
      </c>
      <c r="H279" s="7">
        <f t="shared" si="1"/>
        <v>40</v>
      </c>
      <c r="I279" s="5" t="str">
        <f t="shared" si="189"/>
        <v>test</v>
      </c>
      <c r="K279" s="40"/>
      <c r="N279" s="40"/>
      <c r="O279" s="40"/>
      <c r="P279" s="40"/>
      <c r="Q279" s="40"/>
      <c r="R279" s="40"/>
      <c r="S279" s="40"/>
      <c r="T279" s="40"/>
      <c r="U279" s="40"/>
    </row>
    <row r="280" spans="1:21" ht="14.25">
      <c r="A280" s="1">
        <v>1278</v>
      </c>
      <c r="B280" s="28" t="s">
        <v>79</v>
      </c>
      <c r="C280" s="27" t="s">
        <v>425</v>
      </c>
      <c r="D280" s="19">
        <v>43</v>
      </c>
      <c r="E280" s="19">
        <v>265</v>
      </c>
      <c r="F280" s="28" t="s">
        <v>414</v>
      </c>
      <c r="G280" s="7">
        <f t="shared" si="0"/>
        <v>222</v>
      </c>
      <c r="H280" s="7">
        <f t="shared" si="1"/>
        <v>44</v>
      </c>
      <c r="I280" s="5" t="str">
        <f t="shared" si="189"/>
        <v>train</v>
      </c>
      <c r="K280" s="40"/>
      <c r="N280" s="40"/>
      <c r="O280" s="40"/>
      <c r="P280" s="40"/>
      <c r="Q280" s="40"/>
      <c r="R280" s="40"/>
      <c r="S280" s="40"/>
      <c r="T280" s="40"/>
      <c r="U280" s="40"/>
    </row>
    <row r="281" spans="1:21" ht="14.25">
      <c r="A281" s="1">
        <v>1279</v>
      </c>
      <c r="B281" s="28" t="s">
        <v>88</v>
      </c>
      <c r="C281" s="27" t="s">
        <v>426</v>
      </c>
      <c r="D281" s="19">
        <v>1</v>
      </c>
      <c r="E281" s="19">
        <v>197</v>
      </c>
      <c r="F281" s="28" t="s">
        <v>414</v>
      </c>
      <c r="G281" s="7">
        <f t="shared" si="0"/>
        <v>196</v>
      </c>
      <c r="H281" s="7">
        <f t="shared" si="1"/>
        <v>39</v>
      </c>
      <c r="I281" s="5" t="str">
        <f t="shared" si="189"/>
        <v>validation</v>
      </c>
      <c r="K281" s="40"/>
      <c r="N281" s="40"/>
      <c r="O281" s="40"/>
      <c r="P281" s="40"/>
      <c r="Q281" s="40"/>
      <c r="R281" s="40"/>
      <c r="S281" s="40"/>
      <c r="T281" s="40"/>
      <c r="U281" s="40"/>
    </row>
    <row r="282" spans="1:21" ht="14.25">
      <c r="A282" s="1">
        <v>1280</v>
      </c>
      <c r="B282" s="28" t="s">
        <v>79</v>
      </c>
      <c r="C282" s="27" t="s">
        <v>427</v>
      </c>
      <c r="D282" s="19">
        <v>1</v>
      </c>
      <c r="E282" s="19">
        <v>137</v>
      </c>
      <c r="F282" s="28" t="s">
        <v>414</v>
      </c>
      <c r="G282" s="7">
        <f t="shared" si="0"/>
        <v>136</v>
      </c>
      <c r="H282" s="7">
        <f t="shared" si="1"/>
        <v>27</v>
      </c>
      <c r="I282" s="5" t="str">
        <f t="shared" si="189"/>
        <v>train</v>
      </c>
      <c r="K282" s="40"/>
      <c r="N282" s="40"/>
      <c r="O282" s="40"/>
      <c r="P282" s="40"/>
      <c r="Q282" s="40"/>
      <c r="R282" s="40"/>
      <c r="S282" s="40"/>
      <c r="T282" s="40"/>
      <c r="U282" s="40"/>
    </row>
    <row r="283" spans="1:21" ht="14.25">
      <c r="A283" s="1">
        <v>1281</v>
      </c>
      <c r="B283" s="28" t="s">
        <v>79</v>
      </c>
      <c r="C283" s="27" t="s">
        <v>428</v>
      </c>
      <c r="D283" s="19">
        <v>7</v>
      </c>
      <c r="E283" s="19">
        <v>180</v>
      </c>
      <c r="F283" s="28" t="s">
        <v>414</v>
      </c>
      <c r="G283" s="7">
        <f t="shared" si="0"/>
        <v>173</v>
      </c>
      <c r="H283" s="7">
        <f t="shared" si="1"/>
        <v>34</v>
      </c>
      <c r="I283" s="5" t="str">
        <f t="shared" si="189"/>
        <v>train</v>
      </c>
      <c r="K283" s="40"/>
      <c r="N283" s="40"/>
      <c r="O283" s="40"/>
      <c r="P283" s="40"/>
      <c r="Q283" s="40"/>
      <c r="R283" s="40"/>
      <c r="S283" s="40"/>
      <c r="T283" s="40"/>
      <c r="U283" s="40"/>
    </row>
    <row r="284" spans="1:21" ht="14.25">
      <c r="A284" s="1">
        <v>1282</v>
      </c>
      <c r="B284" s="28" t="s">
        <v>429</v>
      </c>
      <c r="C284" s="27" t="s">
        <v>430</v>
      </c>
      <c r="D284" s="19">
        <v>1</v>
      </c>
      <c r="E284" s="19">
        <v>91</v>
      </c>
      <c r="F284" s="28" t="s">
        <v>414</v>
      </c>
      <c r="G284" s="7">
        <f t="shared" si="0"/>
        <v>90</v>
      </c>
      <c r="H284" s="7">
        <f t="shared" si="1"/>
        <v>18</v>
      </c>
      <c r="I284" s="5" t="str">
        <f t="shared" si="189"/>
        <v>validation</v>
      </c>
      <c r="K284" s="40"/>
      <c r="N284" s="40"/>
      <c r="O284" s="40"/>
      <c r="P284" s="40"/>
      <c r="Q284" s="40"/>
      <c r="R284" s="40"/>
      <c r="S284" s="40"/>
      <c r="T284" s="40"/>
      <c r="U284" s="40"/>
    </row>
    <row r="285" spans="1:21" ht="14.25">
      <c r="A285" s="1">
        <v>1283</v>
      </c>
      <c r="B285" s="28" t="s">
        <v>431</v>
      </c>
      <c r="C285" s="27" t="s">
        <v>432</v>
      </c>
      <c r="D285" s="19">
        <v>4</v>
      </c>
      <c r="E285" s="19">
        <v>279</v>
      </c>
      <c r="F285" s="28" t="s">
        <v>414</v>
      </c>
      <c r="G285" s="7">
        <f t="shared" si="0"/>
        <v>275</v>
      </c>
      <c r="H285" s="7">
        <f t="shared" si="1"/>
        <v>55</v>
      </c>
      <c r="I285" s="5" t="str">
        <f t="shared" si="189"/>
        <v>train</v>
      </c>
      <c r="K285" s="40"/>
      <c r="N285" s="40"/>
      <c r="O285" s="40"/>
      <c r="P285" s="40"/>
      <c r="Q285" s="40"/>
      <c r="R285" s="40"/>
      <c r="S285" s="40"/>
      <c r="T285" s="40"/>
      <c r="U285" s="40"/>
    </row>
    <row r="286" spans="1:21" ht="14.25">
      <c r="A286" s="1">
        <v>1284</v>
      </c>
      <c r="B286" s="28" t="s">
        <v>429</v>
      </c>
      <c r="C286" s="27" t="s">
        <v>433</v>
      </c>
      <c r="D286" s="19">
        <v>0</v>
      </c>
      <c r="E286" s="19">
        <v>75</v>
      </c>
      <c r="F286" s="28" t="s">
        <v>414</v>
      </c>
      <c r="G286" s="7">
        <f t="shared" si="0"/>
        <v>75</v>
      </c>
      <c r="H286" s="7">
        <f t="shared" si="1"/>
        <v>15</v>
      </c>
      <c r="I286" s="5" t="str">
        <f t="shared" si="189"/>
        <v>validation</v>
      </c>
      <c r="K286" s="40"/>
      <c r="N286" s="40"/>
      <c r="O286" s="40"/>
      <c r="P286" s="40"/>
      <c r="Q286" s="40"/>
      <c r="R286" s="40"/>
      <c r="S286" s="40"/>
      <c r="T286" s="40"/>
      <c r="U286" s="40"/>
    </row>
    <row r="287" spans="1:21" ht="14.25">
      <c r="A287" s="1">
        <v>1285</v>
      </c>
      <c r="B287" s="28" t="s">
        <v>79</v>
      </c>
      <c r="C287" s="27" t="s">
        <v>434</v>
      </c>
      <c r="D287" s="19">
        <v>0</v>
      </c>
      <c r="E287" s="19">
        <v>55</v>
      </c>
      <c r="F287" s="28" t="s">
        <v>414</v>
      </c>
      <c r="G287" s="7">
        <f t="shared" si="0"/>
        <v>55</v>
      </c>
      <c r="H287" s="7">
        <f t="shared" si="1"/>
        <v>11</v>
      </c>
      <c r="I287" s="5" t="str">
        <f t="shared" si="189"/>
        <v>train</v>
      </c>
      <c r="K287" s="40"/>
      <c r="N287" s="40"/>
      <c r="O287" s="40"/>
      <c r="P287" s="40"/>
      <c r="Q287" s="40"/>
      <c r="R287" s="40"/>
      <c r="S287" s="40"/>
      <c r="T287" s="40"/>
      <c r="U287" s="40"/>
    </row>
    <row r="288" spans="1:21" ht="14.25">
      <c r="A288" s="1">
        <v>1286</v>
      </c>
      <c r="B288" s="28" t="s">
        <v>435</v>
      </c>
      <c r="C288" s="26" t="s">
        <v>436</v>
      </c>
      <c r="D288" s="19">
        <v>0</v>
      </c>
      <c r="E288" s="19">
        <v>118</v>
      </c>
      <c r="F288" s="28" t="s">
        <v>414</v>
      </c>
      <c r="G288" s="7">
        <f t="shared" si="0"/>
        <v>118</v>
      </c>
      <c r="H288" s="7">
        <f t="shared" si="1"/>
        <v>23</v>
      </c>
      <c r="I288" s="5" t="str">
        <f t="shared" si="189"/>
        <v>train</v>
      </c>
      <c r="K288" s="40"/>
      <c r="N288" s="40"/>
      <c r="O288" s="40"/>
      <c r="P288" s="40"/>
      <c r="Q288" s="40"/>
      <c r="R288" s="40"/>
      <c r="S288" s="40"/>
      <c r="T288" s="40"/>
      <c r="U288" s="40"/>
    </row>
    <row r="289" spans="1:21" ht="14.25">
      <c r="A289" s="1">
        <v>1287</v>
      </c>
      <c r="B289" s="28" t="s">
        <v>437</v>
      </c>
      <c r="C289" s="27" t="s">
        <v>438</v>
      </c>
      <c r="D289" s="19">
        <v>67</v>
      </c>
      <c r="E289" s="19">
        <v>207</v>
      </c>
      <c r="F289" s="28" t="s">
        <v>414</v>
      </c>
      <c r="G289" s="7">
        <f t="shared" si="0"/>
        <v>140</v>
      </c>
      <c r="H289" s="7">
        <f t="shared" si="1"/>
        <v>28</v>
      </c>
      <c r="I289" s="5" t="str">
        <f t="shared" si="189"/>
        <v>train</v>
      </c>
      <c r="K289" s="40"/>
      <c r="N289" s="40"/>
      <c r="O289" s="40"/>
      <c r="P289" s="40"/>
      <c r="Q289" s="40"/>
      <c r="R289" s="40"/>
      <c r="S289" s="40"/>
      <c r="T289" s="40"/>
      <c r="U289" s="40"/>
    </row>
    <row r="290" spans="1:21" ht="14.25">
      <c r="A290" s="1">
        <v>1288</v>
      </c>
      <c r="B290" s="28" t="s">
        <v>435</v>
      </c>
      <c r="C290" s="27" t="s">
        <v>439</v>
      </c>
      <c r="D290" s="19">
        <v>0</v>
      </c>
      <c r="E290" s="19">
        <v>316</v>
      </c>
      <c r="F290" s="28" t="s">
        <v>414</v>
      </c>
      <c r="G290" s="7">
        <f t="shared" si="0"/>
        <v>316</v>
      </c>
      <c r="H290" s="7">
        <f t="shared" si="1"/>
        <v>63</v>
      </c>
      <c r="I290" s="5" t="str">
        <f t="shared" si="189"/>
        <v>train</v>
      </c>
      <c r="K290" s="40"/>
      <c r="N290" s="40"/>
      <c r="O290" s="40"/>
      <c r="P290" s="40"/>
      <c r="Q290" s="40"/>
      <c r="R290" s="40"/>
      <c r="S290" s="40"/>
      <c r="T290" s="40"/>
      <c r="U290" s="40"/>
    </row>
    <row r="291" spans="1:21" ht="14.25">
      <c r="A291" s="1">
        <v>1289</v>
      </c>
      <c r="B291" s="28" t="s">
        <v>435</v>
      </c>
      <c r="C291" s="26" t="s">
        <v>440</v>
      </c>
      <c r="D291" s="19">
        <v>0</v>
      </c>
      <c r="E291" s="19">
        <v>197</v>
      </c>
      <c r="F291" s="28" t="s">
        <v>414</v>
      </c>
      <c r="G291" s="7">
        <f t="shared" si="0"/>
        <v>197</v>
      </c>
      <c r="H291" s="7">
        <f t="shared" si="1"/>
        <v>39</v>
      </c>
      <c r="I291" s="5" t="str">
        <f t="shared" si="189"/>
        <v>train</v>
      </c>
      <c r="K291" s="40"/>
      <c r="N291" s="40"/>
      <c r="O291" s="40"/>
      <c r="P291" s="40"/>
      <c r="Q291" s="40"/>
      <c r="R291" s="40"/>
      <c r="S291" s="40"/>
      <c r="T291" s="40"/>
      <c r="U291" s="40"/>
    </row>
    <row r="292" spans="1:21" ht="14.25">
      <c r="A292" s="1">
        <v>1290</v>
      </c>
      <c r="B292" s="28" t="s">
        <v>437</v>
      </c>
      <c r="C292" s="27" t="s">
        <v>441</v>
      </c>
      <c r="D292" s="19">
        <v>0</v>
      </c>
      <c r="E292" s="19">
        <v>234</v>
      </c>
      <c r="F292" s="28" t="s">
        <v>414</v>
      </c>
      <c r="G292" s="7">
        <f t="shared" si="0"/>
        <v>234</v>
      </c>
      <c r="H292" s="7">
        <f t="shared" si="1"/>
        <v>46</v>
      </c>
      <c r="I292" s="5" t="str">
        <f t="shared" si="189"/>
        <v>train</v>
      </c>
      <c r="K292" s="40"/>
      <c r="N292" s="40"/>
      <c r="O292" s="40"/>
      <c r="P292" s="40"/>
      <c r="Q292" s="40"/>
      <c r="R292" s="40"/>
      <c r="S292" s="40"/>
      <c r="T292" s="40"/>
      <c r="U292" s="40"/>
    </row>
    <row r="293" spans="1:21" ht="14.25">
      <c r="A293" s="1">
        <v>1291</v>
      </c>
      <c r="B293" s="28" t="s">
        <v>437</v>
      </c>
      <c r="C293" s="27" t="s">
        <v>442</v>
      </c>
      <c r="D293" s="19">
        <v>0</v>
      </c>
      <c r="E293" s="19">
        <v>140</v>
      </c>
      <c r="F293" s="28" t="s">
        <v>414</v>
      </c>
      <c r="G293" s="7">
        <f t="shared" si="0"/>
        <v>140</v>
      </c>
      <c r="H293" s="7">
        <f t="shared" si="1"/>
        <v>28</v>
      </c>
      <c r="I293" s="5" t="str">
        <f t="shared" si="189"/>
        <v>train</v>
      </c>
      <c r="K293" s="40"/>
      <c r="N293" s="40"/>
      <c r="O293" s="40"/>
      <c r="P293" s="40"/>
      <c r="Q293" s="40"/>
      <c r="R293" s="40"/>
      <c r="S293" s="40"/>
      <c r="T293" s="40"/>
      <c r="U293" s="40"/>
    </row>
    <row r="294" spans="1:21" ht="14.25">
      <c r="A294" s="1">
        <v>1292</v>
      </c>
      <c r="B294" s="28" t="s">
        <v>415</v>
      </c>
      <c r="C294" s="27" t="s">
        <v>443</v>
      </c>
      <c r="D294" s="19">
        <v>50</v>
      </c>
      <c r="E294" s="19">
        <v>110</v>
      </c>
      <c r="F294" s="28" t="s">
        <v>414</v>
      </c>
      <c r="G294" s="7">
        <f t="shared" si="0"/>
        <v>60</v>
      </c>
      <c r="H294" s="7">
        <f t="shared" si="1"/>
        <v>12</v>
      </c>
      <c r="I294" s="5" t="str">
        <f t="shared" si="189"/>
        <v>train</v>
      </c>
      <c r="K294" s="40"/>
      <c r="N294" s="40"/>
      <c r="O294" s="40"/>
      <c r="P294" s="40"/>
      <c r="Q294" s="40"/>
      <c r="R294" s="40"/>
      <c r="S294" s="40"/>
      <c r="T294" s="40"/>
      <c r="U294" s="40"/>
    </row>
    <row r="295" spans="1:21" ht="14.25">
      <c r="A295" s="1">
        <v>1293</v>
      </c>
      <c r="B295" s="28" t="s">
        <v>435</v>
      </c>
      <c r="C295" s="26" t="s">
        <v>444</v>
      </c>
      <c r="D295" s="19">
        <v>0</v>
      </c>
      <c r="E295" s="19">
        <v>73</v>
      </c>
      <c r="F295" s="28" t="s">
        <v>414</v>
      </c>
      <c r="G295" s="7">
        <f t="shared" si="0"/>
        <v>73</v>
      </c>
      <c r="H295" s="7">
        <f t="shared" si="1"/>
        <v>14</v>
      </c>
      <c r="I295" s="5" t="str">
        <f t="shared" si="189"/>
        <v>train</v>
      </c>
      <c r="K295" s="40"/>
      <c r="N295" s="40"/>
      <c r="O295" s="40"/>
      <c r="P295" s="40"/>
      <c r="Q295" s="40"/>
      <c r="R295" s="40"/>
      <c r="S295" s="40"/>
      <c r="T295" s="40"/>
      <c r="U295" s="40"/>
    </row>
    <row r="296" spans="1:21" ht="14.25">
      <c r="A296" s="1">
        <v>1294</v>
      </c>
      <c r="B296" s="28" t="s">
        <v>435</v>
      </c>
      <c r="C296" s="27" t="s">
        <v>445</v>
      </c>
      <c r="D296" s="19">
        <v>0</v>
      </c>
      <c r="E296" s="19">
        <v>45</v>
      </c>
      <c r="F296" s="28" t="s">
        <v>414</v>
      </c>
      <c r="G296" s="7">
        <f t="shared" si="0"/>
        <v>45</v>
      </c>
      <c r="H296" s="7">
        <f t="shared" si="1"/>
        <v>9</v>
      </c>
      <c r="I296" s="5" t="str">
        <f t="shared" si="189"/>
        <v>train</v>
      </c>
      <c r="K296" s="40"/>
      <c r="N296" s="40"/>
      <c r="O296" s="40"/>
      <c r="P296" s="40"/>
      <c r="Q296" s="40"/>
      <c r="R296" s="40"/>
      <c r="S296" s="40"/>
      <c r="T296" s="40"/>
      <c r="U296" s="40"/>
    </row>
    <row r="297" spans="1:21" ht="14.25">
      <c r="A297" s="1">
        <v>1295</v>
      </c>
      <c r="B297" s="28" t="s">
        <v>112</v>
      </c>
      <c r="C297" s="27" t="s">
        <v>446</v>
      </c>
      <c r="D297" s="19">
        <v>49</v>
      </c>
      <c r="E297" s="19">
        <v>167</v>
      </c>
      <c r="F297" s="28" t="s">
        <v>414</v>
      </c>
      <c r="G297" s="7">
        <f t="shared" si="0"/>
        <v>118</v>
      </c>
      <c r="H297" s="7">
        <f t="shared" si="1"/>
        <v>23</v>
      </c>
      <c r="I297" s="5" t="str">
        <f t="shared" si="189"/>
        <v>test</v>
      </c>
      <c r="K297" s="40"/>
      <c r="N297" s="40"/>
      <c r="O297" s="40"/>
      <c r="P297" s="40"/>
      <c r="Q297" s="40"/>
      <c r="R297" s="40"/>
      <c r="S297" s="40"/>
      <c r="T297" s="40"/>
      <c r="U297" s="40"/>
    </row>
    <row r="298" spans="1:21" ht="14.25">
      <c r="A298" s="1">
        <v>1296</v>
      </c>
      <c r="B298" s="28" t="s">
        <v>112</v>
      </c>
      <c r="C298" s="27" t="s">
        <v>447</v>
      </c>
      <c r="D298" s="19">
        <v>5</v>
      </c>
      <c r="E298" s="19">
        <v>525</v>
      </c>
      <c r="F298" s="28" t="s">
        <v>414</v>
      </c>
      <c r="G298" s="7">
        <f t="shared" si="0"/>
        <v>520</v>
      </c>
      <c r="H298" s="7">
        <f t="shared" si="1"/>
        <v>104</v>
      </c>
      <c r="I298" s="5" t="str">
        <f t="shared" si="189"/>
        <v>test</v>
      </c>
      <c r="K298" s="40"/>
      <c r="N298" s="40"/>
      <c r="O298" s="40"/>
      <c r="P298" s="40"/>
      <c r="Q298" s="40"/>
      <c r="R298" s="40"/>
      <c r="S298" s="40"/>
      <c r="T298" s="40"/>
      <c r="U298" s="40"/>
    </row>
    <row r="299" spans="1:21" ht="14.25">
      <c r="A299" s="1">
        <v>1297</v>
      </c>
      <c r="B299" s="28" t="s">
        <v>112</v>
      </c>
      <c r="C299" s="26" t="s">
        <v>448</v>
      </c>
      <c r="D299" s="19">
        <v>4</v>
      </c>
      <c r="E299" s="19">
        <v>427</v>
      </c>
      <c r="F299" s="28" t="s">
        <v>414</v>
      </c>
      <c r="G299" s="7">
        <f t="shared" si="0"/>
        <v>423</v>
      </c>
      <c r="H299" s="7">
        <f t="shared" si="1"/>
        <v>84</v>
      </c>
      <c r="I299" s="5" t="str">
        <f t="shared" si="189"/>
        <v>train</v>
      </c>
      <c r="K299" s="40"/>
      <c r="N299" s="40"/>
      <c r="O299" s="40"/>
      <c r="P299" s="40"/>
      <c r="Q299" s="40"/>
      <c r="R299" s="40"/>
      <c r="S299" s="40"/>
      <c r="T299" s="40"/>
      <c r="U299" s="40"/>
    </row>
    <row r="300" spans="1:21" ht="14.25">
      <c r="A300" s="1">
        <v>1298</v>
      </c>
      <c r="B300" s="28" t="s">
        <v>112</v>
      </c>
      <c r="C300" s="26" t="s">
        <v>449</v>
      </c>
      <c r="D300" s="19">
        <v>3</v>
      </c>
      <c r="E300" s="19">
        <v>214</v>
      </c>
      <c r="F300" s="28" t="s">
        <v>414</v>
      </c>
      <c r="G300" s="7">
        <f t="shared" si="0"/>
        <v>211</v>
      </c>
      <c r="H300" s="7">
        <f t="shared" si="1"/>
        <v>42</v>
      </c>
      <c r="I300" s="5" t="str">
        <f t="shared" si="189"/>
        <v>train</v>
      </c>
      <c r="K300" s="40"/>
      <c r="N300" s="40"/>
      <c r="O300" s="40"/>
      <c r="P300" s="40"/>
      <c r="Q300" s="40"/>
      <c r="R300" s="40"/>
      <c r="S300" s="40"/>
      <c r="T300" s="40"/>
      <c r="U300" s="40"/>
    </row>
    <row r="301" spans="1:21" ht="14.25">
      <c r="A301" s="1">
        <v>1299</v>
      </c>
      <c r="B301" s="28" t="s">
        <v>112</v>
      </c>
      <c r="C301" s="29" t="s">
        <v>450</v>
      </c>
      <c r="D301" s="2">
        <v>4</v>
      </c>
      <c r="E301" s="2">
        <v>423</v>
      </c>
      <c r="F301" s="28" t="s">
        <v>414</v>
      </c>
      <c r="G301" s="7">
        <f t="shared" si="0"/>
        <v>419</v>
      </c>
      <c r="H301" s="7">
        <f t="shared" si="1"/>
        <v>83</v>
      </c>
      <c r="I301" s="5" t="str">
        <f t="shared" si="189"/>
        <v>train</v>
      </c>
      <c r="K301" s="40"/>
      <c r="N301" s="40"/>
      <c r="O301" s="40"/>
      <c r="P301" s="40"/>
      <c r="Q301" s="40"/>
      <c r="R301" s="40"/>
      <c r="S301" s="40"/>
      <c r="T301" s="40"/>
      <c r="U301" s="40"/>
    </row>
    <row r="302" spans="1:21" ht="14.25">
      <c r="A302" s="1">
        <v>1300</v>
      </c>
      <c r="B302" s="28" t="s">
        <v>112</v>
      </c>
      <c r="C302" s="29" t="s">
        <v>451</v>
      </c>
      <c r="D302" s="2">
        <v>1</v>
      </c>
      <c r="E302" s="2">
        <v>321</v>
      </c>
      <c r="F302" s="28" t="s">
        <v>414</v>
      </c>
      <c r="G302" s="7">
        <f t="shared" si="0"/>
        <v>320</v>
      </c>
      <c r="H302" s="7">
        <f t="shared" si="1"/>
        <v>64</v>
      </c>
      <c r="I302" s="5" t="str">
        <f t="shared" si="189"/>
        <v>train</v>
      </c>
      <c r="K302" s="40"/>
      <c r="N302" s="40"/>
      <c r="O302" s="40"/>
      <c r="P302" s="40"/>
      <c r="Q302" s="40"/>
      <c r="R302" s="40"/>
      <c r="S302" s="40"/>
      <c r="T302" s="40"/>
      <c r="U302" s="40"/>
    </row>
    <row r="303" spans="1:21" ht="14.25">
      <c r="A303" s="1">
        <v>1301</v>
      </c>
      <c r="B303" s="28" t="s">
        <v>112</v>
      </c>
      <c r="C303" s="30" t="s">
        <v>452</v>
      </c>
      <c r="D303" s="2">
        <v>6</v>
      </c>
      <c r="E303" s="2">
        <v>409</v>
      </c>
      <c r="F303" s="28" t="s">
        <v>414</v>
      </c>
      <c r="G303" s="7">
        <f t="shared" si="0"/>
        <v>403</v>
      </c>
      <c r="H303" s="7">
        <f t="shared" si="1"/>
        <v>80</v>
      </c>
      <c r="I303" s="5" t="str">
        <f t="shared" si="189"/>
        <v>train</v>
      </c>
      <c r="K303" s="40"/>
      <c r="N303" s="40"/>
      <c r="O303" s="40"/>
      <c r="P303" s="40"/>
      <c r="Q303" s="40"/>
      <c r="R303" s="40"/>
      <c r="S303" s="40"/>
      <c r="T303" s="40"/>
      <c r="U303" s="40"/>
    </row>
    <row r="304" spans="1:21" ht="14.25">
      <c r="A304" s="1">
        <v>1302</v>
      </c>
      <c r="B304" s="28" t="s">
        <v>112</v>
      </c>
      <c r="C304" s="29" t="s">
        <v>453</v>
      </c>
      <c r="D304" s="2">
        <v>4</v>
      </c>
      <c r="E304" s="2">
        <v>421</v>
      </c>
      <c r="F304" s="28" t="s">
        <v>414</v>
      </c>
      <c r="G304" s="7">
        <f t="shared" si="0"/>
        <v>417</v>
      </c>
      <c r="H304" s="7">
        <f t="shared" si="1"/>
        <v>83</v>
      </c>
      <c r="I304" s="5" t="str">
        <f t="shared" si="189"/>
        <v>train</v>
      </c>
      <c r="K304" s="40"/>
      <c r="N304" s="40"/>
      <c r="O304" s="40"/>
      <c r="P304" s="40"/>
      <c r="Q304" s="40"/>
      <c r="R304" s="40"/>
      <c r="S304" s="40"/>
      <c r="T304" s="40"/>
      <c r="U304" s="40"/>
    </row>
    <row r="305" spans="1:21" ht="14.25">
      <c r="A305" s="1">
        <v>1303</v>
      </c>
      <c r="B305" s="28" t="s">
        <v>112</v>
      </c>
      <c r="C305" s="29" t="s">
        <v>454</v>
      </c>
      <c r="D305" s="2">
        <v>4</v>
      </c>
      <c r="E305" s="2">
        <v>325</v>
      </c>
      <c r="F305" s="28" t="s">
        <v>414</v>
      </c>
      <c r="G305" s="7">
        <f t="shared" si="0"/>
        <v>321</v>
      </c>
      <c r="H305" s="7">
        <f t="shared" si="1"/>
        <v>64</v>
      </c>
      <c r="I305" s="5" t="str">
        <f t="shared" si="189"/>
        <v>train</v>
      </c>
      <c r="K305" s="40"/>
      <c r="N305" s="40"/>
      <c r="O305" s="40"/>
      <c r="P305" s="40"/>
      <c r="Q305" s="40"/>
      <c r="R305" s="40"/>
      <c r="S305" s="40"/>
      <c r="T305" s="40"/>
      <c r="U305" s="40"/>
    </row>
    <row r="306" spans="1:21" ht="14.25">
      <c r="A306" s="1">
        <v>1304</v>
      </c>
      <c r="B306" s="28" t="s">
        <v>112</v>
      </c>
      <c r="C306" s="30" t="s">
        <v>455</v>
      </c>
      <c r="D306" s="2">
        <v>2</v>
      </c>
      <c r="E306" s="2">
        <v>322</v>
      </c>
      <c r="F306" s="28" t="s">
        <v>414</v>
      </c>
      <c r="G306" s="7">
        <f t="shared" si="0"/>
        <v>320</v>
      </c>
      <c r="H306" s="7">
        <f t="shared" si="1"/>
        <v>64</v>
      </c>
      <c r="I306" s="5" t="str">
        <f t="shared" si="189"/>
        <v>train</v>
      </c>
      <c r="K306" s="40"/>
      <c r="N306" s="40"/>
      <c r="O306" s="40"/>
      <c r="P306" s="40"/>
      <c r="Q306" s="40"/>
      <c r="R306" s="40"/>
      <c r="S306" s="40"/>
      <c r="T306" s="40"/>
      <c r="U306" s="40"/>
    </row>
    <row r="307" spans="1:21" ht="14.25">
      <c r="A307" s="1">
        <v>1305</v>
      </c>
      <c r="B307" s="28" t="s">
        <v>112</v>
      </c>
      <c r="C307" s="29" t="s">
        <v>456</v>
      </c>
      <c r="D307" s="2">
        <v>3</v>
      </c>
      <c r="E307" s="2">
        <v>270</v>
      </c>
      <c r="F307" s="28" t="s">
        <v>414</v>
      </c>
      <c r="G307" s="7">
        <f t="shared" si="0"/>
        <v>267</v>
      </c>
      <c r="H307" s="7">
        <f t="shared" si="1"/>
        <v>53</v>
      </c>
      <c r="I307" s="5" t="str">
        <f t="shared" si="189"/>
        <v>train</v>
      </c>
      <c r="K307" s="40"/>
      <c r="N307" s="40"/>
      <c r="O307" s="40"/>
      <c r="P307" s="40"/>
      <c r="Q307" s="40"/>
      <c r="R307" s="40"/>
      <c r="S307" s="40"/>
      <c r="T307" s="40"/>
      <c r="U307" s="40"/>
    </row>
    <row r="308" spans="1:21" ht="14.25">
      <c r="A308" s="1">
        <v>1306</v>
      </c>
      <c r="B308" s="28" t="s">
        <v>112</v>
      </c>
      <c r="C308" s="29" t="s">
        <v>457</v>
      </c>
      <c r="D308" s="2">
        <v>4</v>
      </c>
      <c r="E308" s="2">
        <v>325</v>
      </c>
      <c r="F308" s="28" t="s">
        <v>414</v>
      </c>
      <c r="G308" s="7">
        <f t="shared" si="0"/>
        <v>321</v>
      </c>
      <c r="H308" s="7">
        <f t="shared" si="1"/>
        <v>64</v>
      </c>
      <c r="I308" s="5" t="str">
        <f t="shared" si="189"/>
        <v>train</v>
      </c>
      <c r="K308" s="40"/>
      <c r="N308" s="40"/>
      <c r="O308" s="40"/>
      <c r="P308" s="40"/>
      <c r="Q308" s="40"/>
      <c r="R308" s="40"/>
      <c r="S308" s="40"/>
      <c r="T308" s="40"/>
      <c r="U308" s="40"/>
    </row>
    <row r="309" spans="1:21" ht="14.25">
      <c r="A309" s="1">
        <v>1307</v>
      </c>
      <c r="B309" s="28" t="s">
        <v>112</v>
      </c>
      <c r="C309" s="29" t="s">
        <v>458</v>
      </c>
      <c r="D309" s="2">
        <v>7</v>
      </c>
      <c r="E309" s="2">
        <v>422</v>
      </c>
      <c r="F309" s="28" t="s">
        <v>414</v>
      </c>
      <c r="G309" s="7">
        <f t="shared" si="0"/>
        <v>415</v>
      </c>
      <c r="H309" s="7">
        <f t="shared" si="1"/>
        <v>83</v>
      </c>
      <c r="I309" s="5" t="str">
        <f t="shared" si="189"/>
        <v>test</v>
      </c>
      <c r="K309" s="40"/>
      <c r="N309" s="40"/>
      <c r="O309" s="40"/>
      <c r="P309" s="40"/>
      <c r="Q309" s="40"/>
      <c r="R309" s="40"/>
      <c r="S309" s="40"/>
      <c r="T309" s="40"/>
      <c r="U309" s="40"/>
    </row>
    <row r="310" spans="1:21" ht="14.25">
      <c r="A310" s="1">
        <v>1308</v>
      </c>
      <c r="B310" s="28" t="s">
        <v>415</v>
      </c>
      <c r="C310" s="29" t="s">
        <v>459</v>
      </c>
      <c r="D310" s="2">
        <v>14</v>
      </c>
      <c r="E310" s="2">
        <v>166</v>
      </c>
      <c r="F310" s="28" t="s">
        <v>414</v>
      </c>
      <c r="G310" s="7">
        <f t="shared" si="0"/>
        <v>152</v>
      </c>
      <c r="H310" s="7">
        <f t="shared" si="1"/>
        <v>30</v>
      </c>
      <c r="I310" s="5" t="str">
        <f t="shared" si="189"/>
        <v>test</v>
      </c>
      <c r="K310" s="40"/>
      <c r="N310" s="40"/>
      <c r="O310" s="40"/>
      <c r="P310" s="40"/>
      <c r="Q310" s="40"/>
      <c r="R310" s="40"/>
      <c r="S310" s="40"/>
      <c r="T310" s="40"/>
      <c r="U310" s="40"/>
    </row>
    <row r="311" spans="1:21" ht="14.25">
      <c r="A311" s="1">
        <v>1309</v>
      </c>
      <c r="B311" s="28" t="s">
        <v>415</v>
      </c>
      <c r="C311" s="30" t="s">
        <v>460</v>
      </c>
      <c r="D311" s="2">
        <v>47</v>
      </c>
      <c r="E311" s="2">
        <v>190</v>
      </c>
      <c r="F311" s="28" t="s">
        <v>414</v>
      </c>
      <c r="G311" s="7">
        <f t="shared" si="0"/>
        <v>143</v>
      </c>
      <c r="H311" s="7">
        <f t="shared" si="1"/>
        <v>28</v>
      </c>
      <c r="I311" s="5" t="str">
        <f t="shared" si="189"/>
        <v>train</v>
      </c>
      <c r="K311" s="40"/>
      <c r="N311" s="40"/>
      <c r="O311" s="40"/>
      <c r="P311" s="40"/>
      <c r="Q311" s="40"/>
      <c r="R311" s="40"/>
      <c r="S311" s="40"/>
      <c r="T311" s="40"/>
      <c r="U311" s="40"/>
    </row>
    <row r="312" spans="1:21" ht="14.25">
      <c r="A312" s="1">
        <v>1310</v>
      </c>
      <c r="B312" s="28" t="s">
        <v>415</v>
      </c>
      <c r="C312" s="29" t="s">
        <v>461</v>
      </c>
      <c r="D312" s="2">
        <v>133</v>
      </c>
      <c r="E312" s="2">
        <v>340</v>
      </c>
      <c r="F312" s="28" t="s">
        <v>414</v>
      </c>
      <c r="G312" s="7">
        <f t="shared" si="0"/>
        <v>207</v>
      </c>
      <c r="H312" s="7">
        <f t="shared" si="1"/>
        <v>41</v>
      </c>
      <c r="I312" s="5" t="str">
        <f t="shared" si="189"/>
        <v>train</v>
      </c>
      <c r="K312" s="40"/>
      <c r="N312" s="40"/>
      <c r="O312" s="40"/>
      <c r="P312" s="40"/>
      <c r="Q312" s="40"/>
      <c r="R312" s="40"/>
      <c r="S312" s="40"/>
      <c r="T312" s="40"/>
      <c r="U312" s="40"/>
    </row>
    <row r="313" spans="1:21" ht="14.25">
      <c r="A313" s="1">
        <v>1311</v>
      </c>
      <c r="B313" s="28" t="s">
        <v>136</v>
      </c>
      <c r="C313" s="29" t="s">
        <v>462</v>
      </c>
      <c r="D313" s="2">
        <v>1</v>
      </c>
      <c r="E313" s="2">
        <v>235</v>
      </c>
      <c r="F313" s="28" t="s">
        <v>414</v>
      </c>
      <c r="G313" s="7">
        <f t="shared" si="0"/>
        <v>234</v>
      </c>
      <c r="H313" s="7">
        <f t="shared" si="1"/>
        <v>46</v>
      </c>
      <c r="I313" s="5" t="str">
        <f t="shared" si="189"/>
        <v>train</v>
      </c>
      <c r="K313" s="40"/>
      <c r="N313" s="40"/>
      <c r="O313" s="40"/>
      <c r="P313" s="40"/>
      <c r="Q313" s="40"/>
      <c r="R313" s="40"/>
      <c r="S313" s="40"/>
      <c r="T313" s="40"/>
      <c r="U313" s="40"/>
    </row>
    <row r="314" spans="1:21" ht="14.25">
      <c r="A314" s="1">
        <v>1312</v>
      </c>
      <c r="B314" s="28" t="s">
        <v>415</v>
      </c>
      <c r="C314" s="29" t="s">
        <v>463</v>
      </c>
      <c r="D314" s="2">
        <v>7</v>
      </c>
      <c r="E314" s="2">
        <v>67</v>
      </c>
      <c r="F314" s="28" t="s">
        <v>414</v>
      </c>
      <c r="G314" s="7">
        <f t="shared" si="0"/>
        <v>60</v>
      </c>
      <c r="H314" s="7">
        <f t="shared" si="1"/>
        <v>12</v>
      </c>
      <c r="I314" s="5" t="str">
        <f t="shared" si="189"/>
        <v>train</v>
      </c>
      <c r="K314" s="40"/>
      <c r="N314" s="40"/>
      <c r="O314" s="40"/>
      <c r="P314" s="40"/>
      <c r="Q314" s="40"/>
      <c r="R314" s="40"/>
      <c r="S314" s="40"/>
      <c r="T314" s="40"/>
      <c r="U314" s="40"/>
    </row>
    <row r="315" spans="1:21" ht="14.25">
      <c r="A315" s="1">
        <v>1313</v>
      </c>
      <c r="B315" s="28" t="s">
        <v>415</v>
      </c>
      <c r="C315" s="29" t="s">
        <v>464</v>
      </c>
      <c r="D315" s="2">
        <v>15</v>
      </c>
      <c r="E315" s="2">
        <v>136</v>
      </c>
      <c r="F315" s="28" t="s">
        <v>414</v>
      </c>
      <c r="G315" s="7">
        <f t="shared" si="0"/>
        <v>121</v>
      </c>
      <c r="H315" s="7">
        <f t="shared" si="1"/>
        <v>24</v>
      </c>
      <c r="I315" s="5" t="str">
        <f t="shared" si="189"/>
        <v>train</v>
      </c>
      <c r="K315" s="40"/>
      <c r="N315" s="40"/>
      <c r="O315" s="40"/>
      <c r="P315" s="40"/>
      <c r="Q315" s="40"/>
      <c r="R315" s="40"/>
      <c r="S315" s="40"/>
      <c r="T315" s="40"/>
      <c r="U315" s="40"/>
    </row>
    <row r="316" spans="1:21" ht="14.25">
      <c r="A316" s="1">
        <v>1314</v>
      </c>
      <c r="B316" s="28" t="s">
        <v>415</v>
      </c>
      <c r="C316" s="30" t="s">
        <v>465</v>
      </c>
      <c r="D316" s="2">
        <v>11</v>
      </c>
      <c r="E316" s="2">
        <v>151</v>
      </c>
      <c r="F316" s="28" t="s">
        <v>414</v>
      </c>
      <c r="G316" s="7">
        <f t="shared" si="0"/>
        <v>140</v>
      </c>
      <c r="H316" s="7">
        <f t="shared" si="1"/>
        <v>28</v>
      </c>
      <c r="I316" s="5" t="str">
        <f t="shared" si="189"/>
        <v>train</v>
      </c>
      <c r="K316" s="40"/>
      <c r="N316" s="40"/>
      <c r="O316" s="40"/>
      <c r="P316" s="40"/>
      <c r="Q316" s="40"/>
      <c r="R316" s="40"/>
      <c r="S316" s="40"/>
      <c r="T316" s="40"/>
      <c r="U316" s="40"/>
    </row>
    <row r="317" spans="1:21" ht="14.25">
      <c r="A317" s="1">
        <v>1315</v>
      </c>
      <c r="B317" s="28" t="s">
        <v>415</v>
      </c>
      <c r="C317" s="29" t="s">
        <v>466</v>
      </c>
      <c r="D317" s="2">
        <v>35</v>
      </c>
      <c r="E317" s="2">
        <v>102</v>
      </c>
      <c r="F317" s="28" t="s">
        <v>414</v>
      </c>
      <c r="G317" s="7">
        <f t="shared" si="0"/>
        <v>67</v>
      </c>
      <c r="H317" s="7">
        <f t="shared" si="1"/>
        <v>13</v>
      </c>
      <c r="I317" s="5" t="str">
        <f t="shared" si="189"/>
        <v>train</v>
      </c>
      <c r="K317" s="40"/>
      <c r="N317" s="40"/>
      <c r="O317" s="40"/>
      <c r="P317" s="40"/>
      <c r="Q317" s="40"/>
      <c r="R317" s="40"/>
      <c r="S317" s="40"/>
      <c r="T317" s="40"/>
      <c r="U317" s="40"/>
    </row>
    <row r="318" spans="1:21" ht="14.25">
      <c r="A318" s="1">
        <v>1316</v>
      </c>
      <c r="B318" s="28" t="s">
        <v>415</v>
      </c>
      <c r="C318" s="30" t="s">
        <v>467</v>
      </c>
      <c r="D318" s="2">
        <v>17</v>
      </c>
      <c r="E318" s="2">
        <v>112</v>
      </c>
      <c r="F318" s="28" t="s">
        <v>414</v>
      </c>
      <c r="G318" s="7">
        <f t="shared" si="0"/>
        <v>95</v>
      </c>
      <c r="H318" s="7">
        <f t="shared" si="1"/>
        <v>19</v>
      </c>
      <c r="I318" s="5" t="str">
        <f t="shared" si="189"/>
        <v>train</v>
      </c>
      <c r="K318" s="40"/>
      <c r="N318" s="40"/>
      <c r="O318" s="40"/>
      <c r="P318" s="40"/>
      <c r="Q318" s="40"/>
      <c r="R318" s="40"/>
      <c r="S318" s="40"/>
      <c r="T318" s="40"/>
      <c r="U318" s="40"/>
    </row>
    <row r="319" spans="1:21" ht="14.25">
      <c r="A319" s="1">
        <v>1317</v>
      </c>
      <c r="B319" s="28" t="s">
        <v>136</v>
      </c>
      <c r="C319" s="29" t="s">
        <v>468</v>
      </c>
      <c r="D319" s="2">
        <v>3</v>
      </c>
      <c r="E319" s="2">
        <v>453</v>
      </c>
      <c r="F319" s="28" t="s">
        <v>414</v>
      </c>
      <c r="G319" s="7">
        <f t="shared" si="0"/>
        <v>450</v>
      </c>
      <c r="H319" s="7">
        <f t="shared" si="1"/>
        <v>90</v>
      </c>
      <c r="I319" s="5" t="str">
        <f t="shared" si="189"/>
        <v>train</v>
      </c>
      <c r="K319" s="40"/>
      <c r="N319" s="40"/>
      <c r="O319" s="40"/>
      <c r="P319" s="40"/>
      <c r="Q319" s="40"/>
      <c r="R319" s="40"/>
      <c r="S319" s="40"/>
      <c r="T319" s="40"/>
      <c r="U319" s="40"/>
    </row>
    <row r="320" spans="1:21" ht="14.25">
      <c r="A320" s="1">
        <v>1318</v>
      </c>
      <c r="B320" s="28" t="s">
        <v>415</v>
      </c>
      <c r="C320" s="29" t="s">
        <v>469</v>
      </c>
      <c r="D320" s="2">
        <v>5</v>
      </c>
      <c r="E320" s="2">
        <v>215</v>
      </c>
      <c r="F320" s="28" t="s">
        <v>414</v>
      </c>
      <c r="G320" s="7">
        <f t="shared" si="0"/>
        <v>210</v>
      </c>
      <c r="H320" s="7">
        <f t="shared" si="1"/>
        <v>42</v>
      </c>
      <c r="I320" s="5" t="str">
        <f t="shared" si="189"/>
        <v>train</v>
      </c>
      <c r="K320" s="40"/>
      <c r="N320" s="40"/>
      <c r="O320" s="40"/>
      <c r="P320" s="40"/>
      <c r="Q320" s="40"/>
      <c r="R320" s="40"/>
      <c r="S320" s="40"/>
      <c r="T320" s="40"/>
      <c r="U320" s="40"/>
    </row>
    <row r="321" spans="1:21" ht="14.25">
      <c r="A321" s="1">
        <v>1319</v>
      </c>
      <c r="B321" s="28" t="s">
        <v>415</v>
      </c>
      <c r="C321" s="29" t="s">
        <v>470</v>
      </c>
      <c r="D321" s="2">
        <v>1</v>
      </c>
      <c r="E321" s="2">
        <v>197</v>
      </c>
      <c r="F321" s="28" t="s">
        <v>414</v>
      </c>
      <c r="G321" s="7">
        <f t="shared" si="0"/>
        <v>196</v>
      </c>
      <c r="H321" s="7">
        <f t="shared" si="1"/>
        <v>39</v>
      </c>
      <c r="I321" s="5" t="str">
        <f t="shared" si="189"/>
        <v>train</v>
      </c>
      <c r="K321" s="40"/>
      <c r="N321" s="40"/>
      <c r="O321" s="40"/>
      <c r="P321" s="40"/>
      <c r="Q321" s="40"/>
      <c r="R321" s="40"/>
      <c r="S321" s="40"/>
      <c r="T321" s="40"/>
      <c r="U321" s="40"/>
    </row>
    <row r="322" spans="1:21" ht="14.25">
      <c r="A322" s="1">
        <v>1320</v>
      </c>
      <c r="B322" s="28" t="s">
        <v>42</v>
      </c>
      <c r="C322" s="29" t="s">
        <v>471</v>
      </c>
      <c r="D322" s="2">
        <v>0</v>
      </c>
      <c r="E322" s="2">
        <v>165</v>
      </c>
      <c r="F322" s="28" t="s">
        <v>414</v>
      </c>
      <c r="G322" s="7">
        <f t="shared" si="0"/>
        <v>165</v>
      </c>
      <c r="H322" s="7">
        <f t="shared" si="1"/>
        <v>33</v>
      </c>
      <c r="I322" s="5" t="str">
        <f t="shared" ref="I322:I385" si="190">IFERROR(_xlfn.IFS(IFERROR(MATCH(A322,$J$2:$J$574,0),FALSE),$J$1,IFERROR(MATCH(A322,$K$2:$K$574,0),FALSE),$K$1),"train")</f>
        <v>train</v>
      </c>
      <c r="K322" s="40"/>
      <c r="N322" s="40"/>
      <c r="O322" s="40"/>
      <c r="P322" s="40"/>
      <c r="Q322" s="40"/>
      <c r="R322" s="40"/>
      <c r="S322" s="40"/>
      <c r="T322" s="40"/>
      <c r="U322" s="40"/>
    </row>
    <row r="323" spans="1:21" ht="14.25">
      <c r="A323" s="1">
        <v>1321</v>
      </c>
      <c r="B323" s="28" t="s">
        <v>112</v>
      </c>
      <c r="C323" s="29" t="s">
        <v>472</v>
      </c>
      <c r="D323" s="2">
        <v>0</v>
      </c>
      <c r="E323" s="2">
        <v>520</v>
      </c>
      <c r="F323" s="28" t="s">
        <v>414</v>
      </c>
      <c r="G323" s="7">
        <f t="shared" si="0"/>
        <v>520</v>
      </c>
      <c r="H323" s="7">
        <f t="shared" si="1"/>
        <v>104</v>
      </c>
      <c r="I323" s="5" t="str">
        <f t="shared" si="190"/>
        <v>validation</v>
      </c>
      <c r="K323" s="40"/>
      <c r="N323" s="40"/>
      <c r="O323" s="40"/>
      <c r="P323" s="40"/>
      <c r="Q323" s="40"/>
      <c r="R323" s="40"/>
      <c r="S323" s="40"/>
      <c r="T323" s="40"/>
      <c r="U323" s="40"/>
    </row>
    <row r="324" spans="1:21" ht="14.25">
      <c r="A324" s="1">
        <v>1322</v>
      </c>
      <c r="B324" s="28" t="s">
        <v>112</v>
      </c>
      <c r="C324" s="29" t="s">
        <v>473</v>
      </c>
      <c r="D324" s="2">
        <v>2</v>
      </c>
      <c r="E324" s="2">
        <v>213</v>
      </c>
      <c r="F324" s="28" t="s">
        <v>414</v>
      </c>
      <c r="G324" s="7">
        <f t="shared" si="0"/>
        <v>211</v>
      </c>
      <c r="H324" s="7">
        <f t="shared" si="1"/>
        <v>42</v>
      </c>
      <c r="I324" s="5" t="str">
        <f t="shared" si="190"/>
        <v>train</v>
      </c>
      <c r="K324" s="40"/>
      <c r="N324" s="40"/>
      <c r="O324" s="40"/>
      <c r="P324" s="40"/>
      <c r="Q324" s="40"/>
      <c r="R324" s="40"/>
      <c r="S324" s="40"/>
      <c r="T324" s="40"/>
      <c r="U324" s="40"/>
    </row>
    <row r="325" spans="1:21" ht="14.25">
      <c r="A325" s="1">
        <v>1323</v>
      </c>
      <c r="B325" s="28" t="s">
        <v>112</v>
      </c>
      <c r="C325" s="29" t="s">
        <v>474</v>
      </c>
      <c r="D325" s="2">
        <v>12</v>
      </c>
      <c r="E325" s="2">
        <v>420</v>
      </c>
      <c r="F325" s="28" t="s">
        <v>414</v>
      </c>
      <c r="G325" s="7">
        <f t="shared" si="0"/>
        <v>408</v>
      </c>
      <c r="H325" s="7">
        <f t="shared" si="1"/>
        <v>81</v>
      </c>
      <c r="I325" s="5" t="str">
        <f t="shared" si="190"/>
        <v>test</v>
      </c>
      <c r="K325" s="40"/>
      <c r="N325" s="40"/>
      <c r="O325" s="40"/>
      <c r="P325" s="40"/>
      <c r="Q325" s="40"/>
      <c r="R325" s="40"/>
      <c r="S325" s="40"/>
      <c r="T325" s="40"/>
      <c r="U325" s="40"/>
    </row>
    <row r="326" spans="1:21" ht="14.25">
      <c r="A326" s="1">
        <v>1324</v>
      </c>
      <c r="B326" s="28" t="s">
        <v>112</v>
      </c>
      <c r="C326" s="29" t="s">
        <v>475</v>
      </c>
      <c r="D326" s="2">
        <v>14</v>
      </c>
      <c r="E326" s="2">
        <v>129</v>
      </c>
      <c r="F326" s="28" t="s">
        <v>414</v>
      </c>
      <c r="G326" s="7">
        <f t="shared" si="0"/>
        <v>115</v>
      </c>
      <c r="H326" s="7">
        <f t="shared" si="1"/>
        <v>23</v>
      </c>
      <c r="I326" s="5" t="str">
        <f t="shared" si="190"/>
        <v>validation</v>
      </c>
      <c r="K326" s="40"/>
      <c r="N326" s="40"/>
      <c r="O326" s="40"/>
      <c r="P326" s="40"/>
      <c r="Q326" s="40"/>
      <c r="R326" s="40"/>
      <c r="S326" s="40"/>
      <c r="T326" s="40"/>
      <c r="U326" s="40"/>
    </row>
    <row r="327" spans="1:21" ht="14.25">
      <c r="A327" s="1">
        <v>1325</v>
      </c>
      <c r="B327" s="28" t="s">
        <v>112</v>
      </c>
      <c r="C327" s="29" t="s">
        <v>476</v>
      </c>
      <c r="D327" s="2">
        <v>30</v>
      </c>
      <c r="E327" s="2">
        <v>144</v>
      </c>
      <c r="F327" s="28" t="s">
        <v>414</v>
      </c>
      <c r="G327" s="7">
        <f t="shared" si="0"/>
        <v>114</v>
      </c>
      <c r="H327" s="7">
        <f t="shared" si="1"/>
        <v>22</v>
      </c>
      <c r="I327" s="5" t="str">
        <f t="shared" si="190"/>
        <v>validation</v>
      </c>
      <c r="K327" s="40"/>
      <c r="N327" s="40"/>
      <c r="O327" s="40"/>
      <c r="P327" s="40"/>
      <c r="Q327" s="40"/>
      <c r="R327" s="40"/>
      <c r="S327" s="40"/>
      <c r="T327" s="40"/>
      <c r="U327" s="40"/>
    </row>
    <row r="328" spans="1:21" ht="14.25">
      <c r="A328" s="1">
        <v>1326</v>
      </c>
      <c r="B328" s="28" t="s">
        <v>112</v>
      </c>
      <c r="C328" s="30" t="s">
        <v>477</v>
      </c>
      <c r="D328" s="2">
        <v>17</v>
      </c>
      <c r="E328" s="2">
        <v>96</v>
      </c>
      <c r="F328" s="28" t="s">
        <v>414</v>
      </c>
      <c r="G328" s="7">
        <f t="shared" si="0"/>
        <v>79</v>
      </c>
      <c r="H328" s="7">
        <f t="shared" si="1"/>
        <v>15</v>
      </c>
      <c r="I328" s="5" t="str">
        <f t="shared" si="190"/>
        <v>validation</v>
      </c>
      <c r="K328" s="40"/>
      <c r="N328" s="40"/>
      <c r="O328" s="40"/>
      <c r="P328" s="40"/>
      <c r="Q328" s="40"/>
      <c r="R328" s="40"/>
      <c r="S328" s="40"/>
      <c r="T328" s="40"/>
      <c r="U328" s="40"/>
    </row>
    <row r="329" spans="1:21" ht="14.25">
      <c r="A329" s="1">
        <v>1327</v>
      </c>
      <c r="B329" s="28" t="s">
        <v>415</v>
      </c>
      <c r="C329" s="29" t="s">
        <v>478</v>
      </c>
      <c r="D329" s="2">
        <v>5</v>
      </c>
      <c r="E329" s="2">
        <v>125</v>
      </c>
      <c r="F329" s="28" t="s">
        <v>414</v>
      </c>
      <c r="G329" s="7">
        <f t="shared" si="0"/>
        <v>120</v>
      </c>
      <c r="H329" s="7">
        <f t="shared" si="1"/>
        <v>24</v>
      </c>
      <c r="I329" s="5" t="str">
        <f t="shared" si="190"/>
        <v>train</v>
      </c>
      <c r="K329" s="40"/>
      <c r="N329" s="40"/>
      <c r="O329" s="40"/>
      <c r="P329" s="40"/>
      <c r="Q329" s="40"/>
      <c r="R329" s="40"/>
      <c r="S329" s="40"/>
      <c r="T329" s="40"/>
      <c r="U329" s="40"/>
    </row>
    <row r="330" spans="1:21" ht="14.25">
      <c r="A330" s="1">
        <v>1328</v>
      </c>
      <c r="B330" s="28" t="s">
        <v>415</v>
      </c>
      <c r="C330" s="29" t="s">
        <v>479</v>
      </c>
      <c r="D330" s="2">
        <v>28</v>
      </c>
      <c r="E330" s="2">
        <v>140</v>
      </c>
      <c r="F330" s="28" t="s">
        <v>414</v>
      </c>
      <c r="G330" s="7">
        <f t="shared" si="0"/>
        <v>112</v>
      </c>
      <c r="H330" s="7">
        <f t="shared" si="1"/>
        <v>22</v>
      </c>
      <c r="I330" s="5" t="str">
        <f t="shared" si="190"/>
        <v>train</v>
      </c>
      <c r="K330" s="40"/>
      <c r="N330" s="40"/>
      <c r="O330" s="40"/>
      <c r="P330" s="40"/>
      <c r="Q330" s="40"/>
      <c r="R330" s="40"/>
      <c r="S330" s="40"/>
      <c r="T330" s="40"/>
      <c r="U330" s="40"/>
    </row>
    <row r="331" spans="1:21" ht="14.25">
      <c r="A331" s="1">
        <v>1329</v>
      </c>
      <c r="B331" s="28" t="s">
        <v>415</v>
      </c>
      <c r="C331" s="29" t="s">
        <v>480</v>
      </c>
      <c r="D331" s="2">
        <v>4</v>
      </c>
      <c r="E331" s="2">
        <v>305</v>
      </c>
      <c r="F331" s="28" t="s">
        <v>414</v>
      </c>
      <c r="G331" s="7">
        <f t="shared" si="0"/>
        <v>301</v>
      </c>
      <c r="H331" s="7">
        <f t="shared" si="1"/>
        <v>60</v>
      </c>
      <c r="I331" s="5" t="str">
        <f t="shared" si="190"/>
        <v>train</v>
      </c>
      <c r="K331" s="40"/>
      <c r="N331" s="40"/>
      <c r="O331" s="40"/>
      <c r="P331" s="40"/>
      <c r="Q331" s="40"/>
      <c r="R331" s="40"/>
      <c r="S331" s="40"/>
      <c r="T331" s="40"/>
      <c r="U331" s="40"/>
    </row>
    <row r="332" spans="1:21" ht="14.25">
      <c r="A332" s="1">
        <v>1330</v>
      </c>
      <c r="B332" s="28" t="s">
        <v>415</v>
      </c>
      <c r="C332" s="29" t="s">
        <v>481</v>
      </c>
      <c r="D332" s="2">
        <v>3</v>
      </c>
      <c r="E332" s="2">
        <v>300</v>
      </c>
      <c r="F332" s="28" t="s">
        <v>414</v>
      </c>
      <c r="G332" s="7">
        <f t="shared" si="0"/>
        <v>297</v>
      </c>
      <c r="H332" s="7">
        <f t="shared" si="1"/>
        <v>59</v>
      </c>
      <c r="I332" s="5" t="str">
        <f t="shared" si="190"/>
        <v>train</v>
      </c>
      <c r="K332" s="40"/>
      <c r="N332" s="40"/>
      <c r="O332" s="40"/>
      <c r="P332" s="40"/>
      <c r="Q332" s="40"/>
      <c r="R332" s="40"/>
      <c r="S332" s="40"/>
      <c r="T332" s="40"/>
      <c r="U332" s="40"/>
    </row>
    <row r="333" spans="1:21" ht="14.25">
      <c r="A333" s="1">
        <v>1331</v>
      </c>
      <c r="B333" s="28" t="s">
        <v>415</v>
      </c>
      <c r="C333" s="29" t="s">
        <v>482</v>
      </c>
      <c r="D333" s="2">
        <v>17</v>
      </c>
      <c r="E333" s="2">
        <v>327</v>
      </c>
      <c r="F333" s="28" t="s">
        <v>414</v>
      </c>
      <c r="G333" s="7">
        <f t="shared" si="0"/>
        <v>310</v>
      </c>
      <c r="H333" s="7">
        <f t="shared" si="1"/>
        <v>62</v>
      </c>
      <c r="I333" s="5" t="str">
        <f t="shared" si="190"/>
        <v>train</v>
      </c>
      <c r="K333" s="40"/>
      <c r="N333" s="40"/>
      <c r="O333" s="40"/>
      <c r="P333" s="40"/>
      <c r="Q333" s="40"/>
      <c r="R333" s="40"/>
      <c r="S333" s="40"/>
      <c r="T333" s="40"/>
      <c r="U333" s="40"/>
    </row>
    <row r="334" spans="1:21" ht="14.25">
      <c r="A334" s="1">
        <v>1332</v>
      </c>
      <c r="B334" s="28" t="s">
        <v>415</v>
      </c>
      <c r="C334" s="29" t="s">
        <v>483</v>
      </c>
      <c r="D334" s="2">
        <v>3</v>
      </c>
      <c r="E334" s="2">
        <v>500</v>
      </c>
      <c r="F334" s="28" t="s">
        <v>414</v>
      </c>
      <c r="G334" s="7">
        <f t="shared" si="0"/>
        <v>497</v>
      </c>
      <c r="H334" s="7">
        <f t="shared" si="1"/>
        <v>99</v>
      </c>
      <c r="I334" s="5" t="str">
        <f t="shared" si="190"/>
        <v>train</v>
      </c>
      <c r="K334" s="40"/>
      <c r="N334" s="40"/>
      <c r="O334" s="40"/>
      <c r="P334" s="40"/>
      <c r="Q334" s="40"/>
      <c r="R334" s="40"/>
      <c r="S334" s="40"/>
      <c r="T334" s="40"/>
      <c r="U334" s="40"/>
    </row>
    <row r="335" spans="1:21" ht="14.25">
      <c r="A335" s="1">
        <v>1333</v>
      </c>
      <c r="B335" s="28" t="s">
        <v>415</v>
      </c>
      <c r="C335" s="30" t="s">
        <v>484</v>
      </c>
      <c r="D335" s="2">
        <v>3</v>
      </c>
      <c r="E335" s="2">
        <v>303</v>
      </c>
      <c r="F335" s="28" t="s">
        <v>414</v>
      </c>
      <c r="G335" s="7">
        <f t="shared" si="0"/>
        <v>300</v>
      </c>
      <c r="H335" s="7">
        <f t="shared" si="1"/>
        <v>60</v>
      </c>
      <c r="I335" s="5" t="str">
        <f t="shared" si="190"/>
        <v>train</v>
      </c>
      <c r="K335" s="40"/>
      <c r="N335" s="40"/>
      <c r="O335" s="40"/>
      <c r="P335" s="40"/>
      <c r="Q335" s="40"/>
      <c r="R335" s="40"/>
      <c r="S335" s="40"/>
      <c r="T335" s="40"/>
      <c r="U335" s="40"/>
    </row>
    <row r="336" spans="1:21" ht="14.25">
      <c r="A336" s="1">
        <v>1334</v>
      </c>
      <c r="B336" s="28" t="s">
        <v>415</v>
      </c>
      <c r="C336" s="29" t="s">
        <v>485</v>
      </c>
      <c r="D336" s="2">
        <v>3</v>
      </c>
      <c r="E336" s="2">
        <v>118</v>
      </c>
      <c r="F336" s="28" t="s">
        <v>414</v>
      </c>
      <c r="G336" s="7">
        <f t="shared" si="0"/>
        <v>115</v>
      </c>
      <c r="H336" s="7">
        <f t="shared" si="1"/>
        <v>23</v>
      </c>
      <c r="I336" s="5" t="str">
        <f t="shared" si="190"/>
        <v>train</v>
      </c>
      <c r="K336" s="40"/>
      <c r="N336" s="40"/>
      <c r="O336" s="40"/>
      <c r="P336" s="40"/>
      <c r="Q336" s="40"/>
      <c r="R336" s="40"/>
      <c r="S336" s="40"/>
      <c r="T336" s="40"/>
      <c r="U336" s="40"/>
    </row>
    <row r="337" spans="1:21" ht="14.25">
      <c r="A337" s="22">
        <v>1335</v>
      </c>
      <c r="B337" s="31" t="s">
        <v>204</v>
      </c>
      <c r="C337" s="32" t="s">
        <v>486</v>
      </c>
      <c r="D337" s="22">
        <v>18</v>
      </c>
      <c r="E337" s="22">
        <v>60</v>
      </c>
      <c r="F337" s="33" t="s">
        <v>487</v>
      </c>
      <c r="G337" s="7">
        <f t="shared" si="0"/>
        <v>42</v>
      </c>
      <c r="H337" s="7">
        <f t="shared" si="1"/>
        <v>8</v>
      </c>
      <c r="I337" s="5" t="str">
        <f t="shared" si="190"/>
        <v>validation</v>
      </c>
      <c r="K337" s="40"/>
      <c r="N337" s="40"/>
      <c r="O337" s="40"/>
      <c r="P337" s="40"/>
      <c r="Q337" s="40"/>
      <c r="R337" s="40"/>
      <c r="S337" s="40"/>
      <c r="T337" s="40"/>
      <c r="U337" s="40"/>
    </row>
    <row r="338" spans="1:21" ht="14.25">
      <c r="A338" s="22">
        <v>1336</v>
      </c>
      <c r="B338" s="31" t="s">
        <v>204</v>
      </c>
      <c r="C338" s="32" t="s">
        <v>486</v>
      </c>
      <c r="D338" s="22">
        <v>85</v>
      </c>
      <c r="E338" s="22">
        <v>125</v>
      </c>
      <c r="F338" s="33" t="s">
        <v>487</v>
      </c>
      <c r="G338" s="7">
        <f t="shared" si="0"/>
        <v>40</v>
      </c>
      <c r="H338" s="7">
        <f t="shared" si="1"/>
        <v>8</v>
      </c>
      <c r="I338" s="5" t="str">
        <f t="shared" si="190"/>
        <v>validation</v>
      </c>
      <c r="K338" s="40"/>
      <c r="N338" s="40"/>
      <c r="O338" s="40"/>
      <c r="P338" s="40"/>
      <c r="Q338" s="40"/>
      <c r="R338" s="40"/>
      <c r="S338" s="40"/>
      <c r="T338" s="40"/>
      <c r="U338" s="40"/>
    </row>
    <row r="339" spans="1:21" ht="14.25">
      <c r="A339" s="22">
        <v>1337</v>
      </c>
      <c r="B339" s="31" t="s">
        <v>204</v>
      </c>
      <c r="C339" s="32" t="s">
        <v>486</v>
      </c>
      <c r="D339" s="22">
        <v>139</v>
      </c>
      <c r="E339" s="22">
        <v>204</v>
      </c>
      <c r="F339" s="33" t="s">
        <v>487</v>
      </c>
      <c r="G339" s="7">
        <f t="shared" si="0"/>
        <v>65</v>
      </c>
      <c r="H339" s="7">
        <f t="shared" si="1"/>
        <v>13</v>
      </c>
      <c r="I339" s="5" t="str">
        <f t="shared" si="190"/>
        <v>validation</v>
      </c>
      <c r="K339" s="40"/>
      <c r="N339" s="40"/>
      <c r="O339" s="40"/>
      <c r="P339" s="40"/>
      <c r="Q339" s="40"/>
      <c r="R339" s="40"/>
      <c r="S339" s="40"/>
      <c r="T339" s="40"/>
      <c r="U339" s="40"/>
    </row>
    <row r="340" spans="1:21" ht="15.75" customHeight="1">
      <c r="A340" s="22">
        <v>1338</v>
      </c>
      <c r="B340" s="31" t="s">
        <v>204</v>
      </c>
      <c r="C340" s="32" t="s">
        <v>488</v>
      </c>
      <c r="D340" s="22">
        <v>46</v>
      </c>
      <c r="E340" s="22">
        <v>115</v>
      </c>
      <c r="F340" s="34" t="s">
        <v>489</v>
      </c>
      <c r="G340" s="7">
        <f t="shared" si="0"/>
        <v>69</v>
      </c>
      <c r="H340" s="7">
        <f t="shared" si="1"/>
        <v>13</v>
      </c>
      <c r="I340" s="5" t="str">
        <f t="shared" si="190"/>
        <v>validation</v>
      </c>
      <c r="K340" s="40"/>
      <c r="N340" s="40"/>
      <c r="O340" s="40"/>
      <c r="P340" s="40"/>
      <c r="Q340" s="40"/>
      <c r="R340" s="40"/>
      <c r="S340" s="40"/>
      <c r="T340" s="40"/>
      <c r="U340" s="40"/>
    </row>
    <row r="341" spans="1:21" ht="15.75" customHeight="1">
      <c r="A341" s="22">
        <v>1339</v>
      </c>
      <c r="B341" s="31" t="s">
        <v>204</v>
      </c>
      <c r="C341" s="32" t="s">
        <v>488</v>
      </c>
      <c r="D341" s="22">
        <v>148</v>
      </c>
      <c r="E341" s="22">
        <v>270</v>
      </c>
      <c r="F341" s="34" t="s">
        <v>489</v>
      </c>
      <c r="G341" s="7">
        <f t="shared" si="0"/>
        <v>122</v>
      </c>
      <c r="H341" s="7">
        <f t="shared" si="1"/>
        <v>24</v>
      </c>
      <c r="I341" s="5" t="str">
        <f t="shared" si="190"/>
        <v>validation</v>
      </c>
      <c r="K341" s="40"/>
      <c r="N341" s="40"/>
      <c r="O341" s="40"/>
      <c r="P341" s="40"/>
      <c r="Q341" s="40"/>
      <c r="R341" s="40"/>
      <c r="S341" s="40"/>
      <c r="T341" s="40"/>
      <c r="U341" s="40"/>
    </row>
    <row r="342" spans="1:21" ht="15.75" customHeight="1">
      <c r="A342" s="22">
        <v>1340</v>
      </c>
      <c r="B342" s="31" t="s">
        <v>204</v>
      </c>
      <c r="C342" s="32" t="s">
        <v>490</v>
      </c>
      <c r="D342" s="22">
        <v>19</v>
      </c>
      <c r="E342" s="22">
        <v>115</v>
      </c>
      <c r="F342" s="34" t="s">
        <v>489</v>
      </c>
      <c r="G342" s="7">
        <f t="shared" si="0"/>
        <v>96</v>
      </c>
      <c r="H342" s="7">
        <f t="shared" si="1"/>
        <v>19</v>
      </c>
      <c r="I342" s="5" t="str">
        <f t="shared" si="190"/>
        <v>validation</v>
      </c>
      <c r="K342" s="40"/>
      <c r="N342" s="40"/>
      <c r="O342" s="40"/>
      <c r="P342" s="40"/>
      <c r="Q342" s="40"/>
      <c r="R342" s="40"/>
      <c r="S342" s="40"/>
      <c r="T342" s="40"/>
      <c r="U342" s="40"/>
    </row>
    <row r="343" spans="1:21" ht="15.75" customHeight="1">
      <c r="A343" s="22">
        <v>1341</v>
      </c>
      <c r="B343" s="31" t="s">
        <v>204</v>
      </c>
      <c r="C343" s="32" t="s">
        <v>490</v>
      </c>
      <c r="D343" s="22">
        <v>130</v>
      </c>
      <c r="E343" s="22">
        <v>230</v>
      </c>
      <c r="F343" s="34" t="s">
        <v>489</v>
      </c>
      <c r="G343" s="7">
        <f t="shared" si="0"/>
        <v>100</v>
      </c>
      <c r="H343" s="7">
        <f t="shared" si="1"/>
        <v>20</v>
      </c>
      <c r="I343" s="5" t="str">
        <f t="shared" si="190"/>
        <v>validation</v>
      </c>
      <c r="K343" s="40"/>
      <c r="N343" s="40"/>
      <c r="O343" s="40"/>
      <c r="P343" s="40"/>
      <c r="Q343" s="40"/>
      <c r="R343" s="40"/>
      <c r="S343" s="40"/>
      <c r="T343" s="40"/>
      <c r="U343" s="40"/>
    </row>
    <row r="344" spans="1:21" ht="15.75" customHeight="1">
      <c r="A344" s="22">
        <v>1342</v>
      </c>
      <c r="B344" s="31" t="s">
        <v>204</v>
      </c>
      <c r="C344" s="32" t="s">
        <v>491</v>
      </c>
      <c r="D344" s="22">
        <v>0</v>
      </c>
      <c r="E344" s="22">
        <v>138</v>
      </c>
      <c r="F344" s="35" t="s">
        <v>492</v>
      </c>
      <c r="G344" s="7">
        <f t="shared" si="0"/>
        <v>138</v>
      </c>
      <c r="H344" s="7">
        <f t="shared" si="1"/>
        <v>27</v>
      </c>
      <c r="I344" s="5" t="str">
        <f t="shared" si="190"/>
        <v>validation</v>
      </c>
      <c r="K344" s="40"/>
      <c r="N344" s="40"/>
      <c r="O344" s="40"/>
      <c r="P344" s="40"/>
      <c r="Q344" s="40"/>
      <c r="R344" s="40"/>
      <c r="S344" s="40"/>
      <c r="T344" s="40"/>
      <c r="U344" s="40"/>
    </row>
    <row r="345" spans="1:21" ht="15.75" customHeight="1">
      <c r="A345" s="22">
        <v>1343</v>
      </c>
      <c r="B345" s="31" t="s">
        <v>204</v>
      </c>
      <c r="C345" s="32" t="s">
        <v>493</v>
      </c>
      <c r="D345" s="22">
        <v>6</v>
      </c>
      <c r="E345" s="22">
        <v>165</v>
      </c>
      <c r="F345" s="35" t="s">
        <v>494</v>
      </c>
      <c r="G345" s="7">
        <f t="shared" si="0"/>
        <v>159</v>
      </c>
      <c r="H345" s="7">
        <f t="shared" si="1"/>
        <v>31</v>
      </c>
      <c r="I345" s="5" t="str">
        <f t="shared" si="190"/>
        <v>test</v>
      </c>
      <c r="K345" s="40"/>
      <c r="N345" s="40"/>
      <c r="O345" s="40"/>
      <c r="P345" s="40"/>
      <c r="Q345" s="40"/>
      <c r="R345" s="40"/>
      <c r="S345" s="40"/>
      <c r="T345" s="40"/>
      <c r="U345" s="40"/>
    </row>
    <row r="346" spans="1:21" ht="14.25">
      <c r="A346" s="22">
        <v>1344</v>
      </c>
      <c r="B346" s="31" t="s">
        <v>369</v>
      </c>
      <c r="C346" s="32" t="s">
        <v>495</v>
      </c>
      <c r="D346" s="22">
        <v>19</v>
      </c>
      <c r="E346" s="22">
        <v>57</v>
      </c>
      <c r="F346" s="31" t="s">
        <v>496</v>
      </c>
      <c r="G346" s="7">
        <f t="shared" si="0"/>
        <v>38</v>
      </c>
      <c r="H346" s="7">
        <f t="shared" si="1"/>
        <v>7</v>
      </c>
      <c r="I346" s="5" t="str">
        <f t="shared" si="190"/>
        <v>test</v>
      </c>
      <c r="K346" s="40"/>
      <c r="N346" s="40"/>
      <c r="O346" s="40"/>
      <c r="P346" s="40"/>
      <c r="Q346" s="40"/>
      <c r="R346" s="40"/>
      <c r="S346" s="40"/>
      <c r="T346" s="40"/>
      <c r="U346" s="40"/>
    </row>
    <row r="347" spans="1:21" ht="15.75" customHeight="1">
      <c r="A347" s="22">
        <v>1345</v>
      </c>
      <c r="B347" s="31" t="s">
        <v>163</v>
      </c>
      <c r="C347" s="32" t="s">
        <v>497</v>
      </c>
      <c r="D347" s="22">
        <v>4</v>
      </c>
      <c r="E347" s="22">
        <v>198</v>
      </c>
      <c r="F347" s="35" t="s">
        <v>498</v>
      </c>
      <c r="G347" s="7">
        <f t="shared" si="0"/>
        <v>194</v>
      </c>
      <c r="H347" s="7">
        <f t="shared" si="1"/>
        <v>38</v>
      </c>
      <c r="I347" s="5" t="str">
        <f t="shared" si="190"/>
        <v>validation</v>
      </c>
      <c r="K347" s="40"/>
      <c r="N347" s="40"/>
      <c r="O347" s="40"/>
      <c r="P347" s="40"/>
      <c r="Q347" s="40"/>
      <c r="R347" s="40"/>
      <c r="S347" s="40"/>
      <c r="T347" s="40"/>
      <c r="U347" s="40"/>
    </row>
    <row r="348" spans="1:21" ht="14.25">
      <c r="A348" s="22">
        <v>1346</v>
      </c>
      <c r="B348" s="31" t="s">
        <v>191</v>
      </c>
      <c r="C348" s="32" t="s">
        <v>499</v>
      </c>
      <c r="D348" s="22">
        <v>0</v>
      </c>
      <c r="E348" s="22">
        <v>77</v>
      </c>
      <c r="F348" s="33" t="s">
        <v>487</v>
      </c>
      <c r="G348" s="7">
        <f t="shared" si="0"/>
        <v>77</v>
      </c>
      <c r="H348" s="7">
        <f t="shared" si="1"/>
        <v>15</v>
      </c>
      <c r="I348" s="5" t="str">
        <f t="shared" si="190"/>
        <v>test</v>
      </c>
      <c r="K348" s="40"/>
      <c r="N348" s="40"/>
      <c r="O348" s="40"/>
      <c r="P348" s="40"/>
      <c r="Q348" s="40"/>
      <c r="R348" s="40"/>
      <c r="S348" s="40"/>
      <c r="T348" s="40"/>
      <c r="U348" s="40"/>
    </row>
    <row r="349" spans="1:21" ht="15.75" customHeight="1">
      <c r="A349" s="22">
        <v>1347</v>
      </c>
      <c r="B349" s="31" t="s">
        <v>191</v>
      </c>
      <c r="C349" s="32" t="s">
        <v>500</v>
      </c>
      <c r="D349" s="22">
        <v>12</v>
      </c>
      <c r="E349" s="22">
        <v>167</v>
      </c>
      <c r="F349" s="34" t="s">
        <v>501</v>
      </c>
      <c r="G349" s="7">
        <f t="shared" si="0"/>
        <v>155</v>
      </c>
      <c r="H349" s="7">
        <f t="shared" si="1"/>
        <v>31</v>
      </c>
      <c r="I349" s="5" t="str">
        <f t="shared" si="190"/>
        <v>validation</v>
      </c>
      <c r="K349" s="40"/>
      <c r="N349" s="40"/>
      <c r="O349" s="40"/>
      <c r="P349" s="40"/>
      <c r="Q349" s="40"/>
      <c r="R349" s="40"/>
      <c r="S349" s="40"/>
      <c r="T349" s="40"/>
      <c r="U349" s="40"/>
    </row>
    <row r="350" spans="1:21" ht="15.75" customHeight="1">
      <c r="A350" s="22">
        <v>1348</v>
      </c>
      <c r="B350" s="31" t="s">
        <v>221</v>
      </c>
      <c r="C350" s="32" t="s">
        <v>502</v>
      </c>
      <c r="D350" s="22">
        <v>0</v>
      </c>
      <c r="E350" s="22">
        <v>110</v>
      </c>
      <c r="F350" s="34" t="s">
        <v>501</v>
      </c>
      <c r="G350" s="7">
        <f t="shared" si="0"/>
        <v>110</v>
      </c>
      <c r="H350" s="7">
        <f t="shared" si="1"/>
        <v>22</v>
      </c>
      <c r="I350" s="5" t="str">
        <f t="shared" si="190"/>
        <v>validation</v>
      </c>
      <c r="K350" s="40"/>
      <c r="N350" s="40"/>
      <c r="O350" s="40"/>
      <c r="P350" s="40"/>
      <c r="Q350" s="40"/>
      <c r="R350" s="40"/>
      <c r="S350" s="40"/>
      <c r="T350" s="40"/>
      <c r="U350" s="40"/>
    </row>
    <row r="351" spans="1:21" ht="15.75" customHeight="1">
      <c r="A351" s="22">
        <v>1349</v>
      </c>
      <c r="B351" s="31" t="s">
        <v>331</v>
      </c>
      <c r="C351" s="32" t="s">
        <v>503</v>
      </c>
      <c r="D351" s="22">
        <v>70</v>
      </c>
      <c r="E351" s="22">
        <v>144</v>
      </c>
      <c r="F351" s="34" t="s">
        <v>501</v>
      </c>
      <c r="G351" s="7">
        <f t="shared" si="0"/>
        <v>74</v>
      </c>
      <c r="H351" s="7">
        <f t="shared" si="1"/>
        <v>14</v>
      </c>
      <c r="I351" s="5" t="str">
        <f t="shared" si="190"/>
        <v>test</v>
      </c>
      <c r="K351" s="40"/>
      <c r="N351" s="40"/>
      <c r="O351" s="40"/>
      <c r="P351" s="40"/>
      <c r="Q351" s="40"/>
      <c r="R351" s="40"/>
      <c r="S351" s="40"/>
      <c r="T351" s="40"/>
      <c r="U351" s="40"/>
    </row>
    <row r="352" spans="1:21" ht="15.75" customHeight="1">
      <c r="A352" s="22">
        <v>1350</v>
      </c>
      <c r="B352" s="31" t="s">
        <v>331</v>
      </c>
      <c r="C352" s="32" t="s">
        <v>503</v>
      </c>
      <c r="D352" s="22">
        <v>352</v>
      </c>
      <c r="E352" s="22">
        <v>377</v>
      </c>
      <c r="F352" s="34" t="s">
        <v>501</v>
      </c>
      <c r="G352" s="7">
        <f t="shared" si="0"/>
        <v>25</v>
      </c>
      <c r="H352" s="7">
        <f t="shared" si="1"/>
        <v>5</v>
      </c>
      <c r="I352" s="5" t="str">
        <f t="shared" si="190"/>
        <v>test</v>
      </c>
      <c r="K352" s="40"/>
      <c r="N352" s="40"/>
      <c r="O352" s="40"/>
      <c r="P352" s="40"/>
      <c r="Q352" s="40"/>
      <c r="R352" s="40"/>
      <c r="S352" s="40"/>
      <c r="T352" s="40"/>
      <c r="U352" s="40"/>
    </row>
    <row r="353" spans="1:21" ht="15.75" customHeight="1">
      <c r="A353" s="22">
        <v>1351</v>
      </c>
      <c r="B353" s="31" t="s">
        <v>200</v>
      </c>
      <c r="C353" s="32" t="s">
        <v>504</v>
      </c>
      <c r="D353" s="22">
        <v>5</v>
      </c>
      <c r="E353" s="22">
        <v>80</v>
      </c>
      <c r="F353" s="34" t="s">
        <v>501</v>
      </c>
      <c r="G353" s="7">
        <f t="shared" si="0"/>
        <v>75</v>
      </c>
      <c r="H353" s="7">
        <f t="shared" si="1"/>
        <v>15</v>
      </c>
      <c r="I353" s="5" t="str">
        <f t="shared" si="190"/>
        <v>train</v>
      </c>
      <c r="K353" s="40"/>
      <c r="N353" s="40"/>
      <c r="O353" s="40"/>
      <c r="P353" s="40"/>
      <c r="Q353" s="40"/>
      <c r="R353" s="40"/>
      <c r="S353" s="40"/>
      <c r="T353" s="40"/>
      <c r="U353" s="40"/>
    </row>
    <row r="354" spans="1:21" ht="15.75" customHeight="1">
      <c r="A354" s="22">
        <v>1352</v>
      </c>
      <c r="B354" s="31" t="s">
        <v>191</v>
      </c>
      <c r="C354" s="32" t="s">
        <v>505</v>
      </c>
      <c r="D354" s="22">
        <v>18</v>
      </c>
      <c r="E354" s="22">
        <v>117</v>
      </c>
      <c r="F354" s="34" t="s">
        <v>501</v>
      </c>
      <c r="G354" s="7">
        <f t="shared" si="0"/>
        <v>99</v>
      </c>
      <c r="H354" s="7">
        <f t="shared" si="1"/>
        <v>19</v>
      </c>
      <c r="I354" s="5" t="str">
        <f t="shared" si="190"/>
        <v>validation</v>
      </c>
      <c r="K354" s="40"/>
      <c r="N354" s="40"/>
      <c r="O354" s="40"/>
      <c r="P354" s="40"/>
      <c r="Q354" s="40"/>
      <c r="R354" s="40"/>
      <c r="S354" s="40"/>
      <c r="T354" s="40"/>
      <c r="U354" s="40"/>
    </row>
    <row r="355" spans="1:21" ht="15.75" customHeight="1">
      <c r="A355" s="22">
        <v>1353</v>
      </c>
      <c r="B355" s="31" t="s">
        <v>191</v>
      </c>
      <c r="C355" s="32" t="s">
        <v>505</v>
      </c>
      <c r="D355" s="22">
        <v>132</v>
      </c>
      <c r="E355" s="22">
        <v>223</v>
      </c>
      <c r="F355" s="34" t="s">
        <v>501</v>
      </c>
      <c r="G355" s="7">
        <f t="shared" si="0"/>
        <v>91</v>
      </c>
      <c r="H355" s="7">
        <f t="shared" si="1"/>
        <v>18</v>
      </c>
      <c r="I355" s="5" t="str">
        <f t="shared" si="190"/>
        <v>validation</v>
      </c>
      <c r="K355" s="40"/>
      <c r="N355" s="40"/>
      <c r="O355" s="40"/>
      <c r="P355" s="40"/>
      <c r="Q355" s="40"/>
      <c r="R355" s="40"/>
      <c r="S355" s="40"/>
      <c r="T355" s="40"/>
      <c r="U355" s="40"/>
    </row>
    <row r="356" spans="1:21" ht="14.25">
      <c r="A356" s="22">
        <v>1354</v>
      </c>
      <c r="B356" s="31" t="s">
        <v>191</v>
      </c>
      <c r="C356" s="32" t="s">
        <v>506</v>
      </c>
      <c r="D356" s="22">
        <v>0</v>
      </c>
      <c r="E356" s="22">
        <v>153</v>
      </c>
      <c r="F356" s="31" t="s">
        <v>507</v>
      </c>
      <c r="G356" s="7">
        <f t="shared" si="0"/>
        <v>153</v>
      </c>
      <c r="H356" s="7">
        <f t="shared" si="1"/>
        <v>30</v>
      </c>
      <c r="I356" s="5" t="str">
        <f t="shared" si="190"/>
        <v>train</v>
      </c>
      <c r="K356" s="40"/>
      <c r="N356" s="40"/>
      <c r="O356" s="40"/>
      <c r="P356" s="40"/>
      <c r="Q356" s="40"/>
      <c r="R356" s="40"/>
      <c r="S356" s="40"/>
      <c r="T356" s="40"/>
      <c r="U356" s="40"/>
    </row>
    <row r="357" spans="1:21" ht="14.25">
      <c r="A357" s="22">
        <v>1355</v>
      </c>
      <c r="B357" s="31" t="s">
        <v>191</v>
      </c>
      <c r="C357" s="32" t="s">
        <v>508</v>
      </c>
      <c r="D357" s="22">
        <v>3</v>
      </c>
      <c r="E357" s="22">
        <v>194</v>
      </c>
      <c r="F357" s="31" t="s">
        <v>507</v>
      </c>
      <c r="G357" s="7">
        <f t="shared" si="0"/>
        <v>191</v>
      </c>
      <c r="H357" s="7">
        <f t="shared" si="1"/>
        <v>38</v>
      </c>
      <c r="I357" s="5" t="str">
        <f t="shared" si="190"/>
        <v>train</v>
      </c>
      <c r="K357" s="40"/>
      <c r="N357" s="40"/>
      <c r="O357" s="40"/>
      <c r="P357" s="40"/>
      <c r="Q357" s="40"/>
      <c r="R357" s="40"/>
      <c r="S357" s="40"/>
      <c r="T357" s="40"/>
      <c r="U357" s="40"/>
    </row>
    <row r="358" spans="1:21" ht="14.25">
      <c r="A358" s="22">
        <v>1356</v>
      </c>
      <c r="B358" s="31" t="s">
        <v>328</v>
      </c>
      <c r="C358" s="32" t="s">
        <v>509</v>
      </c>
      <c r="D358" s="22">
        <v>20</v>
      </c>
      <c r="E358" s="22">
        <v>360</v>
      </c>
      <c r="F358" s="31" t="s">
        <v>507</v>
      </c>
      <c r="G358" s="7">
        <f t="shared" si="0"/>
        <v>340</v>
      </c>
      <c r="H358" s="7">
        <f t="shared" si="1"/>
        <v>68</v>
      </c>
      <c r="I358" s="5" t="str">
        <f t="shared" si="190"/>
        <v>test</v>
      </c>
      <c r="K358" s="40"/>
      <c r="N358" s="40"/>
      <c r="O358" s="40"/>
      <c r="P358" s="40"/>
      <c r="Q358" s="40"/>
      <c r="R358" s="40"/>
      <c r="S358" s="40"/>
      <c r="T358" s="40"/>
      <c r="U358" s="40"/>
    </row>
    <row r="359" spans="1:21" ht="14.25">
      <c r="A359" s="22">
        <v>1357</v>
      </c>
      <c r="B359" s="31" t="s">
        <v>328</v>
      </c>
      <c r="C359" s="32" t="s">
        <v>509</v>
      </c>
      <c r="D359" s="22">
        <v>393</v>
      </c>
      <c r="E359" s="22">
        <v>510</v>
      </c>
      <c r="F359" s="31" t="s">
        <v>507</v>
      </c>
      <c r="G359" s="7">
        <f t="shared" si="0"/>
        <v>117</v>
      </c>
      <c r="H359" s="7">
        <f t="shared" si="1"/>
        <v>23</v>
      </c>
      <c r="I359" s="5" t="str">
        <f t="shared" si="190"/>
        <v>test</v>
      </c>
      <c r="K359" s="40"/>
      <c r="N359" s="40"/>
      <c r="O359" s="40"/>
      <c r="P359" s="40"/>
      <c r="Q359" s="40"/>
      <c r="R359" s="40"/>
      <c r="S359" s="40"/>
      <c r="T359" s="40"/>
      <c r="U359" s="40"/>
    </row>
    <row r="360" spans="1:21" ht="14.25">
      <c r="A360" s="22">
        <v>1358</v>
      </c>
      <c r="B360" s="31" t="s">
        <v>328</v>
      </c>
      <c r="C360" s="32" t="s">
        <v>509</v>
      </c>
      <c r="D360" s="22">
        <v>573</v>
      </c>
      <c r="E360" s="22">
        <v>640</v>
      </c>
      <c r="F360" s="31" t="s">
        <v>507</v>
      </c>
      <c r="G360" s="7">
        <f t="shared" si="0"/>
        <v>67</v>
      </c>
      <c r="H360" s="7">
        <f t="shared" si="1"/>
        <v>13</v>
      </c>
      <c r="I360" s="5" t="str">
        <f t="shared" si="190"/>
        <v>test</v>
      </c>
      <c r="K360" s="40"/>
      <c r="N360" s="40"/>
      <c r="O360" s="40"/>
      <c r="P360" s="40"/>
      <c r="Q360" s="40"/>
      <c r="R360" s="40"/>
      <c r="S360" s="40"/>
      <c r="T360" s="40"/>
      <c r="U360" s="40"/>
    </row>
    <row r="361" spans="1:21" ht="14.25">
      <c r="A361" s="22">
        <v>1359</v>
      </c>
      <c r="B361" s="31" t="s">
        <v>328</v>
      </c>
      <c r="C361" s="32" t="s">
        <v>509</v>
      </c>
      <c r="D361" s="22">
        <v>718</v>
      </c>
      <c r="E361" s="22">
        <v>773</v>
      </c>
      <c r="F361" s="31" t="s">
        <v>507</v>
      </c>
      <c r="G361" s="7">
        <f t="shared" si="0"/>
        <v>55</v>
      </c>
      <c r="H361" s="7">
        <f t="shared" si="1"/>
        <v>11</v>
      </c>
      <c r="I361" s="5" t="str">
        <f t="shared" si="190"/>
        <v>test</v>
      </c>
      <c r="K361" s="40"/>
      <c r="N361" s="40"/>
      <c r="O361" s="40"/>
      <c r="P361" s="40"/>
      <c r="Q361" s="40"/>
      <c r="R361" s="40"/>
      <c r="S361" s="40"/>
      <c r="T361" s="40"/>
      <c r="U361" s="40"/>
    </row>
    <row r="362" spans="1:21" ht="14.25">
      <c r="A362" s="22">
        <v>1360</v>
      </c>
      <c r="B362" s="31" t="s">
        <v>328</v>
      </c>
      <c r="C362" s="32" t="s">
        <v>509</v>
      </c>
      <c r="D362" s="22">
        <v>797</v>
      </c>
      <c r="E362" s="22">
        <v>860</v>
      </c>
      <c r="F362" s="31" t="s">
        <v>507</v>
      </c>
      <c r="G362" s="7">
        <f t="shared" si="0"/>
        <v>63</v>
      </c>
      <c r="H362" s="7">
        <f t="shared" si="1"/>
        <v>12</v>
      </c>
      <c r="I362" s="5" t="str">
        <f t="shared" si="190"/>
        <v>test</v>
      </c>
      <c r="K362" s="40"/>
      <c r="N362" s="40"/>
      <c r="O362" s="40"/>
      <c r="P362" s="40"/>
      <c r="Q362" s="40"/>
      <c r="R362" s="40"/>
      <c r="S362" s="40"/>
      <c r="T362" s="40"/>
      <c r="U362" s="40"/>
    </row>
    <row r="363" spans="1:21" ht="14.25">
      <c r="A363" s="22">
        <v>1361</v>
      </c>
      <c r="B363" s="31" t="s">
        <v>191</v>
      </c>
      <c r="C363" s="32" t="s">
        <v>510</v>
      </c>
      <c r="D363" s="22">
        <v>0</v>
      </c>
      <c r="E363" s="22">
        <v>104</v>
      </c>
      <c r="F363" s="31" t="s">
        <v>507</v>
      </c>
      <c r="G363" s="7">
        <f t="shared" si="0"/>
        <v>104</v>
      </c>
      <c r="H363" s="7">
        <f t="shared" si="1"/>
        <v>20</v>
      </c>
      <c r="I363" s="5" t="str">
        <f t="shared" si="190"/>
        <v>train</v>
      </c>
      <c r="K363" s="40"/>
      <c r="N363" s="40"/>
      <c r="O363" s="40"/>
      <c r="P363" s="40"/>
      <c r="Q363" s="40"/>
      <c r="R363" s="40"/>
      <c r="S363" s="40"/>
      <c r="T363" s="40"/>
      <c r="U363" s="40"/>
    </row>
    <row r="364" spans="1:21" ht="14.25">
      <c r="A364" s="22">
        <v>1362</v>
      </c>
      <c r="B364" s="31" t="s">
        <v>191</v>
      </c>
      <c r="C364" s="32" t="s">
        <v>511</v>
      </c>
      <c r="D364" s="22">
        <v>0</v>
      </c>
      <c r="E364" s="22">
        <v>108</v>
      </c>
      <c r="F364" s="31" t="s">
        <v>507</v>
      </c>
      <c r="G364" s="7">
        <f t="shared" si="0"/>
        <v>108</v>
      </c>
      <c r="H364" s="7">
        <f t="shared" si="1"/>
        <v>21</v>
      </c>
      <c r="I364" s="5" t="str">
        <f t="shared" si="190"/>
        <v>train</v>
      </c>
      <c r="K364" s="40"/>
      <c r="N364" s="40"/>
      <c r="O364" s="40"/>
      <c r="P364" s="40"/>
      <c r="Q364" s="40"/>
      <c r="R364" s="40"/>
      <c r="S364" s="40"/>
      <c r="T364" s="40"/>
      <c r="U364" s="40"/>
    </row>
    <row r="365" spans="1:21" ht="14.25">
      <c r="A365" s="22">
        <v>1363</v>
      </c>
      <c r="B365" s="31" t="s">
        <v>191</v>
      </c>
      <c r="C365" s="32" t="s">
        <v>512</v>
      </c>
      <c r="D365" s="22">
        <v>0</v>
      </c>
      <c r="E365" s="22">
        <v>229</v>
      </c>
      <c r="F365" s="31" t="s">
        <v>507</v>
      </c>
      <c r="G365" s="7">
        <f t="shared" si="0"/>
        <v>229</v>
      </c>
      <c r="H365" s="7">
        <f t="shared" si="1"/>
        <v>45</v>
      </c>
      <c r="I365" s="5" t="str">
        <f t="shared" si="190"/>
        <v>train</v>
      </c>
      <c r="K365" s="40"/>
      <c r="N365" s="40"/>
      <c r="O365" s="40"/>
      <c r="P365" s="40"/>
      <c r="Q365" s="40"/>
      <c r="R365" s="40"/>
      <c r="S365" s="40"/>
      <c r="T365" s="40"/>
      <c r="U365" s="40"/>
    </row>
    <row r="366" spans="1:21" ht="14.25">
      <c r="A366" s="22">
        <v>1364</v>
      </c>
      <c r="B366" s="31" t="s">
        <v>191</v>
      </c>
      <c r="C366" s="32" t="s">
        <v>513</v>
      </c>
      <c r="D366" s="22">
        <v>0</v>
      </c>
      <c r="E366" s="22">
        <v>160</v>
      </c>
      <c r="F366" s="31" t="s">
        <v>507</v>
      </c>
      <c r="G366" s="7">
        <f t="shared" si="0"/>
        <v>160</v>
      </c>
      <c r="H366" s="7">
        <f t="shared" si="1"/>
        <v>32</v>
      </c>
      <c r="I366" s="5" t="str">
        <f t="shared" si="190"/>
        <v>train</v>
      </c>
      <c r="K366" s="40"/>
      <c r="N366" s="40"/>
      <c r="O366" s="40"/>
      <c r="P366" s="40"/>
      <c r="Q366" s="40"/>
      <c r="R366" s="40"/>
      <c r="S366" s="40"/>
      <c r="T366" s="40"/>
      <c r="U366" s="40"/>
    </row>
    <row r="367" spans="1:21" ht="14.25">
      <c r="A367" s="22">
        <v>1365</v>
      </c>
      <c r="B367" s="31" t="s">
        <v>191</v>
      </c>
      <c r="C367" s="32" t="s">
        <v>514</v>
      </c>
      <c r="D367" s="22">
        <v>0</v>
      </c>
      <c r="E367" s="22">
        <v>129</v>
      </c>
      <c r="F367" s="31" t="s">
        <v>507</v>
      </c>
      <c r="G367" s="7">
        <f t="shared" si="0"/>
        <v>129</v>
      </c>
      <c r="H367" s="7">
        <f t="shared" si="1"/>
        <v>25</v>
      </c>
      <c r="I367" s="5" t="str">
        <f t="shared" si="190"/>
        <v>train</v>
      </c>
      <c r="K367" s="40"/>
      <c r="N367" s="40"/>
      <c r="O367" s="40"/>
      <c r="P367" s="40"/>
      <c r="Q367" s="40"/>
      <c r="R367" s="40"/>
      <c r="S367" s="40"/>
      <c r="T367" s="40"/>
      <c r="U367" s="40"/>
    </row>
    <row r="368" spans="1:21" ht="14.25">
      <c r="A368" s="22">
        <v>1366</v>
      </c>
      <c r="B368" s="31" t="s">
        <v>191</v>
      </c>
      <c r="C368" s="32" t="s">
        <v>515</v>
      </c>
      <c r="D368" s="22">
        <v>0</v>
      </c>
      <c r="E368" s="22">
        <v>170</v>
      </c>
      <c r="F368" s="31" t="s">
        <v>507</v>
      </c>
      <c r="G368" s="7">
        <f t="shared" si="0"/>
        <v>170</v>
      </c>
      <c r="H368" s="7">
        <f t="shared" si="1"/>
        <v>34</v>
      </c>
      <c r="I368" s="5" t="str">
        <f t="shared" si="190"/>
        <v>train</v>
      </c>
      <c r="K368" s="40"/>
      <c r="N368" s="40"/>
      <c r="O368" s="40"/>
      <c r="P368" s="40"/>
      <c r="Q368" s="40"/>
      <c r="R368" s="40"/>
      <c r="S368" s="40"/>
      <c r="T368" s="40"/>
      <c r="U368" s="40"/>
    </row>
    <row r="369" spans="1:21" ht="14.25">
      <c r="A369" s="22">
        <v>1367</v>
      </c>
      <c r="B369" s="31" t="s">
        <v>191</v>
      </c>
      <c r="C369" s="32" t="s">
        <v>516</v>
      </c>
      <c r="D369" s="22">
        <v>0</v>
      </c>
      <c r="E369" s="22">
        <v>147</v>
      </c>
      <c r="F369" s="31" t="s">
        <v>507</v>
      </c>
      <c r="G369" s="7">
        <f t="shared" si="0"/>
        <v>147</v>
      </c>
      <c r="H369" s="7">
        <f t="shared" si="1"/>
        <v>29</v>
      </c>
      <c r="I369" s="5" t="str">
        <f t="shared" si="190"/>
        <v>train</v>
      </c>
      <c r="K369" s="40"/>
      <c r="N369" s="40"/>
      <c r="O369" s="40"/>
      <c r="P369" s="40"/>
      <c r="Q369" s="40"/>
      <c r="R369" s="40"/>
      <c r="S369" s="40"/>
      <c r="T369" s="40"/>
      <c r="U369" s="40"/>
    </row>
    <row r="370" spans="1:21" ht="14.25">
      <c r="A370" s="22">
        <v>1368</v>
      </c>
      <c r="B370" s="31" t="s">
        <v>191</v>
      </c>
      <c r="C370" s="32" t="s">
        <v>517</v>
      </c>
      <c r="D370" s="22">
        <v>0</v>
      </c>
      <c r="E370" s="22">
        <v>132</v>
      </c>
      <c r="F370" s="31" t="s">
        <v>507</v>
      </c>
      <c r="G370" s="7">
        <f t="shared" si="0"/>
        <v>132</v>
      </c>
      <c r="H370" s="7">
        <f t="shared" si="1"/>
        <v>26</v>
      </c>
      <c r="I370" s="5" t="str">
        <f t="shared" si="190"/>
        <v>train</v>
      </c>
      <c r="K370" s="40"/>
      <c r="N370" s="40"/>
      <c r="O370" s="40"/>
      <c r="P370" s="40"/>
      <c r="Q370" s="40"/>
      <c r="R370" s="40"/>
      <c r="S370" s="40"/>
      <c r="T370" s="40"/>
      <c r="U370" s="40"/>
    </row>
    <row r="371" spans="1:21" ht="14.25">
      <c r="A371" s="22">
        <v>1369</v>
      </c>
      <c r="B371" s="31" t="s">
        <v>191</v>
      </c>
      <c r="C371" s="32" t="s">
        <v>518</v>
      </c>
      <c r="D371" s="22">
        <v>0</v>
      </c>
      <c r="E371" s="22">
        <v>154</v>
      </c>
      <c r="F371" s="31" t="s">
        <v>507</v>
      </c>
      <c r="G371" s="7">
        <f t="shared" si="0"/>
        <v>154</v>
      </c>
      <c r="H371" s="7">
        <f t="shared" si="1"/>
        <v>30</v>
      </c>
      <c r="I371" s="5" t="str">
        <f t="shared" si="190"/>
        <v>train</v>
      </c>
      <c r="K371" s="40"/>
      <c r="N371" s="40"/>
      <c r="O371" s="40"/>
      <c r="P371" s="40"/>
      <c r="Q371" s="40"/>
      <c r="R371" s="40"/>
      <c r="S371" s="40"/>
      <c r="T371" s="40"/>
      <c r="U371" s="40"/>
    </row>
    <row r="372" spans="1:21" ht="14.25">
      <c r="A372" s="22">
        <v>1370</v>
      </c>
      <c r="B372" s="31" t="s">
        <v>191</v>
      </c>
      <c r="C372" s="32" t="s">
        <v>519</v>
      </c>
      <c r="D372" s="22">
        <v>0</v>
      </c>
      <c r="E372" s="22">
        <v>177</v>
      </c>
      <c r="F372" s="31" t="s">
        <v>507</v>
      </c>
      <c r="G372" s="7">
        <f t="shared" si="0"/>
        <v>177</v>
      </c>
      <c r="H372" s="7">
        <f t="shared" si="1"/>
        <v>35</v>
      </c>
      <c r="I372" s="5" t="str">
        <f t="shared" si="190"/>
        <v>train</v>
      </c>
      <c r="K372" s="40"/>
      <c r="N372" s="40"/>
      <c r="O372" s="40"/>
      <c r="P372" s="40"/>
      <c r="Q372" s="40"/>
      <c r="R372" s="40"/>
      <c r="S372" s="40"/>
      <c r="T372" s="40"/>
      <c r="U372" s="40"/>
    </row>
    <row r="373" spans="1:21" ht="14.25">
      <c r="A373" s="22">
        <v>1371</v>
      </c>
      <c r="B373" s="31" t="s">
        <v>191</v>
      </c>
      <c r="C373" s="32" t="s">
        <v>520</v>
      </c>
      <c r="D373" s="22">
        <v>0</v>
      </c>
      <c r="E373" s="22">
        <v>267</v>
      </c>
      <c r="F373" s="31" t="s">
        <v>507</v>
      </c>
      <c r="G373" s="7">
        <f t="shared" si="0"/>
        <v>267</v>
      </c>
      <c r="H373" s="7">
        <f t="shared" si="1"/>
        <v>53</v>
      </c>
      <c r="I373" s="5" t="str">
        <f t="shared" si="190"/>
        <v>train</v>
      </c>
      <c r="K373" s="40"/>
      <c r="N373" s="40"/>
      <c r="O373" s="40"/>
      <c r="P373" s="40"/>
      <c r="Q373" s="40"/>
      <c r="R373" s="40"/>
      <c r="S373" s="40"/>
      <c r="T373" s="40"/>
      <c r="U373" s="40"/>
    </row>
    <row r="374" spans="1:21" ht="15.75" customHeight="1">
      <c r="A374" s="22">
        <v>1372</v>
      </c>
      <c r="B374" s="31" t="s">
        <v>191</v>
      </c>
      <c r="C374" s="32" t="s">
        <v>521</v>
      </c>
      <c r="D374" s="22">
        <v>0</v>
      </c>
      <c r="E374" s="22">
        <v>132</v>
      </c>
      <c r="F374" s="34" t="s">
        <v>522</v>
      </c>
      <c r="G374" s="7">
        <f t="shared" si="0"/>
        <v>132</v>
      </c>
      <c r="H374" s="7">
        <f t="shared" si="1"/>
        <v>26</v>
      </c>
      <c r="I374" s="5" t="str">
        <f t="shared" si="190"/>
        <v>validation</v>
      </c>
      <c r="K374" s="40"/>
      <c r="N374" s="40"/>
      <c r="O374" s="40"/>
      <c r="P374" s="40"/>
      <c r="Q374" s="40"/>
      <c r="R374" s="40"/>
      <c r="S374" s="40"/>
      <c r="T374" s="40"/>
      <c r="U374" s="40"/>
    </row>
    <row r="375" spans="1:21" ht="15.75" customHeight="1">
      <c r="A375" s="22">
        <v>1373</v>
      </c>
      <c r="B375" s="31" t="s">
        <v>191</v>
      </c>
      <c r="C375" s="32" t="s">
        <v>523</v>
      </c>
      <c r="D375" s="22">
        <v>0</v>
      </c>
      <c r="E375" s="22">
        <v>246</v>
      </c>
      <c r="F375" s="34" t="s">
        <v>522</v>
      </c>
      <c r="G375" s="7">
        <f t="shared" si="0"/>
        <v>246</v>
      </c>
      <c r="H375" s="7">
        <f t="shared" si="1"/>
        <v>49</v>
      </c>
      <c r="I375" s="5" t="str">
        <f t="shared" si="190"/>
        <v>validation</v>
      </c>
      <c r="K375" s="40"/>
      <c r="N375" s="40"/>
      <c r="O375" s="40"/>
      <c r="P375" s="40"/>
      <c r="Q375" s="40"/>
      <c r="R375" s="40"/>
      <c r="S375" s="40"/>
      <c r="T375" s="40"/>
      <c r="U375" s="40"/>
    </row>
    <row r="376" spans="1:21" ht="15.75" customHeight="1">
      <c r="A376" s="22">
        <v>1374</v>
      </c>
      <c r="B376" s="31" t="s">
        <v>191</v>
      </c>
      <c r="C376" s="32" t="s">
        <v>524</v>
      </c>
      <c r="D376" s="22">
        <v>0</v>
      </c>
      <c r="E376" s="22">
        <v>156</v>
      </c>
      <c r="F376" s="34" t="s">
        <v>522</v>
      </c>
      <c r="G376" s="7">
        <f t="shared" si="0"/>
        <v>156</v>
      </c>
      <c r="H376" s="7">
        <f t="shared" si="1"/>
        <v>31</v>
      </c>
      <c r="I376" s="5" t="str">
        <f t="shared" si="190"/>
        <v>validation</v>
      </c>
      <c r="K376" s="40"/>
      <c r="N376" s="40"/>
      <c r="O376" s="40"/>
      <c r="P376" s="40"/>
      <c r="Q376" s="40"/>
      <c r="R376" s="40"/>
      <c r="S376" s="40"/>
      <c r="T376" s="40"/>
      <c r="U376" s="40"/>
    </row>
    <row r="377" spans="1:21" ht="15.75" customHeight="1">
      <c r="A377" s="22">
        <v>1375</v>
      </c>
      <c r="B377" s="31" t="s">
        <v>191</v>
      </c>
      <c r="C377" s="32" t="s">
        <v>525</v>
      </c>
      <c r="D377" s="22">
        <v>0</v>
      </c>
      <c r="E377" s="22">
        <v>213</v>
      </c>
      <c r="F377" s="34" t="s">
        <v>522</v>
      </c>
      <c r="G377" s="7">
        <f t="shared" si="0"/>
        <v>213</v>
      </c>
      <c r="H377" s="7">
        <f t="shared" si="1"/>
        <v>42</v>
      </c>
      <c r="I377" s="5" t="str">
        <f t="shared" si="190"/>
        <v>validation</v>
      </c>
      <c r="K377" s="40"/>
      <c r="N377" s="40"/>
      <c r="O377" s="40"/>
      <c r="P377" s="40"/>
      <c r="Q377" s="40"/>
      <c r="R377" s="40"/>
      <c r="S377" s="40"/>
      <c r="T377" s="40"/>
      <c r="U377" s="40"/>
    </row>
    <row r="378" spans="1:21" ht="15.75" customHeight="1">
      <c r="A378" s="22">
        <v>1376</v>
      </c>
      <c r="B378" s="31" t="s">
        <v>191</v>
      </c>
      <c r="C378" s="32" t="s">
        <v>526</v>
      </c>
      <c r="D378" s="22">
        <v>6</v>
      </c>
      <c r="E378" s="22">
        <v>198</v>
      </c>
      <c r="F378" s="34" t="s">
        <v>522</v>
      </c>
      <c r="G378" s="7">
        <f t="shared" si="0"/>
        <v>192</v>
      </c>
      <c r="H378" s="7">
        <f t="shared" si="1"/>
        <v>38</v>
      </c>
      <c r="I378" s="5" t="str">
        <f t="shared" si="190"/>
        <v>validation</v>
      </c>
      <c r="K378" s="40"/>
      <c r="N378" s="40"/>
      <c r="O378" s="40"/>
      <c r="P378" s="40"/>
      <c r="Q378" s="40"/>
      <c r="R378" s="40"/>
      <c r="S378" s="40"/>
      <c r="T378" s="40"/>
      <c r="U378" s="40"/>
    </row>
    <row r="379" spans="1:21" ht="15.75" customHeight="1">
      <c r="A379" s="22">
        <v>1377</v>
      </c>
      <c r="B379" s="31" t="s">
        <v>191</v>
      </c>
      <c r="C379" s="32" t="s">
        <v>527</v>
      </c>
      <c r="D379" s="22">
        <v>0</v>
      </c>
      <c r="E379" s="22">
        <v>186</v>
      </c>
      <c r="F379" s="34" t="s">
        <v>522</v>
      </c>
      <c r="G379" s="7">
        <f t="shared" si="0"/>
        <v>186</v>
      </c>
      <c r="H379" s="7">
        <f t="shared" si="1"/>
        <v>37</v>
      </c>
      <c r="I379" s="5" t="str">
        <f t="shared" si="190"/>
        <v>validation</v>
      </c>
      <c r="K379" s="40"/>
      <c r="N379" s="40"/>
      <c r="O379" s="40"/>
      <c r="P379" s="40"/>
      <c r="Q379" s="40"/>
      <c r="R379" s="40"/>
      <c r="S379" s="40"/>
      <c r="T379" s="40"/>
      <c r="U379" s="40"/>
    </row>
    <row r="380" spans="1:21" ht="15.75" customHeight="1">
      <c r="A380" s="22">
        <v>1378</v>
      </c>
      <c r="B380" s="31" t="s">
        <v>163</v>
      </c>
      <c r="C380" s="32" t="s">
        <v>528</v>
      </c>
      <c r="D380" s="22">
        <v>0</v>
      </c>
      <c r="E380" s="22">
        <v>581</v>
      </c>
      <c r="F380" s="35" t="s">
        <v>529</v>
      </c>
      <c r="G380" s="7">
        <f t="shared" si="0"/>
        <v>581</v>
      </c>
      <c r="H380" s="7">
        <f t="shared" si="1"/>
        <v>116</v>
      </c>
      <c r="I380" s="5" t="str">
        <f t="shared" si="190"/>
        <v>test</v>
      </c>
      <c r="K380" s="40"/>
      <c r="N380" s="40"/>
      <c r="O380" s="40"/>
      <c r="P380" s="40"/>
      <c r="Q380" s="40"/>
      <c r="R380" s="40"/>
      <c r="S380" s="40"/>
      <c r="T380" s="40"/>
      <c r="U380" s="40"/>
    </row>
    <row r="381" spans="1:21" ht="15.75" customHeight="1">
      <c r="A381" s="22">
        <v>1379</v>
      </c>
      <c r="B381" s="31" t="s">
        <v>225</v>
      </c>
      <c r="C381" s="32" t="s">
        <v>530</v>
      </c>
      <c r="D381" s="22">
        <v>5</v>
      </c>
      <c r="E381" s="22">
        <v>213</v>
      </c>
      <c r="F381" s="35" t="s">
        <v>531</v>
      </c>
      <c r="G381" s="7">
        <f t="shared" si="0"/>
        <v>208</v>
      </c>
      <c r="H381" s="7">
        <f t="shared" si="1"/>
        <v>41</v>
      </c>
      <c r="I381" s="5" t="str">
        <f t="shared" si="190"/>
        <v>test</v>
      </c>
      <c r="K381" s="40"/>
      <c r="N381" s="40"/>
      <c r="O381" s="40"/>
      <c r="P381" s="40"/>
      <c r="Q381" s="40"/>
      <c r="R381" s="40"/>
      <c r="S381" s="40"/>
      <c r="T381" s="40"/>
      <c r="U381" s="40"/>
    </row>
    <row r="382" spans="1:21" ht="14.25">
      <c r="A382" s="22">
        <v>1380</v>
      </c>
      <c r="B382" s="31" t="s">
        <v>225</v>
      </c>
      <c r="C382" s="32" t="s">
        <v>532</v>
      </c>
      <c r="D382" s="22">
        <v>0</v>
      </c>
      <c r="E382" s="22">
        <v>630</v>
      </c>
      <c r="F382" s="37" t="s">
        <v>243</v>
      </c>
      <c r="G382" s="7">
        <f t="shared" si="0"/>
        <v>630</v>
      </c>
      <c r="H382" s="7">
        <f t="shared" si="1"/>
        <v>126</v>
      </c>
      <c r="I382" s="5" t="str">
        <f t="shared" si="190"/>
        <v>train</v>
      </c>
      <c r="K382" s="40"/>
      <c r="N382" s="40"/>
      <c r="O382" s="40"/>
      <c r="P382" s="40"/>
      <c r="Q382" s="40"/>
      <c r="R382" s="40"/>
      <c r="S382" s="40"/>
      <c r="T382" s="40"/>
      <c r="U382" s="40"/>
    </row>
    <row r="383" spans="1:21" ht="14.25">
      <c r="A383" s="22">
        <v>1381</v>
      </c>
      <c r="B383" s="31" t="s">
        <v>225</v>
      </c>
      <c r="C383" s="32" t="s">
        <v>533</v>
      </c>
      <c r="D383" s="22">
        <v>0</v>
      </c>
      <c r="E383" s="22">
        <v>100</v>
      </c>
      <c r="F383" s="31" t="s">
        <v>534</v>
      </c>
      <c r="G383" s="7">
        <f t="shared" si="0"/>
        <v>100</v>
      </c>
      <c r="H383" s="7">
        <f t="shared" si="1"/>
        <v>20</v>
      </c>
      <c r="I383" s="5" t="str">
        <f t="shared" si="190"/>
        <v>validation</v>
      </c>
      <c r="K383" s="40"/>
      <c r="N383" s="40"/>
      <c r="O383" s="40"/>
      <c r="P383" s="40"/>
      <c r="Q383" s="40"/>
      <c r="R383" s="40"/>
      <c r="S383" s="40"/>
      <c r="T383" s="40"/>
      <c r="U383" s="40"/>
    </row>
    <row r="384" spans="1:21" ht="14.25">
      <c r="A384" s="22">
        <v>1382</v>
      </c>
      <c r="B384" s="31" t="s">
        <v>225</v>
      </c>
      <c r="C384" s="32" t="s">
        <v>535</v>
      </c>
      <c r="D384" s="22">
        <v>0</v>
      </c>
      <c r="E384" s="22">
        <v>466</v>
      </c>
      <c r="F384" s="31" t="s">
        <v>536</v>
      </c>
      <c r="G384" s="7">
        <f t="shared" si="0"/>
        <v>466</v>
      </c>
      <c r="H384" s="7">
        <f t="shared" si="1"/>
        <v>93</v>
      </c>
      <c r="I384" s="5" t="str">
        <f t="shared" si="190"/>
        <v>train</v>
      </c>
      <c r="K384" s="40"/>
      <c r="N384" s="40"/>
      <c r="O384" s="40"/>
      <c r="P384" s="40"/>
      <c r="Q384" s="40"/>
      <c r="R384" s="40"/>
      <c r="S384" s="40"/>
      <c r="T384" s="40"/>
      <c r="U384" s="40"/>
    </row>
    <row r="385" spans="1:21" ht="14.25">
      <c r="A385" s="22">
        <v>1383</v>
      </c>
      <c r="B385" s="31" t="s">
        <v>225</v>
      </c>
      <c r="C385" s="32" t="s">
        <v>537</v>
      </c>
      <c r="D385" s="22">
        <v>24</v>
      </c>
      <c r="E385" s="22">
        <v>467</v>
      </c>
      <c r="F385" s="37" t="s">
        <v>538</v>
      </c>
      <c r="G385" s="7">
        <f t="shared" si="0"/>
        <v>443</v>
      </c>
      <c r="H385" s="7">
        <f t="shared" si="1"/>
        <v>88</v>
      </c>
      <c r="I385" s="5" t="str">
        <f t="shared" si="190"/>
        <v>validation</v>
      </c>
      <c r="K385" s="40"/>
      <c r="N385" s="40"/>
      <c r="O385" s="40"/>
      <c r="P385" s="40"/>
      <c r="Q385" s="40"/>
      <c r="R385" s="40"/>
      <c r="S385" s="40"/>
      <c r="T385" s="40"/>
      <c r="U385" s="40"/>
    </row>
    <row r="386" spans="1:21" ht="14.25">
      <c r="A386" s="22">
        <v>1384</v>
      </c>
      <c r="B386" s="31" t="s">
        <v>225</v>
      </c>
      <c r="C386" s="32" t="s">
        <v>539</v>
      </c>
      <c r="D386" s="22">
        <v>0</v>
      </c>
      <c r="E386" s="22">
        <v>65</v>
      </c>
      <c r="F386" s="37" t="s">
        <v>540</v>
      </c>
      <c r="G386" s="7">
        <f t="shared" si="0"/>
        <v>65</v>
      </c>
      <c r="H386" s="7">
        <f t="shared" si="1"/>
        <v>13</v>
      </c>
      <c r="I386" s="5" t="str">
        <f t="shared" ref="I386:I449" si="191">IFERROR(_xlfn.IFS(IFERROR(MATCH(A386,$J$2:$J$574,0),FALSE),$J$1,IFERROR(MATCH(A386,$K$2:$K$574,0),FALSE),$K$1),"train")</f>
        <v>validation</v>
      </c>
      <c r="K386" s="40"/>
      <c r="N386" s="40"/>
      <c r="O386" s="40"/>
      <c r="P386" s="40"/>
      <c r="Q386" s="40"/>
      <c r="R386" s="40"/>
      <c r="S386" s="40"/>
      <c r="T386" s="40"/>
      <c r="U386" s="40"/>
    </row>
    <row r="387" spans="1:21" ht="14.25">
      <c r="A387" s="22">
        <v>1385</v>
      </c>
      <c r="B387" s="31" t="s">
        <v>225</v>
      </c>
      <c r="C387" s="32" t="s">
        <v>541</v>
      </c>
      <c r="D387" s="22">
        <v>8</v>
      </c>
      <c r="E387" s="22">
        <v>173</v>
      </c>
      <c r="F387" s="37" t="s">
        <v>542</v>
      </c>
      <c r="G387" s="7">
        <f t="shared" si="0"/>
        <v>165</v>
      </c>
      <c r="H387" s="7">
        <f t="shared" si="1"/>
        <v>33</v>
      </c>
      <c r="I387" s="5" t="str">
        <f t="shared" si="191"/>
        <v>test</v>
      </c>
      <c r="K387" s="40"/>
      <c r="N387" s="40"/>
      <c r="O387" s="40"/>
      <c r="P387" s="40"/>
      <c r="Q387" s="40"/>
      <c r="R387" s="40"/>
      <c r="S387" s="40"/>
      <c r="T387" s="40"/>
      <c r="U387" s="40"/>
    </row>
    <row r="388" spans="1:21" ht="14.25">
      <c r="A388" s="22">
        <v>1386</v>
      </c>
      <c r="B388" s="31" t="s">
        <v>225</v>
      </c>
      <c r="C388" s="32" t="s">
        <v>543</v>
      </c>
      <c r="D388" s="22">
        <v>0</v>
      </c>
      <c r="E388" s="22">
        <v>114</v>
      </c>
      <c r="F388" s="37" t="s">
        <v>544</v>
      </c>
      <c r="G388" s="7">
        <f t="shared" si="0"/>
        <v>114</v>
      </c>
      <c r="H388" s="7">
        <f t="shared" si="1"/>
        <v>22</v>
      </c>
      <c r="I388" s="5" t="str">
        <f t="shared" si="191"/>
        <v>test</v>
      </c>
      <c r="K388" s="40"/>
      <c r="N388" s="40"/>
      <c r="O388" s="40"/>
      <c r="P388" s="40"/>
      <c r="Q388" s="40"/>
      <c r="R388" s="40"/>
      <c r="S388" s="40"/>
      <c r="T388" s="40"/>
      <c r="U388" s="40"/>
    </row>
    <row r="389" spans="1:21" ht="14.25">
      <c r="A389" s="22">
        <v>1387</v>
      </c>
      <c r="B389" s="31" t="s">
        <v>225</v>
      </c>
      <c r="C389" s="32" t="s">
        <v>545</v>
      </c>
      <c r="D389" s="22">
        <v>0</v>
      </c>
      <c r="E389" s="22">
        <v>88</v>
      </c>
      <c r="F389" s="37" t="s">
        <v>546</v>
      </c>
      <c r="G389" s="7">
        <f t="shared" si="0"/>
        <v>88</v>
      </c>
      <c r="H389" s="7">
        <f t="shared" si="1"/>
        <v>17</v>
      </c>
      <c r="I389" s="5" t="str">
        <f t="shared" si="191"/>
        <v>test</v>
      </c>
      <c r="K389" s="40"/>
      <c r="N389" s="40"/>
      <c r="O389" s="40"/>
      <c r="P389" s="40"/>
      <c r="Q389" s="40"/>
      <c r="R389" s="40"/>
      <c r="S389" s="40"/>
      <c r="T389" s="40"/>
      <c r="U389" s="40"/>
    </row>
    <row r="390" spans="1:21" ht="14.25">
      <c r="A390" s="22">
        <v>1388</v>
      </c>
      <c r="B390" s="31" t="s">
        <v>225</v>
      </c>
      <c r="C390" s="32" t="s">
        <v>547</v>
      </c>
      <c r="D390" s="22">
        <v>0</v>
      </c>
      <c r="E390" s="22">
        <v>285</v>
      </c>
      <c r="F390" s="38" t="s">
        <v>548</v>
      </c>
      <c r="G390" s="7">
        <f t="shared" si="0"/>
        <v>285</v>
      </c>
      <c r="H390" s="7">
        <f t="shared" si="1"/>
        <v>57</v>
      </c>
      <c r="I390" s="5" t="str">
        <f t="shared" si="191"/>
        <v>train</v>
      </c>
      <c r="K390" s="40"/>
      <c r="N390" s="40"/>
      <c r="O390" s="40"/>
      <c r="P390" s="40"/>
      <c r="Q390" s="40"/>
      <c r="R390" s="40"/>
      <c r="S390" s="40"/>
      <c r="T390" s="40"/>
      <c r="U390" s="40"/>
    </row>
    <row r="391" spans="1:21" ht="14.25">
      <c r="A391" s="22">
        <v>1389</v>
      </c>
      <c r="B391" s="31" t="s">
        <v>328</v>
      </c>
      <c r="C391" s="32" t="s">
        <v>549</v>
      </c>
      <c r="D391" s="22">
        <v>20</v>
      </c>
      <c r="E391" s="22">
        <v>875</v>
      </c>
      <c r="F391" s="31" t="s">
        <v>550</v>
      </c>
      <c r="G391" s="7">
        <f t="shared" si="0"/>
        <v>855</v>
      </c>
      <c r="H391" s="7">
        <f t="shared" si="1"/>
        <v>171</v>
      </c>
      <c r="I391" s="5" t="str">
        <f t="shared" si="191"/>
        <v>train</v>
      </c>
      <c r="K391" s="40"/>
      <c r="N391" s="40"/>
      <c r="O391" s="40"/>
      <c r="P391" s="40"/>
      <c r="Q391" s="40"/>
      <c r="R391" s="40"/>
      <c r="S391" s="40"/>
      <c r="T391" s="40"/>
      <c r="U391" s="40"/>
    </row>
    <row r="392" spans="1:21" ht="14.25">
      <c r="A392" s="22">
        <v>1390</v>
      </c>
      <c r="B392" s="31" t="s">
        <v>221</v>
      </c>
      <c r="C392" s="32" t="s">
        <v>551</v>
      </c>
      <c r="D392" s="22">
        <v>4</v>
      </c>
      <c r="E392" s="22">
        <v>245</v>
      </c>
      <c r="F392" s="31" t="s">
        <v>552</v>
      </c>
      <c r="G392" s="7">
        <f t="shared" si="0"/>
        <v>241</v>
      </c>
      <c r="H392" s="7">
        <f t="shared" si="1"/>
        <v>48</v>
      </c>
      <c r="I392" s="5" t="str">
        <f t="shared" si="191"/>
        <v>train</v>
      </c>
      <c r="K392" s="40"/>
      <c r="N392" s="40"/>
      <c r="O392" s="40"/>
      <c r="P392" s="40"/>
      <c r="Q392" s="40"/>
      <c r="R392" s="40"/>
      <c r="S392" s="40"/>
      <c r="T392" s="40"/>
      <c r="U392" s="40"/>
    </row>
    <row r="393" spans="1:21" ht="14.25">
      <c r="A393" s="22">
        <v>1391</v>
      </c>
      <c r="B393" s="31" t="s">
        <v>221</v>
      </c>
      <c r="C393" s="32" t="s">
        <v>553</v>
      </c>
      <c r="D393" s="22">
        <v>4</v>
      </c>
      <c r="E393" s="22">
        <v>240</v>
      </c>
      <c r="F393" s="31" t="s">
        <v>552</v>
      </c>
      <c r="G393" s="7">
        <f t="shared" si="0"/>
        <v>236</v>
      </c>
      <c r="H393" s="7">
        <f t="shared" si="1"/>
        <v>47</v>
      </c>
      <c r="I393" s="5" t="str">
        <f t="shared" si="191"/>
        <v>train</v>
      </c>
      <c r="K393" s="40"/>
      <c r="N393" s="40"/>
      <c r="O393" s="40"/>
      <c r="P393" s="40"/>
      <c r="Q393" s="40"/>
      <c r="R393" s="40"/>
      <c r="S393" s="40"/>
      <c r="T393" s="40"/>
      <c r="U393" s="40"/>
    </row>
    <row r="394" spans="1:21" ht="14.25">
      <c r="A394" s="22">
        <v>1392</v>
      </c>
      <c r="B394" s="31" t="s">
        <v>316</v>
      </c>
      <c r="C394" s="32" t="s">
        <v>554</v>
      </c>
      <c r="D394" s="22">
        <v>375</v>
      </c>
      <c r="E394" s="22">
        <v>395</v>
      </c>
      <c r="F394" s="31" t="s">
        <v>555</v>
      </c>
      <c r="G394" s="7">
        <f t="shared" si="0"/>
        <v>20</v>
      </c>
      <c r="H394" s="7">
        <f t="shared" si="1"/>
        <v>4</v>
      </c>
      <c r="I394" s="5" t="str">
        <f t="shared" si="191"/>
        <v>test</v>
      </c>
      <c r="K394" s="40"/>
      <c r="N394" s="40"/>
      <c r="O394" s="40"/>
      <c r="P394" s="40"/>
      <c r="Q394" s="40"/>
      <c r="R394" s="40"/>
      <c r="S394" s="40"/>
      <c r="T394" s="40"/>
      <c r="U394" s="40"/>
    </row>
    <row r="395" spans="1:21" ht="14.25">
      <c r="A395" s="22">
        <v>1393</v>
      </c>
      <c r="B395" s="31" t="s">
        <v>316</v>
      </c>
      <c r="C395" s="32" t="s">
        <v>554</v>
      </c>
      <c r="D395" s="22">
        <v>430</v>
      </c>
      <c r="E395" s="22">
        <v>495</v>
      </c>
      <c r="F395" s="31" t="s">
        <v>555</v>
      </c>
      <c r="G395" s="7">
        <f t="shared" si="0"/>
        <v>65</v>
      </c>
      <c r="H395" s="7">
        <f t="shared" si="1"/>
        <v>13</v>
      </c>
      <c r="I395" s="5" t="str">
        <f t="shared" si="191"/>
        <v>test</v>
      </c>
      <c r="K395" s="40"/>
      <c r="N395" s="40"/>
      <c r="O395" s="40"/>
      <c r="P395" s="40"/>
      <c r="Q395" s="40"/>
      <c r="R395" s="40"/>
      <c r="S395" s="40"/>
      <c r="T395" s="40"/>
      <c r="U395" s="40"/>
    </row>
    <row r="396" spans="1:21" ht="14.25">
      <c r="A396" s="22">
        <v>1394</v>
      </c>
      <c r="B396" s="31" t="s">
        <v>316</v>
      </c>
      <c r="C396" s="32" t="s">
        <v>554</v>
      </c>
      <c r="D396" s="22">
        <v>566</v>
      </c>
      <c r="E396" s="22">
        <v>656</v>
      </c>
      <c r="F396" s="31" t="s">
        <v>555</v>
      </c>
      <c r="G396" s="7">
        <f t="shared" si="0"/>
        <v>90</v>
      </c>
      <c r="H396" s="7">
        <f t="shared" si="1"/>
        <v>18</v>
      </c>
      <c r="I396" s="5" t="str">
        <f t="shared" si="191"/>
        <v>test</v>
      </c>
      <c r="K396" s="40"/>
      <c r="N396" s="40"/>
      <c r="O396" s="40"/>
      <c r="P396" s="40"/>
      <c r="Q396" s="40"/>
      <c r="R396" s="40"/>
      <c r="S396" s="40"/>
      <c r="T396" s="40"/>
      <c r="U396" s="40"/>
    </row>
    <row r="397" spans="1:21" ht="14.25">
      <c r="A397" s="22">
        <v>1395</v>
      </c>
      <c r="B397" s="31" t="s">
        <v>556</v>
      </c>
      <c r="C397" s="32" t="s">
        <v>557</v>
      </c>
      <c r="D397" s="22">
        <v>1</v>
      </c>
      <c r="E397" s="22">
        <v>72</v>
      </c>
      <c r="F397" s="37" t="s">
        <v>558</v>
      </c>
      <c r="G397" s="7">
        <f t="shared" si="0"/>
        <v>71</v>
      </c>
      <c r="H397" s="7">
        <f t="shared" si="1"/>
        <v>14</v>
      </c>
      <c r="I397" s="5" t="str">
        <f t="shared" si="191"/>
        <v>test</v>
      </c>
      <c r="K397" s="40"/>
      <c r="N397" s="40"/>
      <c r="O397" s="40"/>
      <c r="P397" s="40"/>
      <c r="Q397" s="40"/>
      <c r="R397" s="40"/>
      <c r="S397" s="40"/>
      <c r="T397" s="40"/>
      <c r="U397" s="40"/>
    </row>
    <row r="398" spans="1:21" ht="14.25">
      <c r="A398" s="22">
        <v>1396</v>
      </c>
      <c r="B398" s="31" t="s">
        <v>556</v>
      </c>
      <c r="C398" s="32" t="s">
        <v>559</v>
      </c>
      <c r="D398" s="22">
        <v>2</v>
      </c>
      <c r="E398" s="22">
        <v>132</v>
      </c>
      <c r="F398" s="37" t="s">
        <v>558</v>
      </c>
      <c r="G398" s="7">
        <f t="shared" si="0"/>
        <v>130</v>
      </c>
      <c r="H398" s="7">
        <f t="shared" si="1"/>
        <v>26</v>
      </c>
      <c r="I398" s="5" t="str">
        <f t="shared" si="191"/>
        <v>test</v>
      </c>
      <c r="K398" s="40"/>
      <c r="N398" s="40"/>
      <c r="O398" s="40"/>
      <c r="P398" s="40"/>
      <c r="Q398" s="40"/>
      <c r="R398" s="40"/>
      <c r="S398" s="40"/>
      <c r="T398" s="40"/>
      <c r="U398" s="40"/>
    </row>
    <row r="399" spans="1:21" ht="14.25">
      <c r="A399" s="22">
        <v>1397</v>
      </c>
      <c r="B399" s="31" t="s">
        <v>556</v>
      </c>
      <c r="C399" s="32" t="s">
        <v>560</v>
      </c>
      <c r="D399" s="22">
        <v>4</v>
      </c>
      <c r="E399" s="22">
        <v>244</v>
      </c>
      <c r="F399" s="37" t="s">
        <v>558</v>
      </c>
      <c r="G399" s="7">
        <f t="shared" si="0"/>
        <v>240</v>
      </c>
      <c r="H399" s="7">
        <f t="shared" si="1"/>
        <v>48</v>
      </c>
      <c r="I399" s="5" t="str">
        <f t="shared" si="191"/>
        <v>test</v>
      </c>
      <c r="K399" s="40"/>
      <c r="N399" s="40"/>
      <c r="O399" s="40"/>
      <c r="P399" s="40"/>
      <c r="Q399" s="40"/>
      <c r="R399" s="40"/>
      <c r="S399" s="40"/>
      <c r="T399" s="40"/>
      <c r="U399" s="40"/>
    </row>
    <row r="400" spans="1:21" ht="14.25">
      <c r="A400" s="22">
        <v>1398</v>
      </c>
      <c r="B400" s="31" t="s">
        <v>316</v>
      </c>
      <c r="C400" s="32" t="s">
        <v>561</v>
      </c>
      <c r="D400" s="22">
        <v>132</v>
      </c>
      <c r="E400" s="22">
        <v>410</v>
      </c>
      <c r="F400" s="31" t="s">
        <v>562</v>
      </c>
      <c r="G400" s="7">
        <f t="shared" si="0"/>
        <v>278</v>
      </c>
      <c r="H400" s="7">
        <f t="shared" si="1"/>
        <v>55</v>
      </c>
      <c r="I400" s="5" t="str">
        <f t="shared" si="191"/>
        <v>train</v>
      </c>
      <c r="K400" s="40"/>
      <c r="N400" s="40"/>
      <c r="O400" s="40"/>
      <c r="P400" s="40"/>
      <c r="Q400" s="40"/>
      <c r="R400" s="40"/>
      <c r="S400" s="40"/>
      <c r="T400" s="40"/>
      <c r="U400" s="40"/>
    </row>
    <row r="401" spans="1:21" ht="14.25">
      <c r="A401" s="22">
        <v>1399</v>
      </c>
      <c r="B401" s="31" t="s">
        <v>316</v>
      </c>
      <c r="C401" s="32" t="s">
        <v>563</v>
      </c>
      <c r="D401" s="22">
        <v>23</v>
      </c>
      <c r="E401" s="22">
        <v>66</v>
      </c>
      <c r="F401" s="31" t="s">
        <v>564</v>
      </c>
      <c r="G401" s="7">
        <f t="shared" si="0"/>
        <v>43</v>
      </c>
      <c r="H401" s="7">
        <f t="shared" si="1"/>
        <v>8</v>
      </c>
      <c r="I401" s="5" t="str">
        <f t="shared" si="191"/>
        <v>train</v>
      </c>
      <c r="K401" s="40"/>
      <c r="N401" s="40"/>
      <c r="O401" s="40"/>
      <c r="P401" s="40"/>
      <c r="Q401" s="40"/>
      <c r="R401" s="40"/>
      <c r="S401" s="40"/>
      <c r="T401" s="40"/>
      <c r="U401" s="40"/>
    </row>
    <row r="402" spans="1:21" ht="14.25">
      <c r="A402" s="22">
        <v>1400</v>
      </c>
      <c r="B402" s="31" t="s">
        <v>565</v>
      </c>
      <c r="C402" s="32" t="s">
        <v>566</v>
      </c>
      <c r="D402" s="22">
        <v>120</v>
      </c>
      <c r="E402" s="22">
        <v>150</v>
      </c>
      <c r="F402" s="38" t="s">
        <v>567</v>
      </c>
      <c r="G402" s="7">
        <f t="shared" si="0"/>
        <v>30</v>
      </c>
      <c r="H402" s="7">
        <f t="shared" si="1"/>
        <v>6</v>
      </c>
      <c r="I402" s="5" t="str">
        <f t="shared" si="191"/>
        <v>validation</v>
      </c>
      <c r="K402" s="40"/>
      <c r="N402" s="40"/>
      <c r="O402" s="40"/>
      <c r="P402" s="40"/>
      <c r="Q402" s="40"/>
      <c r="R402" s="40"/>
      <c r="S402" s="40"/>
      <c r="T402" s="40"/>
      <c r="U402" s="40"/>
    </row>
    <row r="403" spans="1:21" ht="14.25">
      <c r="A403" s="22">
        <v>1401</v>
      </c>
      <c r="B403" s="31" t="s">
        <v>568</v>
      </c>
      <c r="C403" s="32" t="s">
        <v>569</v>
      </c>
      <c r="D403" s="22">
        <v>5</v>
      </c>
      <c r="E403" s="22">
        <v>82</v>
      </c>
      <c r="F403" s="38" t="s">
        <v>570</v>
      </c>
      <c r="G403" s="7">
        <f t="shared" si="0"/>
        <v>77</v>
      </c>
      <c r="H403" s="7">
        <f t="shared" si="1"/>
        <v>15</v>
      </c>
      <c r="I403" s="5" t="str">
        <f t="shared" si="191"/>
        <v>validation</v>
      </c>
      <c r="K403" s="40"/>
      <c r="N403" s="40"/>
      <c r="O403" s="40"/>
      <c r="P403" s="40"/>
      <c r="Q403" s="40"/>
      <c r="R403" s="40"/>
      <c r="S403" s="40"/>
      <c r="T403" s="40"/>
      <c r="U403" s="40"/>
    </row>
    <row r="404" spans="1:21" ht="14.25">
      <c r="A404" s="22">
        <v>1402</v>
      </c>
      <c r="B404" s="31" t="s">
        <v>571</v>
      </c>
      <c r="C404" s="32" t="s">
        <v>572</v>
      </c>
      <c r="D404" s="22">
        <v>115</v>
      </c>
      <c r="E404" s="22">
        <v>170</v>
      </c>
      <c r="F404" s="37" t="s">
        <v>573</v>
      </c>
      <c r="G404" s="7">
        <f t="shared" si="0"/>
        <v>55</v>
      </c>
      <c r="H404" s="7">
        <f t="shared" si="1"/>
        <v>11</v>
      </c>
      <c r="I404" s="5" t="str">
        <f t="shared" si="191"/>
        <v>validation</v>
      </c>
      <c r="K404" s="40"/>
      <c r="N404" s="40"/>
      <c r="O404" s="40"/>
      <c r="P404" s="40"/>
      <c r="Q404" s="40"/>
      <c r="R404" s="40"/>
      <c r="S404" s="40"/>
      <c r="T404" s="40"/>
      <c r="U404" s="40"/>
    </row>
    <row r="405" spans="1:21" ht="14.25">
      <c r="A405" s="22">
        <v>1403</v>
      </c>
      <c r="B405" s="31" t="s">
        <v>568</v>
      </c>
      <c r="C405" s="32" t="s">
        <v>574</v>
      </c>
      <c r="D405" s="22">
        <v>0</v>
      </c>
      <c r="E405" s="22">
        <v>372</v>
      </c>
      <c r="F405" s="38" t="s">
        <v>575</v>
      </c>
      <c r="G405" s="7">
        <f t="shared" si="0"/>
        <v>372</v>
      </c>
      <c r="H405" s="7">
        <f t="shared" si="1"/>
        <v>74</v>
      </c>
      <c r="I405" s="5" t="str">
        <f t="shared" si="191"/>
        <v>test</v>
      </c>
      <c r="K405" s="40"/>
      <c r="N405" s="40"/>
      <c r="O405" s="40"/>
      <c r="P405" s="40"/>
      <c r="Q405" s="40"/>
      <c r="R405" s="40"/>
      <c r="S405" s="40"/>
      <c r="T405" s="40"/>
      <c r="U405" s="40"/>
    </row>
    <row r="406" spans="1:21" ht="14.25">
      <c r="A406" s="22">
        <v>1404</v>
      </c>
      <c r="B406" s="31" t="s">
        <v>568</v>
      </c>
      <c r="C406" s="32" t="s">
        <v>576</v>
      </c>
      <c r="D406" s="22">
        <v>3</v>
      </c>
      <c r="E406" s="22">
        <v>178</v>
      </c>
      <c r="F406" s="37" t="s">
        <v>577</v>
      </c>
      <c r="G406" s="7">
        <f t="shared" si="0"/>
        <v>175</v>
      </c>
      <c r="H406" s="7">
        <f t="shared" si="1"/>
        <v>35</v>
      </c>
      <c r="I406" s="5" t="str">
        <f t="shared" si="191"/>
        <v>test</v>
      </c>
      <c r="K406" s="40"/>
      <c r="N406" s="40"/>
      <c r="O406" s="40"/>
      <c r="P406" s="40"/>
      <c r="Q406" s="40"/>
      <c r="R406" s="40"/>
      <c r="S406" s="40"/>
      <c r="T406" s="40"/>
      <c r="U406" s="40"/>
    </row>
    <row r="407" spans="1:21" ht="14.25">
      <c r="A407" s="22">
        <v>1405</v>
      </c>
      <c r="B407" s="31" t="s">
        <v>578</v>
      </c>
      <c r="C407" s="32" t="s">
        <v>579</v>
      </c>
      <c r="D407" s="22">
        <v>65</v>
      </c>
      <c r="E407" s="22">
        <v>125</v>
      </c>
      <c r="F407" s="31" t="s">
        <v>580</v>
      </c>
      <c r="G407" s="7">
        <f t="shared" si="0"/>
        <v>60</v>
      </c>
      <c r="H407" s="7">
        <f t="shared" si="1"/>
        <v>12</v>
      </c>
      <c r="I407" s="5" t="str">
        <f t="shared" si="191"/>
        <v>train</v>
      </c>
      <c r="K407" s="40"/>
      <c r="N407" s="40"/>
      <c r="O407" s="40"/>
      <c r="P407" s="40"/>
      <c r="Q407" s="40"/>
      <c r="R407" s="40"/>
      <c r="S407" s="40"/>
      <c r="T407" s="40"/>
      <c r="U407" s="40"/>
    </row>
    <row r="408" spans="1:21" ht="14.25">
      <c r="A408" s="22">
        <v>1406</v>
      </c>
      <c r="B408" s="31" t="s">
        <v>221</v>
      </c>
      <c r="C408" s="32" t="s">
        <v>581</v>
      </c>
      <c r="D408" s="22">
        <v>0</v>
      </c>
      <c r="E408" s="22">
        <v>212</v>
      </c>
      <c r="F408" s="31" t="s">
        <v>582</v>
      </c>
      <c r="G408" s="7">
        <f t="shared" si="0"/>
        <v>212</v>
      </c>
      <c r="H408" s="7">
        <f t="shared" si="1"/>
        <v>42</v>
      </c>
      <c r="I408" s="5" t="str">
        <f t="shared" si="191"/>
        <v>validation</v>
      </c>
      <c r="K408" s="40"/>
      <c r="N408" s="40"/>
      <c r="O408" s="40"/>
      <c r="P408" s="40"/>
      <c r="Q408" s="40"/>
      <c r="R408" s="40"/>
      <c r="S408" s="40"/>
      <c r="T408" s="40"/>
      <c r="U408" s="40"/>
    </row>
    <row r="409" spans="1:21" ht="14.25">
      <c r="A409" s="22">
        <v>1407</v>
      </c>
      <c r="B409" s="31" t="s">
        <v>191</v>
      </c>
      <c r="C409" s="32" t="s">
        <v>583</v>
      </c>
      <c r="D409" s="22">
        <v>0</v>
      </c>
      <c r="E409" s="22">
        <v>75</v>
      </c>
      <c r="F409" s="38" t="s">
        <v>582</v>
      </c>
      <c r="G409" s="7">
        <f t="shared" si="0"/>
        <v>75</v>
      </c>
      <c r="H409" s="7">
        <f t="shared" si="1"/>
        <v>15</v>
      </c>
      <c r="I409" s="5" t="str">
        <f t="shared" si="191"/>
        <v>test</v>
      </c>
      <c r="K409" s="40"/>
      <c r="N409" s="40"/>
      <c r="O409" s="40"/>
      <c r="P409" s="40"/>
      <c r="Q409" s="40"/>
      <c r="R409" s="40"/>
      <c r="S409" s="40"/>
      <c r="T409" s="40"/>
      <c r="U409" s="40"/>
    </row>
    <row r="410" spans="1:21" ht="14.25">
      <c r="A410" s="22">
        <v>1408</v>
      </c>
      <c r="B410" s="31" t="s">
        <v>70</v>
      </c>
      <c r="C410" s="32" t="s">
        <v>584</v>
      </c>
      <c r="D410" s="22">
        <v>16</v>
      </c>
      <c r="E410" s="22">
        <v>86</v>
      </c>
      <c r="F410" s="38" t="s">
        <v>25</v>
      </c>
      <c r="G410" s="7">
        <f t="shared" si="0"/>
        <v>70</v>
      </c>
      <c r="H410" s="7">
        <f t="shared" si="1"/>
        <v>14</v>
      </c>
      <c r="I410" s="5" t="str">
        <f t="shared" si="191"/>
        <v>train</v>
      </c>
      <c r="K410" s="40"/>
      <c r="N410" s="40"/>
      <c r="O410" s="40"/>
      <c r="P410" s="40"/>
      <c r="Q410" s="40"/>
      <c r="R410" s="40"/>
      <c r="S410" s="40"/>
      <c r="T410" s="40"/>
      <c r="U410" s="40"/>
    </row>
    <row r="411" spans="1:21" ht="14.25">
      <c r="A411" s="22">
        <v>1409</v>
      </c>
      <c r="B411" s="31" t="s">
        <v>585</v>
      </c>
      <c r="C411" s="32" t="s">
        <v>586</v>
      </c>
      <c r="D411" s="22">
        <v>80</v>
      </c>
      <c r="E411" s="22">
        <v>170</v>
      </c>
      <c r="F411" s="38" t="s">
        <v>25</v>
      </c>
      <c r="G411" s="7">
        <f t="shared" si="0"/>
        <v>90</v>
      </c>
      <c r="H411" s="7">
        <f t="shared" si="1"/>
        <v>18</v>
      </c>
      <c r="I411" s="5" t="str">
        <f t="shared" si="191"/>
        <v>train</v>
      </c>
      <c r="K411" s="40"/>
      <c r="N411" s="40"/>
      <c r="O411" s="40"/>
      <c r="P411" s="40"/>
      <c r="Q411" s="40"/>
      <c r="R411" s="40"/>
      <c r="S411" s="40"/>
      <c r="T411" s="40"/>
      <c r="U411" s="40"/>
    </row>
    <row r="412" spans="1:21" ht="14.25">
      <c r="A412" s="22">
        <v>1410</v>
      </c>
      <c r="B412" s="31" t="s">
        <v>585</v>
      </c>
      <c r="C412" s="32" t="s">
        <v>586</v>
      </c>
      <c r="D412" s="22">
        <v>186</v>
      </c>
      <c r="E412" s="22">
        <v>221</v>
      </c>
      <c r="F412" s="38" t="s">
        <v>25</v>
      </c>
      <c r="G412" s="7">
        <f t="shared" si="0"/>
        <v>35</v>
      </c>
      <c r="H412" s="7">
        <f t="shared" si="1"/>
        <v>7</v>
      </c>
      <c r="I412" s="5" t="str">
        <f t="shared" si="191"/>
        <v>train</v>
      </c>
      <c r="K412" s="40"/>
      <c r="N412" s="40"/>
      <c r="O412" s="40"/>
      <c r="P412" s="40"/>
      <c r="Q412" s="40"/>
      <c r="R412" s="40"/>
      <c r="S412" s="40"/>
      <c r="T412" s="40"/>
      <c r="U412" s="40"/>
    </row>
    <row r="413" spans="1:21" ht="14.25">
      <c r="A413" s="22">
        <v>1411</v>
      </c>
      <c r="B413" s="31" t="s">
        <v>42</v>
      </c>
      <c r="C413" s="32" t="s">
        <v>587</v>
      </c>
      <c r="D413" s="22">
        <v>10</v>
      </c>
      <c r="E413" s="22">
        <v>195</v>
      </c>
      <c r="F413" s="38" t="s">
        <v>25</v>
      </c>
      <c r="G413" s="7">
        <f t="shared" si="0"/>
        <v>185</v>
      </c>
      <c r="H413" s="7">
        <f t="shared" si="1"/>
        <v>37</v>
      </c>
      <c r="I413" s="5" t="str">
        <f t="shared" si="191"/>
        <v>train</v>
      </c>
      <c r="K413" s="40"/>
      <c r="N413" s="40"/>
      <c r="O413" s="40"/>
      <c r="P413" s="40"/>
      <c r="Q413" s="40"/>
      <c r="R413" s="40"/>
      <c r="S413" s="40"/>
      <c r="T413" s="40"/>
      <c r="U413" s="40"/>
    </row>
    <row r="414" spans="1:21" ht="14.25">
      <c r="A414" s="22">
        <v>1412</v>
      </c>
      <c r="B414" s="31" t="s">
        <v>70</v>
      </c>
      <c r="C414" s="32" t="s">
        <v>588</v>
      </c>
      <c r="D414" s="22">
        <v>0</v>
      </c>
      <c r="E414" s="22">
        <v>250</v>
      </c>
      <c r="F414" s="38" t="s">
        <v>25</v>
      </c>
      <c r="G414" s="7">
        <f t="shared" si="0"/>
        <v>250</v>
      </c>
      <c r="H414" s="7">
        <f t="shared" si="1"/>
        <v>50</v>
      </c>
      <c r="I414" s="5" t="str">
        <f t="shared" si="191"/>
        <v>train</v>
      </c>
      <c r="K414" s="40"/>
      <c r="N414" s="40"/>
      <c r="O414" s="40"/>
      <c r="P414" s="40"/>
      <c r="Q414" s="40"/>
      <c r="R414" s="40"/>
      <c r="S414" s="40"/>
      <c r="T414" s="40"/>
      <c r="U414" s="40"/>
    </row>
    <row r="415" spans="1:21" ht="14.25">
      <c r="A415" s="22">
        <v>1413</v>
      </c>
      <c r="B415" s="31" t="s">
        <v>585</v>
      </c>
      <c r="C415" s="32" t="s">
        <v>589</v>
      </c>
      <c r="D415" s="22">
        <v>5</v>
      </c>
      <c r="E415" s="22">
        <v>75</v>
      </c>
      <c r="F415" s="31" t="s">
        <v>75</v>
      </c>
      <c r="G415" s="7">
        <f t="shared" si="0"/>
        <v>70</v>
      </c>
      <c r="H415" s="7">
        <f t="shared" si="1"/>
        <v>14</v>
      </c>
      <c r="I415" s="5" t="str">
        <f t="shared" si="191"/>
        <v>validation</v>
      </c>
      <c r="K415" s="40"/>
      <c r="N415" s="40"/>
      <c r="O415" s="40"/>
      <c r="P415" s="40"/>
      <c r="Q415" s="40"/>
      <c r="R415" s="40"/>
      <c r="S415" s="40"/>
      <c r="T415" s="40"/>
      <c r="U415" s="40"/>
    </row>
    <row r="416" spans="1:21" ht="14.25">
      <c r="A416" s="22">
        <v>1414</v>
      </c>
      <c r="B416" s="31" t="s">
        <v>585</v>
      </c>
      <c r="C416" s="32" t="s">
        <v>589</v>
      </c>
      <c r="D416" s="22">
        <v>170</v>
      </c>
      <c r="E416" s="22">
        <v>230</v>
      </c>
      <c r="F416" s="31" t="s">
        <v>75</v>
      </c>
      <c r="G416" s="7">
        <f t="shared" si="0"/>
        <v>60</v>
      </c>
      <c r="H416" s="7">
        <f t="shared" si="1"/>
        <v>12</v>
      </c>
      <c r="I416" s="5" t="str">
        <f t="shared" si="191"/>
        <v>validation</v>
      </c>
      <c r="K416" s="40"/>
      <c r="N416" s="40"/>
      <c r="O416" s="40"/>
      <c r="P416" s="40"/>
      <c r="Q416" s="40"/>
      <c r="R416" s="40"/>
      <c r="S416" s="40"/>
      <c r="T416" s="40"/>
      <c r="U416" s="40"/>
    </row>
    <row r="417" spans="1:21" ht="14.25">
      <c r="A417" s="22">
        <v>1415</v>
      </c>
      <c r="B417" s="31" t="s">
        <v>70</v>
      </c>
      <c r="C417" s="32" t="s">
        <v>590</v>
      </c>
      <c r="D417" s="22">
        <v>4</v>
      </c>
      <c r="E417" s="22">
        <v>254</v>
      </c>
      <c r="F417" s="31" t="s">
        <v>75</v>
      </c>
      <c r="G417" s="7">
        <f t="shared" si="0"/>
        <v>250</v>
      </c>
      <c r="H417" s="7">
        <f t="shared" si="1"/>
        <v>50</v>
      </c>
      <c r="I417" s="5" t="str">
        <f t="shared" si="191"/>
        <v>train</v>
      </c>
      <c r="K417" s="40"/>
      <c r="N417" s="40"/>
      <c r="O417" s="40"/>
      <c r="P417" s="40"/>
      <c r="Q417" s="40"/>
      <c r="R417" s="40"/>
      <c r="S417" s="40"/>
      <c r="T417" s="40"/>
      <c r="U417" s="40"/>
    </row>
    <row r="418" spans="1:21" ht="14.25">
      <c r="A418" s="22">
        <v>1416</v>
      </c>
      <c r="B418" s="31" t="s">
        <v>77</v>
      </c>
      <c r="C418" s="32" t="s">
        <v>591</v>
      </c>
      <c r="D418" s="22">
        <v>100</v>
      </c>
      <c r="E418" s="22">
        <v>246</v>
      </c>
      <c r="F418" s="38" t="s">
        <v>592</v>
      </c>
      <c r="G418" s="7">
        <f t="shared" si="0"/>
        <v>146</v>
      </c>
      <c r="H418" s="7">
        <f t="shared" si="1"/>
        <v>29</v>
      </c>
      <c r="I418" s="5" t="str">
        <f t="shared" si="191"/>
        <v>train</v>
      </c>
      <c r="K418" s="40"/>
      <c r="N418" s="40"/>
      <c r="O418" s="40"/>
      <c r="P418" s="40"/>
      <c r="Q418" s="40"/>
      <c r="R418" s="40"/>
      <c r="S418" s="40"/>
      <c r="T418" s="40"/>
      <c r="U418" s="40"/>
    </row>
    <row r="419" spans="1:21" ht="14.25">
      <c r="A419" s="22">
        <v>1417</v>
      </c>
      <c r="B419" s="31" t="s">
        <v>295</v>
      </c>
      <c r="C419" s="32" t="s">
        <v>593</v>
      </c>
      <c r="D419" s="22">
        <v>15</v>
      </c>
      <c r="E419" s="22">
        <v>190</v>
      </c>
      <c r="F419" s="37" t="s">
        <v>594</v>
      </c>
      <c r="G419" s="7">
        <f t="shared" si="0"/>
        <v>175</v>
      </c>
      <c r="H419" s="7">
        <f t="shared" si="1"/>
        <v>35</v>
      </c>
      <c r="I419" s="5" t="str">
        <f t="shared" si="191"/>
        <v>train</v>
      </c>
      <c r="K419" s="40"/>
      <c r="N419" s="40"/>
      <c r="O419" s="40"/>
      <c r="P419" s="40"/>
      <c r="Q419" s="40"/>
      <c r="R419" s="40"/>
      <c r="S419" s="40"/>
      <c r="T419" s="40"/>
      <c r="U419" s="40"/>
    </row>
    <row r="420" spans="1:21" ht="14.25">
      <c r="A420" s="22">
        <v>1418</v>
      </c>
      <c r="B420" s="31" t="s">
        <v>145</v>
      </c>
      <c r="C420" s="32" t="s">
        <v>595</v>
      </c>
      <c r="D420" s="22">
        <v>30</v>
      </c>
      <c r="E420" s="22">
        <v>560</v>
      </c>
      <c r="F420" s="31" t="s">
        <v>596</v>
      </c>
      <c r="G420" s="7">
        <f t="shared" si="0"/>
        <v>530</v>
      </c>
      <c r="H420" s="7">
        <f t="shared" si="1"/>
        <v>106</v>
      </c>
      <c r="I420" s="5" t="str">
        <f t="shared" si="191"/>
        <v>validation</v>
      </c>
      <c r="K420" s="40"/>
      <c r="N420" s="40"/>
      <c r="O420" s="40"/>
      <c r="P420" s="40"/>
      <c r="Q420" s="40"/>
      <c r="R420" s="40"/>
      <c r="S420" s="40"/>
      <c r="T420" s="40"/>
      <c r="U420" s="40"/>
    </row>
    <row r="421" spans="1:21" ht="14.25">
      <c r="A421" s="22">
        <v>1419</v>
      </c>
      <c r="B421" s="31" t="s">
        <v>145</v>
      </c>
      <c r="C421" s="32" t="s">
        <v>597</v>
      </c>
      <c r="D421" s="22">
        <v>11</v>
      </c>
      <c r="E421" s="22">
        <v>246</v>
      </c>
      <c r="F421" s="31" t="s">
        <v>158</v>
      </c>
      <c r="G421" s="7">
        <f t="shared" si="0"/>
        <v>235</v>
      </c>
      <c r="H421" s="7">
        <f t="shared" si="1"/>
        <v>47</v>
      </c>
      <c r="I421" s="5" t="str">
        <f t="shared" si="191"/>
        <v>validation</v>
      </c>
      <c r="K421" s="40"/>
      <c r="N421" s="40"/>
      <c r="O421" s="40"/>
      <c r="P421" s="40"/>
      <c r="Q421" s="40"/>
      <c r="R421" s="40"/>
      <c r="S421" s="40"/>
      <c r="T421" s="40"/>
      <c r="U421" s="40"/>
    </row>
    <row r="422" spans="1:21" ht="14.25">
      <c r="A422" s="22">
        <v>1420</v>
      </c>
      <c r="B422" s="31" t="s">
        <v>145</v>
      </c>
      <c r="C422" s="32" t="s">
        <v>598</v>
      </c>
      <c r="D422" s="22">
        <v>37</v>
      </c>
      <c r="E422" s="22">
        <v>207</v>
      </c>
      <c r="F422" s="38" t="s">
        <v>599</v>
      </c>
      <c r="G422" s="7">
        <f t="shared" si="0"/>
        <v>170</v>
      </c>
      <c r="H422" s="7">
        <f t="shared" si="1"/>
        <v>34</v>
      </c>
      <c r="I422" s="5" t="str">
        <f t="shared" si="191"/>
        <v>test</v>
      </c>
      <c r="K422" s="40"/>
      <c r="N422" s="40"/>
      <c r="O422" s="40"/>
      <c r="P422" s="40"/>
      <c r="Q422" s="40"/>
      <c r="R422" s="40"/>
      <c r="S422" s="40"/>
      <c r="T422" s="40"/>
      <c r="U422" s="40"/>
    </row>
    <row r="423" spans="1:21" ht="14.25">
      <c r="A423" s="22">
        <v>1421</v>
      </c>
      <c r="B423" s="31" t="s">
        <v>105</v>
      </c>
      <c r="C423" s="32" t="s">
        <v>600</v>
      </c>
      <c r="D423" s="22">
        <v>86</v>
      </c>
      <c r="E423" s="22">
        <v>197</v>
      </c>
      <c r="F423" s="31" t="s">
        <v>601</v>
      </c>
      <c r="G423" s="7">
        <f t="shared" si="0"/>
        <v>111</v>
      </c>
      <c r="H423" s="7">
        <f t="shared" si="1"/>
        <v>22</v>
      </c>
      <c r="I423" s="5" t="str">
        <f t="shared" si="191"/>
        <v>test</v>
      </c>
      <c r="K423" s="40"/>
      <c r="N423" s="40"/>
      <c r="O423" s="40"/>
      <c r="P423" s="40"/>
      <c r="Q423" s="40"/>
      <c r="R423" s="40"/>
      <c r="S423" s="40"/>
      <c r="T423" s="40"/>
      <c r="U423" s="40"/>
    </row>
    <row r="424" spans="1:21" ht="15.75" customHeight="1">
      <c r="A424" s="22">
        <v>1422</v>
      </c>
      <c r="B424" s="31" t="s">
        <v>136</v>
      </c>
      <c r="C424" s="32" t="s">
        <v>602</v>
      </c>
      <c r="D424" s="22">
        <v>40</v>
      </c>
      <c r="E424" s="22">
        <v>240</v>
      </c>
      <c r="F424" s="34" t="s">
        <v>603</v>
      </c>
      <c r="G424" s="7">
        <f t="shared" si="0"/>
        <v>200</v>
      </c>
      <c r="H424" s="7">
        <f t="shared" si="1"/>
        <v>40</v>
      </c>
      <c r="I424" s="5" t="str">
        <f t="shared" si="191"/>
        <v>train</v>
      </c>
      <c r="K424" s="40"/>
      <c r="N424" s="40"/>
      <c r="O424" s="40"/>
      <c r="P424" s="40"/>
      <c r="Q424" s="40"/>
      <c r="R424" s="40"/>
      <c r="S424" s="40"/>
      <c r="T424" s="40"/>
      <c r="U424" s="40"/>
    </row>
    <row r="425" spans="1:21" ht="15.75" customHeight="1">
      <c r="A425" s="22">
        <v>1423</v>
      </c>
      <c r="B425" s="31" t="s">
        <v>136</v>
      </c>
      <c r="C425" s="32" t="s">
        <v>602</v>
      </c>
      <c r="D425" s="22">
        <v>255</v>
      </c>
      <c r="E425" s="22">
        <v>470</v>
      </c>
      <c r="F425" s="34" t="s">
        <v>603</v>
      </c>
      <c r="G425" s="7">
        <f t="shared" si="0"/>
        <v>215</v>
      </c>
      <c r="H425" s="7">
        <f t="shared" si="1"/>
        <v>43</v>
      </c>
      <c r="I425" s="5" t="str">
        <f t="shared" si="191"/>
        <v>train</v>
      </c>
      <c r="K425" s="40"/>
      <c r="N425" s="40"/>
      <c r="O425" s="40"/>
      <c r="P425" s="40"/>
      <c r="Q425" s="40"/>
      <c r="R425" s="40"/>
      <c r="S425" s="40"/>
      <c r="T425" s="40"/>
      <c r="U425" s="40"/>
    </row>
    <row r="426" spans="1:21" ht="15.75" customHeight="1">
      <c r="A426" s="22">
        <v>1424</v>
      </c>
      <c r="B426" s="31" t="s">
        <v>136</v>
      </c>
      <c r="C426" s="32" t="s">
        <v>602</v>
      </c>
      <c r="D426" s="22">
        <v>485</v>
      </c>
      <c r="E426" s="22">
        <v>595</v>
      </c>
      <c r="F426" s="34" t="s">
        <v>603</v>
      </c>
      <c r="G426" s="7">
        <f t="shared" si="0"/>
        <v>110</v>
      </c>
      <c r="H426" s="7">
        <f t="shared" si="1"/>
        <v>22</v>
      </c>
      <c r="I426" s="5" t="str">
        <f t="shared" si="191"/>
        <v>train</v>
      </c>
      <c r="K426" s="40"/>
      <c r="N426" s="40"/>
      <c r="O426" s="40"/>
      <c r="P426" s="40"/>
      <c r="Q426" s="40"/>
      <c r="R426" s="40"/>
      <c r="S426" s="40"/>
      <c r="T426" s="40"/>
      <c r="U426" s="40"/>
    </row>
    <row r="427" spans="1:21" ht="15.75" customHeight="1">
      <c r="A427" s="22">
        <v>1425</v>
      </c>
      <c r="B427" s="31" t="s">
        <v>136</v>
      </c>
      <c r="C427" s="32" t="s">
        <v>602</v>
      </c>
      <c r="D427" s="22">
        <v>615</v>
      </c>
      <c r="E427" s="22">
        <v>890</v>
      </c>
      <c r="F427" s="34" t="s">
        <v>603</v>
      </c>
      <c r="G427" s="7">
        <f t="shared" si="0"/>
        <v>275</v>
      </c>
      <c r="H427" s="7">
        <f t="shared" si="1"/>
        <v>55</v>
      </c>
      <c r="I427" s="5" t="str">
        <f t="shared" si="191"/>
        <v>train</v>
      </c>
      <c r="K427" s="40"/>
      <c r="N427" s="40"/>
      <c r="O427" s="40"/>
      <c r="P427" s="40"/>
      <c r="Q427" s="40"/>
      <c r="R427" s="40"/>
      <c r="S427" s="40"/>
      <c r="T427" s="40"/>
      <c r="U427" s="40"/>
    </row>
    <row r="428" spans="1:21" ht="15.75" customHeight="1">
      <c r="A428" s="22">
        <v>1426</v>
      </c>
      <c r="B428" s="31" t="s">
        <v>136</v>
      </c>
      <c r="C428" s="32" t="s">
        <v>604</v>
      </c>
      <c r="D428" s="22">
        <v>3</v>
      </c>
      <c r="E428" s="22">
        <v>168</v>
      </c>
      <c r="F428" s="34" t="s">
        <v>605</v>
      </c>
      <c r="G428" s="7">
        <f t="shared" si="0"/>
        <v>165</v>
      </c>
      <c r="H428" s="7">
        <f t="shared" si="1"/>
        <v>33</v>
      </c>
      <c r="I428" s="5" t="str">
        <f t="shared" si="191"/>
        <v>train</v>
      </c>
      <c r="K428" s="40"/>
      <c r="N428" s="40"/>
      <c r="O428" s="40"/>
      <c r="P428" s="40"/>
      <c r="Q428" s="40"/>
      <c r="R428" s="40"/>
      <c r="S428" s="40"/>
      <c r="T428" s="40"/>
      <c r="U428" s="40"/>
    </row>
    <row r="429" spans="1:21" ht="15.75" customHeight="1">
      <c r="A429" s="22">
        <v>1427</v>
      </c>
      <c r="B429" s="31" t="s">
        <v>606</v>
      </c>
      <c r="C429" s="32" t="s">
        <v>607</v>
      </c>
      <c r="D429" s="22">
        <v>6</v>
      </c>
      <c r="E429" s="22">
        <v>107</v>
      </c>
      <c r="F429" s="35" t="s">
        <v>608</v>
      </c>
      <c r="G429" s="7">
        <f t="shared" si="0"/>
        <v>101</v>
      </c>
      <c r="H429" s="7">
        <f t="shared" si="1"/>
        <v>20</v>
      </c>
      <c r="I429" s="5" t="str">
        <f t="shared" si="191"/>
        <v>train</v>
      </c>
      <c r="K429" s="40"/>
      <c r="N429" s="40"/>
      <c r="O429" s="40"/>
      <c r="P429" s="40"/>
      <c r="Q429" s="40"/>
      <c r="R429" s="40"/>
      <c r="S429" s="40"/>
      <c r="T429" s="40"/>
      <c r="U429" s="40"/>
    </row>
    <row r="430" spans="1:21" ht="14.25">
      <c r="A430" s="22">
        <v>1428</v>
      </c>
      <c r="B430" s="31" t="s">
        <v>141</v>
      </c>
      <c r="C430" s="32" t="s">
        <v>609</v>
      </c>
      <c r="D430" s="22">
        <v>5</v>
      </c>
      <c r="E430" s="22">
        <v>220</v>
      </c>
      <c r="F430" s="31" t="s">
        <v>610</v>
      </c>
      <c r="G430" s="7">
        <f t="shared" si="0"/>
        <v>215</v>
      </c>
      <c r="H430" s="7">
        <f t="shared" si="1"/>
        <v>43</v>
      </c>
      <c r="I430" s="5" t="str">
        <f t="shared" si="191"/>
        <v>train</v>
      </c>
      <c r="K430" s="40"/>
      <c r="N430" s="40"/>
      <c r="O430" s="40"/>
      <c r="P430" s="40"/>
      <c r="Q430" s="40"/>
      <c r="R430" s="40"/>
      <c r="S430" s="40"/>
      <c r="T430" s="40"/>
      <c r="U430" s="40"/>
    </row>
    <row r="431" spans="1:21" ht="15.75" customHeight="1">
      <c r="A431" s="22">
        <v>1429</v>
      </c>
      <c r="B431" s="31" t="s">
        <v>141</v>
      </c>
      <c r="C431" s="32" t="s">
        <v>611</v>
      </c>
      <c r="D431" s="22">
        <v>0</v>
      </c>
      <c r="E431" s="22">
        <v>75</v>
      </c>
      <c r="F431" s="34" t="s">
        <v>610</v>
      </c>
      <c r="G431" s="7">
        <f t="shared" si="0"/>
        <v>75</v>
      </c>
      <c r="H431" s="7">
        <f t="shared" si="1"/>
        <v>15</v>
      </c>
      <c r="I431" s="5" t="str">
        <f t="shared" si="191"/>
        <v>train</v>
      </c>
      <c r="K431" s="40"/>
      <c r="N431" s="40"/>
      <c r="O431" s="40"/>
      <c r="P431" s="40"/>
      <c r="Q431" s="40"/>
      <c r="R431" s="40"/>
      <c r="S431" s="40"/>
      <c r="T431" s="40"/>
      <c r="U431" s="40"/>
    </row>
    <row r="432" spans="1:21" ht="15.75" customHeight="1">
      <c r="A432" s="22">
        <v>1430</v>
      </c>
      <c r="B432" s="31" t="s">
        <v>141</v>
      </c>
      <c r="C432" s="32" t="s">
        <v>612</v>
      </c>
      <c r="D432" s="22">
        <v>0</v>
      </c>
      <c r="E432" s="22">
        <v>59</v>
      </c>
      <c r="F432" s="34" t="s">
        <v>610</v>
      </c>
      <c r="G432" s="7">
        <f t="shared" si="0"/>
        <v>59</v>
      </c>
      <c r="H432" s="7">
        <f t="shared" si="1"/>
        <v>11</v>
      </c>
      <c r="I432" s="5" t="str">
        <f t="shared" si="191"/>
        <v>train</v>
      </c>
      <c r="K432" s="40"/>
      <c r="N432" s="40"/>
      <c r="O432" s="40"/>
      <c r="P432" s="40"/>
      <c r="Q432" s="40"/>
      <c r="R432" s="40"/>
      <c r="S432" s="40"/>
      <c r="T432" s="40"/>
      <c r="U432" s="40"/>
    </row>
    <row r="433" spans="1:21" ht="15.75" customHeight="1">
      <c r="A433" s="22">
        <v>1431</v>
      </c>
      <c r="B433" s="31" t="s">
        <v>141</v>
      </c>
      <c r="C433" s="32" t="s">
        <v>613</v>
      </c>
      <c r="D433" s="22">
        <v>0</v>
      </c>
      <c r="E433" s="22">
        <v>60</v>
      </c>
      <c r="F433" s="34" t="s">
        <v>610</v>
      </c>
      <c r="G433" s="7">
        <f t="shared" si="0"/>
        <v>60</v>
      </c>
      <c r="H433" s="7">
        <f t="shared" si="1"/>
        <v>12</v>
      </c>
      <c r="I433" s="5" t="str">
        <f t="shared" si="191"/>
        <v>train</v>
      </c>
      <c r="K433" s="40"/>
      <c r="N433" s="40"/>
      <c r="O433" s="40"/>
      <c r="P433" s="40"/>
      <c r="Q433" s="40"/>
      <c r="R433" s="40"/>
      <c r="S433" s="40"/>
      <c r="T433" s="40"/>
      <c r="U433" s="40"/>
    </row>
    <row r="434" spans="1:21" ht="15.75" customHeight="1">
      <c r="A434" s="22">
        <v>1432</v>
      </c>
      <c r="B434" s="31" t="s">
        <v>141</v>
      </c>
      <c r="C434" s="32" t="s">
        <v>614</v>
      </c>
      <c r="D434" s="22">
        <v>0</v>
      </c>
      <c r="E434" s="22">
        <v>99</v>
      </c>
      <c r="F434" s="34" t="s">
        <v>610</v>
      </c>
      <c r="G434" s="7">
        <f t="shared" si="0"/>
        <v>99</v>
      </c>
      <c r="H434" s="7">
        <f t="shared" si="1"/>
        <v>19</v>
      </c>
      <c r="I434" s="5" t="str">
        <f t="shared" si="191"/>
        <v>train</v>
      </c>
      <c r="K434" s="40"/>
      <c r="N434" s="40"/>
      <c r="O434" s="40"/>
      <c r="P434" s="40"/>
      <c r="Q434" s="40"/>
      <c r="R434" s="40"/>
      <c r="S434" s="40"/>
      <c r="T434" s="40"/>
      <c r="U434" s="40"/>
    </row>
    <row r="435" spans="1:21" ht="15.75" customHeight="1">
      <c r="A435" s="22">
        <v>1433</v>
      </c>
      <c r="B435" s="31" t="s">
        <v>141</v>
      </c>
      <c r="C435" s="32" t="s">
        <v>615</v>
      </c>
      <c r="D435" s="22">
        <v>25</v>
      </c>
      <c r="E435" s="22">
        <v>130</v>
      </c>
      <c r="F435" s="34" t="s">
        <v>610</v>
      </c>
      <c r="G435" s="7">
        <f t="shared" si="0"/>
        <v>105</v>
      </c>
      <c r="H435" s="7">
        <f t="shared" si="1"/>
        <v>21</v>
      </c>
      <c r="I435" s="5" t="str">
        <f t="shared" si="191"/>
        <v>train</v>
      </c>
      <c r="K435" s="40"/>
      <c r="N435" s="40"/>
      <c r="O435" s="40"/>
      <c r="P435" s="40"/>
      <c r="Q435" s="40"/>
      <c r="R435" s="40"/>
      <c r="S435" s="40"/>
      <c r="T435" s="40"/>
      <c r="U435" s="40"/>
    </row>
    <row r="436" spans="1:21" ht="15.75" customHeight="1">
      <c r="A436" s="22">
        <v>1434</v>
      </c>
      <c r="B436" s="31" t="s">
        <v>141</v>
      </c>
      <c r="C436" s="32" t="s">
        <v>616</v>
      </c>
      <c r="D436" s="22">
        <v>0</v>
      </c>
      <c r="E436" s="22">
        <v>60</v>
      </c>
      <c r="F436" s="34" t="s">
        <v>610</v>
      </c>
      <c r="G436" s="7">
        <f t="shared" si="0"/>
        <v>60</v>
      </c>
      <c r="H436" s="7">
        <f t="shared" si="1"/>
        <v>12</v>
      </c>
      <c r="I436" s="5" t="str">
        <f t="shared" si="191"/>
        <v>train</v>
      </c>
      <c r="K436" s="40"/>
      <c r="N436" s="40"/>
      <c r="O436" s="40"/>
      <c r="P436" s="40"/>
      <c r="Q436" s="40"/>
      <c r="R436" s="40"/>
      <c r="S436" s="40"/>
      <c r="T436" s="40"/>
      <c r="U436" s="40"/>
    </row>
    <row r="437" spans="1:21" ht="14.25">
      <c r="A437" s="22">
        <v>1435</v>
      </c>
      <c r="B437" s="31" t="s">
        <v>136</v>
      </c>
      <c r="C437" s="32" t="s">
        <v>617</v>
      </c>
      <c r="D437" s="22">
        <v>5</v>
      </c>
      <c r="E437" s="22">
        <v>190</v>
      </c>
      <c r="F437" s="31" t="s">
        <v>618</v>
      </c>
      <c r="G437" s="7">
        <f t="shared" si="0"/>
        <v>185</v>
      </c>
      <c r="H437" s="7">
        <f t="shared" si="1"/>
        <v>37</v>
      </c>
      <c r="I437" s="5" t="str">
        <f t="shared" si="191"/>
        <v>train</v>
      </c>
      <c r="K437" s="40"/>
      <c r="N437" s="40"/>
      <c r="O437" s="40"/>
      <c r="P437" s="40"/>
      <c r="Q437" s="40"/>
      <c r="R437" s="40"/>
      <c r="S437" s="40"/>
      <c r="T437" s="40"/>
      <c r="U437" s="40"/>
    </row>
    <row r="438" spans="1:21" ht="14.25">
      <c r="A438" s="22">
        <v>1436</v>
      </c>
      <c r="B438" s="31" t="s">
        <v>606</v>
      </c>
      <c r="C438" s="32" t="s">
        <v>619</v>
      </c>
      <c r="D438" s="22">
        <v>13</v>
      </c>
      <c r="E438" s="22">
        <v>62</v>
      </c>
      <c r="F438" s="31" t="s">
        <v>620</v>
      </c>
      <c r="G438" s="7">
        <f t="shared" si="0"/>
        <v>49</v>
      </c>
      <c r="H438" s="7">
        <f t="shared" si="1"/>
        <v>9</v>
      </c>
      <c r="I438" s="5" t="str">
        <f t="shared" si="191"/>
        <v>train</v>
      </c>
      <c r="K438" s="40"/>
      <c r="N438" s="40"/>
      <c r="O438" s="40"/>
      <c r="P438" s="40"/>
      <c r="Q438" s="40"/>
      <c r="R438" s="40"/>
      <c r="S438" s="40"/>
      <c r="T438" s="40"/>
      <c r="U438" s="40"/>
    </row>
    <row r="439" spans="1:21" ht="14.25">
      <c r="A439" s="22">
        <v>1437</v>
      </c>
      <c r="B439" s="31" t="s">
        <v>606</v>
      </c>
      <c r="C439" s="32" t="s">
        <v>619</v>
      </c>
      <c r="D439" s="22">
        <v>75</v>
      </c>
      <c r="E439" s="22">
        <v>160</v>
      </c>
      <c r="F439" s="31" t="s">
        <v>620</v>
      </c>
      <c r="G439" s="7">
        <f t="shared" si="0"/>
        <v>85</v>
      </c>
      <c r="H439" s="7">
        <f t="shared" si="1"/>
        <v>17</v>
      </c>
      <c r="I439" s="5" t="str">
        <f t="shared" si="191"/>
        <v>train</v>
      </c>
      <c r="K439" s="40"/>
      <c r="N439" s="40"/>
      <c r="O439" s="40"/>
      <c r="P439" s="40"/>
      <c r="Q439" s="40"/>
      <c r="R439" s="40"/>
      <c r="S439" s="40"/>
      <c r="T439" s="40"/>
      <c r="U439" s="40"/>
    </row>
    <row r="440" spans="1:21" ht="14.25">
      <c r="A440" s="22">
        <v>1438</v>
      </c>
      <c r="B440" s="31" t="s">
        <v>606</v>
      </c>
      <c r="C440" s="32" t="s">
        <v>619</v>
      </c>
      <c r="D440" s="22">
        <v>174</v>
      </c>
      <c r="E440" s="22">
        <v>204</v>
      </c>
      <c r="F440" s="31" t="s">
        <v>620</v>
      </c>
      <c r="G440" s="7">
        <f t="shared" si="0"/>
        <v>30</v>
      </c>
      <c r="H440" s="7">
        <f t="shared" si="1"/>
        <v>6</v>
      </c>
      <c r="I440" s="5" t="str">
        <f t="shared" si="191"/>
        <v>train</v>
      </c>
      <c r="K440" s="40"/>
      <c r="N440" s="40"/>
      <c r="O440" s="40"/>
      <c r="P440" s="40"/>
      <c r="Q440" s="40"/>
      <c r="R440" s="40"/>
      <c r="S440" s="40"/>
      <c r="T440" s="40"/>
      <c r="U440" s="40"/>
    </row>
    <row r="441" spans="1:21" ht="14.25">
      <c r="A441" s="22">
        <v>1439</v>
      </c>
      <c r="B441" s="31" t="s">
        <v>141</v>
      </c>
      <c r="C441" s="32" t="s">
        <v>621</v>
      </c>
      <c r="D441" s="22">
        <v>3</v>
      </c>
      <c r="E441" s="22">
        <v>213</v>
      </c>
      <c r="F441" s="31" t="s">
        <v>622</v>
      </c>
      <c r="G441" s="7">
        <f t="shared" si="0"/>
        <v>210</v>
      </c>
      <c r="H441" s="7">
        <f t="shared" si="1"/>
        <v>42</v>
      </c>
      <c r="I441" s="5" t="str">
        <f t="shared" si="191"/>
        <v>train</v>
      </c>
      <c r="K441" s="40"/>
      <c r="N441" s="40"/>
      <c r="O441" s="40"/>
      <c r="P441" s="40"/>
      <c r="Q441" s="40"/>
      <c r="R441" s="40"/>
      <c r="S441" s="40"/>
      <c r="T441" s="40"/>
      <c r="U441" s="40"/>
    </row>
    <row r="442" spans="1:21" ht="15.75" customHeight="1">
      <c r="A442" s="22">
        <v>1440</v>
      </c>
      <c r="B442" s="31" t="s">
        <v>141</v>
      </c>
      <c r="C442" s="32" t="s">
        <v>623</v>
      </c>
      <c r="D442" s="22">
        <v>55</v>
      </c>
      <c r="E442" s="22">
        <v>460</v>
      </c>
      <c r="F442" s="34" t="s">
        <v>624</v>
      </c>
      <c r="G442" s="7">
        <f t="shared" si="0"/>
        <v>405</v>
      </c>
      <c r="H442" s="7">
        <f t="shared" si="1"/>
        <v>81</v>
      </c>
      <c r="I442" s="5" t="str">
        <f t="shared" si="191"/>
        <v>test</v>
      </c>
      <c r="K442" s="40"/>
      <c r="N442" s="40"/>
      <c r="O442" s="40"/>
      <c r="P442" s="40"/>
      <c r="Q442" s="40"/>
      <c r="R442" s="40"/>
      <c r="S442" s="40"/>
      <c r="T442" s="40"/>
      <c r="U442" s="40"/>
    </row>
    <row r="443" spans="1:21" ht="14.25">
      <c r="A443" s="22">
        <v>1441</v>
      </c>
      <c r="B443" s="31" t="s">
        <v>141</v>
      </c>
      <c r="C443" s="32" t="s">
        <v>625</v>
      </c>
      <c r="D443" s="22">
        <v>0</v>
      </c>
      <c r="E443" s="22">
        <v>386</v>
      </c>
      <c r="F443" s="31" t="s">
        <v>626</v>
      </c>
      <c r="G443" s="7">
        <f t="shared" si="0"/>
        <v>386</v>
      </c>
      <c r="H443" s="7">
        <f t="shared" si="1"/>
        <v>77</v>
      </c>
      <c r="I443" s="5" t="str">
        <f t="shared" si="191"/>
        <v>validation</v>
      </c>
      <c r="K443" s="40"/>
      <c r="N443" s="40"/>
      <c r="O443" s="40"/>
      <c r="P443" s="40"/>
      <c r="Q443" s="40"/>
      <c r="R443" s="40"/>
      <c r="S443" s="40"/>
      <c r="T443" s="40"/>
      <c r="U443" s="40"/>
    </row>
    <row r="444" spans="1:21" ht="14.25">
      <c r="A444" s="22">
        <v>1442</v>
      </c>
      <c r="B444" s="31" t="s">
        <v>141</v>
      </c>
      <c r="C444" s="32" t="s">
        <v>627</v>
      </c>
      <c r="D444" s="22">
        <v>2</v>
      </c>
      <c r="E444" s="22">
        <v>792</v>
      </c>
      <c r="F444" s="31" t="s">
        <v>628</v>
      </c>
      <c r="G444" s="7">
        <f t="shared" si="0"/>
        <v>790</v>
      </c>
      <c r="H444" s="7">
        <f t="shared" si="1"/>
        <v>158</v>
      </c>
      <c r="I444" s="5" t="str">
        <f t="shared" si="191"/>
        <v>validation</v>
      </c>
      <c r="K444" s="40"/>
      <c r="N444" s="40"/>
      <c r="O444" s="40"/>
      <c r="P444" s="40"/>
      <c r="Q444" s="40"/>
      <c r="R444" s="40"/>
      <c r="S444" s="40"/>
      <c r="T444" s="40"/>
      <c r="U444" s="40"/>
    </row>
    <row r="445" spans="1:21" ht="15.75" customHeight="1">
      <c r="A445" s="22">
        <v>1443</v>
      </c>
      <c r="B445" s="31" t="s">
        <v>141</v>
      </c>
      <c r="C445" s="32" t="s">
        <v>629</v>
      </c>
      <c r="D445" s="22">
        <v>4</v>
      </c>
      <c r="E445" s="22">
        <v>209</v>
      </c>
      <c r="F445" s="35" t="s">
        <v>630</v>
      </c>
      <c r="G445" s="7">
        <f t="shared" si="0"/>
        <v>205</v>
      </c>
      <c r="H445" s="7">
        <f t="shared" si="1"/>
        <v>41</v>
      </c>
      <c r="I445" s="5" t="str">
        <f t="shared" si="191"/>
        <v>validation</v>
      </c>
      <c r="K445" s="40"/>
      <c r="N445" s="40"/>
      <c r="O445" s="40"/>
      <c r="P445" s="40"/>
      <c r="Q445" s="40"/>
      <c r="R445" s="40"/>
      <c r="S445" s="40"/>
      <c r="T445" s="40"/>
      <c r="U445" s="40"/>
    </row>
    <row r="446" spans="1:21" ht="15.75" customHeight="1">
      <c r="A446" s="22">
        <v>1444</v>
      </c>
      <c r="B446" s="31" t="s">
        <v>141</v>
      </c>
      <c r="C446" s="32" t="s">
        <v>631</v>
      </c>
      <c r="D446" s="22">
        <v>4</v>
      </c>
      <c r="E446" s="22">
        <v>381</v>
      </c>
      <c r="F446" s="34" t="s">
        <v>100</v>
      </c>
      <c r="G446" s="7">
        <f t="shared" si="0"/>
        <v>377</v>
      </c>
      <c r="H446" s="7">
        <f t="shared" si="1"/>
        <v>75</v>
      </c>
      <c r="I446" s="5" t="str">
        <f t="shared" si="191"/>
        <v>validation</v>
      </c>
      <c r="K446" s="40"/>
      <c r="N446" s="40"/>
      <c r="O446" s="40"/>
      <c r="P446" s="40"/>
      <c r="Q446" s="40"/>
      <c r="R446" s="40"/>
      <c r="S446" s="40"/>
      <c r="T446" s="40"/>
      <c r="U446" s="40"/>
    </row>
    <row r="447" spans="1:21" ht="14.25">
      <c r="A447" s="22">
        <v>1445</v>
      </c>
      <c r="B447" s="31" t="s">
        <v>632</v>
      </c>
      <c r="C447" s="32" t="s">
        <v>633</v>
      </c>
      <c r="D447" s="22">
        <v>4</v>
      </c>
      <c r="E447" s="22">
        <v>621</v>
      </c>
      <c r="F447" s="31" t="s">
        <v>634</v>
      </c>
      <c r="G447" s="7">
        <f t="shared" si="0"/>
        <v>617</v>
      </c>
      <c r="H447" s="7">
        <f t="shared" si="1"/>
        <v>123</v>
      </c>
      <c r="I447" s="5" t="str">
        <f t="shared" si="191"/>
        <v>test</v>
      </c>
      <c r="K447" s="40"/>
      <c r="N447" s="40"/>
      <c r="O447" s="40"/>
      <c r="P447" s="40"/>
      <c r="Q447" s="40"/>
      <c r="R447" s="40"/>
      <c r="S447" s="40"/>
      <c r="T447" s="40"/>
      <c r="U447" s="40"/>
    </row>
    <row r="448" spans="1:21" ht="15.75" customHeight="1">
      <c r="A448" s="22">
        <v>1446</v>
      </c>
      <c r="B448" s="31" t="s">
        <v>632</v>
      </c>
      <c r="C448" s="32" t="s">
        <v>635</v>
      </c>
      <c r="D448" s="22">
        <v>80</v>
      </c>
      <c r="E448" s="22">
        <v>265</v>
      </c>
      <c r="F448" s="34" t="s">
        <v>636</v>
      </c>
      <c r="G448" s="7">
        <f t="shared" si="0"/>
        <v>185</v>
      </c>
      <c r="H448" s="7">
        <f t="shared" si="1"/>
        <v>37</v>
      </c>
      <c r="I448" s="5" t="str">
        <f t="shared" si="191"/>
        <v>test</v>
      </c>
      <c r="K448" s="40"/>
      <c r="N448" s="40"/>
      <c r="O448" s="40"/>
      <c r="P448" s="40"/>
      <c r="Q448" s="40"/>
      <c r="R448" s="40"/>
      <c r="S448" s="40"/>
      <c r="T448" s="40"/>
      <c r="U448" s="40"/>
    </row>
    <row r="449" spans="1:21" ht="15.75" customHeight="1">
      <c r="A449" s="22">
        <v>1447</v>
      </c>
      <c r="B449" s="31" t="s">
        <v>632</v>
      </c>
      <c r="C449" s="32" t="s">
        <v>637</v>
      </c>
      <c r="D449" s="22">
        <v>16</v>
      </c>
      <c r="E449" s="22">
        <v>191</v>
      </c>
      <c r="F449" s="34" t="s">
        <v>638</v>
      </c>
      <c r="G449" s="7">
        <f t="shared" si="0"/>
        <v>175</v>
      </c>
      <c r="H449" s="7">
        <f t="shared" si="1"/>
        <v>35</v>
      </c>
      <c r="I449" s="5" t="str">
        <f t="shared" si="191"/>
        <v>test</v>
      </c>
      <c r="K449" s="40"/>
      <c r="N449" s="40"/>
      <c r="O449" s="40"/>
      <c r="P449" s="40"/>
      <c r="Q449" s="40"/>
      <c r="R449" s="40"/>
      <c r="S449" s="40"/>
      <c r="T449" s="40"/>
      <c r="U449" s="40"/>
    </row>
    <row r="450" spans="1:21" ht="15.75" customHeight="1">
      <c r="A450" s="22">
        <v>1448</v>
      </c>
      <c r="B450" s="31" t="s">
        <v>632</v>
      </c>
      <c r="C450" s="32" t="s">
        <v>639</v>
      </c>
      <c r="D450" s="22">
        <v>10</v>
      </c>
      <c r="E450" s="22">
        <v>210</v>
      </c>
      <c r="F450" s="35" t="s">
        <v>640</v>
      </c>
      <c r="G450" s="7">
        <f t="shared" si="0"/>
        <v>200</v>
      </c>
      <c r="H450" s="7">
        <f t="shared" si="1"/>
        <v>40</v>
      </c>
      <c r="I450" s="5" t="str">
        <f t="shared" ref="I450:I513" si="192">IFERROR(_xlfn.IFS(IFERROR(MATCH(A450,$J$2:$J$574,0),FALSE),$J$1,IFERROR(MATCH(A450,$K$2:$K$574,0),FALSE),$K$1),"train")</f>
        <v>validation</v>
      </c>
      <c r="K450" s="40"/>
      <c r="N450" s="40"/>
      <c r="O450" s="40"/>
      <c r="P450" s="40"/>
      <c r="Q450" s="40"/>
      <c r="R450" s="40"/>
      <c r="S450" s="40"/>
      <c r="T450" s="40"/>
      <c r="U450" s="40"/>
    </row>
    <row r="451" spans="1:21" ht="15.75" customHeight="1">
      <c r="A451" s="22">
        <v>1449</v>
      </c>
      <c r="B451" s="31" t="s">
        <v>632</v>
      </c>
      <c r="C451" s="32" t="s">
        <v>641</v>
      </c>
      <c r="D451" s="22">
        <v>15</v>
      </c>
      <c r="E451" s="22">
        <v>205</v>
      </c>
      <c r="F451" s="35" t="s">
        <v>640</v>
      </c>
      <c r="G451" s="7">
        <f t="shared" si="0"/>
        <v>190</v>
      </c>
      <c r="H451" s="7">
        <f t="shared" si="1"/>
        <v>38</v>
      </c>
      <c r="I451" s="5" t="str">
        <f t="shared" si="192"/>
        <v>validation</v>
      </c>
      <c r="K451" s="40"/>
      <c r="N451" s="40"/>
      <c r="O451" s="40"/>
      <c r="P451" s="40"/>
      <c r="Q451" s="40"/>
      <c r="R451" s="40"/>
      <c r="S451" s="40"/>
      <c r="T451" s="40"/>
      <c r="U451" s="40"/>
    </row>
    <row r="452" spans="1:21" ht="15.75" customHeight="1">
      <c r="A452" s="22">
        <v>1450</v>
      </c>
      <c r="B452" s="31" t="s">
        <v>632</v>
      </c>
      <c r="C452" s="32" t="s">
        <v>642</v>
      </c>
      <c r="D452" s="22">
        <v>0</v>
      </c>
      <c r="E452" s="22">
        <v>53</v>
      </c>
      <c r="F452" s="35" t="s">
        <v>640</v>
      </c>
      <c r="G452" s="7">
        <f t="shared" si="0"/>
        <v>53</v>
      </c>
      <c r="H452" s="7">
        <f t="shared" si="1"/>
        <v>10</v>
      </c>
      <c r="I452" s="5" t="str">
        <f t="shared" si="192"/>
        <v>validation</v>
      </c>
      <c r="K452" s="40"/>
      <c r="N452" s="40"/>
      <c r="O452" s="40"/>
      <c r="P452" s="40"/>
      <c r="Q452" s="40"/>
      <c r="R452" s="40"/>
      <c r="S452" s="40"/>
      <c r="T452" s="40"/>
      <c r="U452" s="40"/>
    </row>
    <row r="453" spans="1:21" ht="15.75" customHeight="1">
      <c r="A453" s="22">
        <v>1451</v>
      </c>
      <c r="B453" s="31" t="s">
        <v>632</v>
      </c>
      <c r="C453" s="32" t="s">
        <v>643</v>
      </c>
      <c r="D453" s="22">
        <v>13</v>
      </c>
      <c r="E453" s="22">
        <v>173</v>
      </c>
      <c r="F453" s="35" t="s">
        <v>640</v>
      </c>
      <c r="G453" s="7">
        <f t="shared" si="0"/>
        <v>160</v>
      </c>
      <c r="H453" s="7">
        <f t="shared" si="1"/>
        <v>32</v>
      </c>
      <c r="I453" s="5" t="str">
        <f t="shared" si="192"/>
        <v>validation</v>
      </c>
      <c r="K453" s="40"/>
      <c r="N453" s="40"/>
      <c r="O453" s="40"/>
      <c r="P453" s="40"/>
      <c r="Q453" s="40"/>
      <c r="R453" s="40"/>
      <c r="S453" s="40"/>
      <c r="T453" s="40"/>
      <c r="U453" s="40"/>
    </row>
    <row r="454" spans="1:21" ht="15.75" customHeight="1">
      <c r="A454" s="22">
        <v>1452</v>
      </c>
      <c r="B454" s="31" t="s">
        <v>632</v>
      </c>
      <c r="C454" s="32" t="s">
        <v>644</v>
      </c>
      <c r="D454" s="22">
        <v>0</v>
      </c>
      <c r="E454" s="22">
        <v>208</v>
      </c>
      <c r="F454" s="34" t="s">
        <v>645</v>
      </c>
      <c r="G454" s="7">
        <f t="shared" si="0"/>
        <v>208</v>
      </c>
      <c r="H454" s="7">
        <f t="shared" si="1"/>
        <v>41</v>
      </c>
      <c r="I454" s="5" t="str">
        <f t="shared" si="192"/>
        <v>test</v>
      </c>
      <c r="K454" s="40"/>
      <c r="N454" s="40"/>
      <c r="O454" s="40"/>
      <c r="P454" s="40"/>
      <c r="Q454" s="40"/>
      <c r="R454" s="40"/>
      <c r="S454" s="40"/>
      <c r="T454" s="40"/>
      <c r="U454" s="40"/>
    </row>
    <row r="455" spans="1:21" ht="15.75" customHeight="1">
      <c r="A455" s="22">
        <v>1453</v>
      </c>
      <c r="B455" s="31" t="s">
        <v>632</v>
      </c>
      <c r="C455" s="32" t="s">
        <v>646</v>
      </c>
      <c r="D455" s="22">
        <v>0</v>
      </c>
      <c r="E455" s="22">
        <v>83</v>
      </c>
      <c r="F455" s="34" t="s">
        <v>647</v>
      </c>
      <c r="G455" s="7">
        <f t="shared" si="0"/>
        <v>83</v>
      </c>
      <c r="H455" s="7">
        <f t="shared" si="1"/>
        <v>16</v>
      </c>
      <c r="I455" s="5" t="str">
        <f t="shared" si="192"/>
        <v>test</v>
      </c>
      <c r="K455" s="40"/>
      <c r="N455" s="40"/>
      <c r="O455" s="40"/>
      <c r="P455" s="40"/>
      <c r="Q455" s="40"/>
      <c r="R455" s="40"/>
      <c r="S455" s="40"/>
      <c r="T455" s="40"/>
      <c r="U455" s="40"/>
    </row>
    <row r="456" spans="1:21" ht="14.25">
      <c r="A456" s="22">
        <v>1454</v>
      </c>
      <c r="B456" s="31" t="s">
        <v>632</v>
      </c>
      <c r="C456" s="32" t="s">
        <v>648</v>
      </c>
      <c r="D456" s="22">
        <v>70</v>
      </c>
      <c r="E456" s="22">
        <v>250</v>
      </c>
      <c r="F456" s="31" t="s">
        <v>649</v>
      </c>
      <c r="G456" s="7">
        <f t="shared" si="0"/>
        <v>180</v>
      </c>
      <c r="H456" s="7">
        <f t="shared" si="1"/>
        <v>36</v>
      </c>
      <c r="I456" s="5" t="str">
        <f t="shared" si="192"/>
        <v>test</v>
      </c>
      <c r="K456" s="40"/>
      <c r="N456" s="40"/>
      <c r="O456" s="40"/>
      <c r="P456" s="40"/>
      <c r="Q456" s="40"/>
      <c r="R456" s="40"/>
      <c r="S456" s="40"/>
      <c r="T456" s="40"/>
      <c r="U456" s="40"/>
    </row>
    <row r="457" spans="1:21" ht="15.75" customHeight="1">
      <c r="A457" s="22">
        <v>1455</v>
      </c>
      <c r="B457" s="31" t="s">
        <v>632</v>
      </c>
      <c r="C457" s="32" t="s">
        <v>650</v>
      </c>
      <c r="D457" s="22">
        <v>6</v>
      </c>
      <c r="E457" s="22">
        <v>200</v>
      </c>
      <c r="F457" s="34" t="s">
        <v>651</v>
      </c>
      <c r="G457" s="7">
        <f t="shared" si="0"/>
        <v>194</v>
      </c>
      <c r="H457" s="7">
        <f t="shared" si="1"/>
        <v>38</v>
      </c>
      <c r="I457" s="5" t="str">
        <f t="shared" si="192"/>
        <v>validation</v>
      </c>
      <c r="K457" s="40"/>
      <c r="N457" s="40"/>
      <c r="O457" s="40"/>
      <c r="P457" s="40"/>
      <c r="Q457" s="40"/>
      <c r="R457" s="40"/>
      <c r="S457" s="40"/>
      <c r="T457" s="40"/>
      <c r="U457" s="40"/>
    </row>
    <row r="458" spans="1:21" ht="14.25">
      <c r="A458" s="22">
        <v>1456</v>
      </c>
      <c r="B458" s="31" t="s">
        <v>652</v>
      </c>
      <c r="C458" s="32" t="s">
        <v>653</v>
      </c>
      <c r="D458" s="22">
        <v>90</v>
      </c>
      <c r="E458" s="22">
        <v>315</v>
      </c>
      <c r="F458" s="31" t="s">
        <v>654</v>
      </c>
      <c r="G458" s="7">
        <f t="shared" si="0"/>
        <v>225</v>
      </c>
      <c r="H458" s="7">
        <f t="shared" si="1"/>
        <v>45</v>
      </c>
      <c r="I458" s="5" t="str">
        <f t="shared" si="192"/>
        <v>test</v>
      </c>
      <c r="K458" s="40"/>
      <c r="N458" s="40"/>
      <c r="O458" s="40"/>
      <c r="P458" s="40"/>
      <c r="Q458" s="40"/>
      <c r="R458" s="40"/>
      <c r="S458" s="40"/>
      <c r="T458" s="40"/>
      <c r="U458" s="40"/>
    </row>
    <row r="459" spans="1:21" ht="14.25">
      <c r="A459" s="22">
        <v>1457</v>
      </c>
      <c r="B459" s="31" t="s">
        <v>652</v>
      </c>
      <c r="C459" s="32" t="s">
        <v>655</v>
      </c>
      <c r="D459" s="22">
        <v>23</v>
      </c>
      <c r="E459" s="22">
        <v>183</v>
      </c>
      <c r="F459" s="31" t="s">
        <v>656</v>
      </c>
      <c r="G459" s="7">
        <f t="shared" si="0"/>
        <v>160</v>
      </c>
      <c r="H459" s="7">
        <f t="shared" si="1"/>
        <v>32</v>
      </c>
      <c r="I459" s="5" t="str">
        <f t="shared" si="192"/>
        <v>test</v>
      </c>
      <c r="K459" s="40"/>
      <c r="N459" s="40"/>
      <c r="O459" s="40"/>
      <c r="P459" s="40"/>
      <c r="Q459" s="40"/>
      <c r="R459" s="40"/>
      <c r="S459" s="40"/>
      <c r="T459" s="40"/>
      <c r="U459" s="40"/>
    </row>
    <row r="460" spans="1:21" ht="14.25">
      <c r="A460" s="22">
        <v>1458</v>
      </c>
      <c r="B460" s="31" t="s">
        <v>652</v>
      </c>
      <c r="C460" s="32" t="s">
        <v>657</v>
      </c>
      <c r="D460" s="22">
        <v>9</v>
      </c>
      <c r="E460" s="22">
        <v>234</v>
      </c>
      <c r="F460" s="31" t="s">
        <v>654</v>
      </c>
      <c r="G460" s="7">
        <f t="shared" si="0"/>
        <v>225</v>
      </c>
      <c r="H460" s="7">
        <f t="shared" si="1"/>
        <v>45</v>
      </c>
      <c r="I460" s="5" t="str">
        <f t="shared" si="192"/>
        <v>validation</v>
      </c>
      <c r="K460" s="40"/>
      <c r="N460" s="40"/>
      <c r="O460" s="40"/>
      <c r="P460" s="40"/>
      <c r="Q460" s="40"/>
      <c r="R460" s="40"/>
      <c r="S460" s="40"/>
      <c r="T460" s="40"/>
      <c r="U460" s="40"/>
    </row>
    <row r="461" spans="1:21" ht="15.75" customHeight="1">
      <c r="A461" s="22">
        <v>1459</v>
      </c>
      <c r="B461" s="31" t="s">
        <v>652</v>
      </c>
      <c r="C461" s="32" t="s">
        <v>658</v>
      </c>
      <c r="D461" s="22">
        <v>32</v>
      </c>
      <c r="E461" s="22">
        <v>324</v>
      </c>
      <c r="F461" s="34" t="s">
        <v>659</v>
      </c>
      <c r="G461" s="7">
        <f t="shared" si="0"/>
        <v>292</v>
      </c>
      <c r="H461" s="7">
        <f t="shared" si="1"/>
        <v>58</v>
      </c>
      <c r="I461" s="5" t="str">
        <f t="shared" si="192"/>
        <v>test</v>
      </c>
      <c r="K461" s="40"/>
      <c r="N461" s="40"/>
      <c r="O461" s="40"/>
      <c r="P461" s="40"/>
      <c r="Q461" s="40"/>
      <c r="R461" s="40"/>
      <c r="S461" s="40"/>
      <c r="T461" s="40"/>
      <c r="U461" s="40"/>
    </row>
    <row r="462" spans="1:21" ht="15.75" customHeight="1">
      <c r="A462" s="22">
        <v>1460</v>
      </c>
      <c r="B462" s="31" t="s">
        <v>652</v>
      </c>
      <c r="C462" s="32" t="s">
        <v>660</v>
      </c>
      <c r="D462" s="22">
        <v>30</v>
      </c>
      <c r="E462" s="22">
        <v>300</v>
      </c>
      <c r="F462" s="34" t="s">
        <v>661</v>
      </c>
      <c r="G462" s="7">
        <f t="shared" si="0"/>
        <v>270</v>
      </c>
      <c r="H462" s="7">
        <f t="shared" si="1"/>
        <v>54</v>
      </c>
      <c r="I462" s="5" t="str">
        <f t="shared" si="192"/>
        <v>train</v>
      </c>
      <c r="K462" s="40"/>
      <c r="N462" s="40"/>
      <c r="O462" s="40"/>
      <c r="P462" s="40"/>
      <c r="Q462" s="40"/>
      <c r="R462" s="40"/>
      <c r="S462" s="40"/>
      <c r="T462" s="40"/>
      <c r="U462" s="40"/>
    </row>
    <row r="463" spans="1:21" ht="15.75" customHeight="1">
      <c r="A463" s="22">
        <v>1461</v>
      </c>
      <c r="B463" s="31" t="s">
        <v>652</v>
      </c>
      <c r="C463" s="32" t="s">
        <v>660</v>
      </c>
      <c r="D463" s="22">
        <v>245</v>
      </c>
      <c r="E463" s="22">
        <v>457</v>
      </c>
      <c r="F463" s="34" t="s">
        <v>661</v>
      </c>
      <c r="G463" s="7">
        <f t="shared" si="0"/>
        <v>212</v>
      </c>
      <c r="H463" s="7">
        <f t="shared" si="1"/>
        <v>42</v>
      </c>
      <c r="I463" s="5" t="str">
        <f t="shared" si="192"/>
        <v>train</v>
      </c>
      <c r="K463" s="40"/>
      <c r="N463" s="40"/>
      <c r="O463" s="40"/>
      <c r="P463" s="40"/>
      <c r="Q463" s="40"/>
      <c r="R463" s="40"/>
      <c r="S463" s="40"/>
      <c r="T463" s="40"/>
      <c r="U463" s="40"/>
    </row>
    <row r="464" spans="1:21" ht="15.75" customHeight="1">
      <c r="A464" s="22">
        <v>1462</v>
      </c>
      <c r="B464" s="31" t="s">
        <v>652</v>
      </c>
      <c r="C464" s="32" t="s">
        <v>660</v>
      </c>
      <c r="D464" s="22">
        <v>530</v>
      </c>
      <c r="E464" s="22">
        <v>805</v>
      </c>
      <c r="F464" s="34" t="s">
        <v>661</v>
      </c>
      <c r="G464" s="7">
        <f t="shared" si="0"/>
        <v>275</v>
      </c>
      <c r="H464" s="7">
        <f t="shared" si="1"/>
        <v>55</v>
      </c>
      <c r="I464" s="5" t="str">
        <f t="shared" si="192"/>
        <v>train</v>
      </c>
      <c r="K464" s="40"/>
      <c r="N464" s="40"/>
      <c r="O464" s="40"/>
      <c r="P464" s="40"/>
      <c r="Q464" s="40"/>
      <c r="R464" s="40"/>
      <c r="S464" s="40"/>
      <c r="T464" s="40"/>
      <c r="U464" s="40"/>
    </row>
    <row r="465" spans="1:21" ht="15.75" customHeight="1">
      <c r="A465" s="22">
        <v>1463</v>
      </c>
      <c r="B465" s="31" t="s">
        <v>578</v>
      </c>
      <c r="C465" s="32" t="s">
        <v>662</v>
      </c>
      <c r="D465" s="22">
        <v>22</v>
      </c>
      <c r="E465" s="22">
        <v>137</v>
      </c>
      <c r="F465" s="35" t="s">
        <v>663</v>
      </c>
      <c r="G465" s="7">
        <f t="shared" si="0"/>
        <v>115</v>
      </c>
      <c r="H465" s="7">
        <f t="shared" si="1"/>
        <v>23</v>
      </c>
      <c r="I465" s="5" t="str">
        <f t="shared" si="192"/>
        <v>train</v>
      </c>
      <c r="K465" s="40"/>
      <c r="N465" s="40"/>
      <c r="O465" s="40"/>
      <c r="P465" s="40"/>
      <c r="Q465" s="40"/>
      <c r="R465" s="40"/>
      <c r="S465" s="40"/>
      <c r="T465" s="40"/>
      <c r="U465" s="40"/>
    </row>
    <row r="466" spans="1:21" ht="15.75" customHeight="1">
      <c r="A466" s="22">
        <v>1464</v>
      </c>
      <c r="B466" s="31" t="s">
        <v>578</v>
      </c>
      <c r="C466" s="32" t="s">
        <v>662</v>
      </c>
      <c r="D466" s="22">
        <v>147</v>
      </c>
      <c r="E466" s="22">
        <v>220</v>
      </c>
      <c r="F466" s="35" t="s">
        <v>663</v>
      </c>
      <c r="G466" s="7">
        <f t="shared" si="0"/>
        <v>73</v>
      </c>
      <c r="H466" s="7">
        <f t="shared" si="1"/>
        <v>14</v>
      </c>
      <c r="I466" s="5" t="str">
        <f t="shared" si="192"/>
        <v>train</v>
      </c>
      <c r="K466" s="40"/>
      <c r="N466" s="40"/>
      <c r="O466" s="40"/>
      <c r="P466" s="40"/>
      <c r="Q466" s="40"/>
      <c r="R466" s="40"/>
      <c r="S466" s="40"/>
      <c r="T466" s="40"/>
      <c r="U466" s="40"/>
    </row>
    <row r="467" spans="1:21" ht="15.75" customHeight="1">
      <c r="A467" s="22">
        <v>1465</v>
      </c>
      <c r="B467" s="31" t="s">
        <v>578</v>
      </c>
      <c r="C467" s="32" t="s">
        <v>662</v>
      </c>
      <c r="D467" s="22">
        <v>233</v>
      </c>
      <c r="E467" s="22">
        <v>355</v>
      </c>
      <c r="F467" s="35" t="s">
        <v>663</v>
      </c>
      <c r="G467" s="7">
        <f t="shared" si="0"/>
        <v>122</v>
      </c>
      <c r="H467" s="7">
        <f t="shared" si="1"/>
        <v>24</v>
      </c>
      <c r="I467" s="5" t="str">
        <f t="shared" si="192"/>
        <v>train</v>
      </c>
      <c r="K467" s="40"/>
      <c r="N467" s="40"/>
      <c r="O467" s="40"/>
      <c r="P467" s="40"/>
      <c r="Q467" s="40"/>
      <c r="R467" s="40"/>
      <c r="S467" s="40"/>
      <c r="T467" s="40"/>
      <c r="U467" s="40"/>
    </row>
    <row r="468" spans="1:21" ht="15.75" customHeight="1">
      <c r="A468" s="22">
        <v>1466</v>
      </c>
      <c r="B468" s="31" t="s">
        <v>578</v>
      </c>
      <c r="C468" s="32" t="s">
        <v>662</v>
      </c>
      <c r="D468" s="22">
        <v>374</v>
      </c>
      <c r="E468" s="22">
        <v>478</v>
      </c>
      <c r="F468" s="35" t="s">
        <v>663</v>
      </c>
      <c r="G468" s="7">
        <f t="shared" si="0"/>
        <v>104</v>
      </c>
      <c r="H468" s="7">
        <f t="shared" si="1"/>
        <v>20</v>
      </c>
      <c r="I468" s="5" t="str">
        <f t="shared" si="192"/>
        <v>train</v>
      </c>
      <c r="K468" s="40"/>
      <c r="N468" s="40"/>
      <c r="O468" s="40"/>
      <c r="P468" s="40"/>
      <c r="Q468" s="40"/>
      <c r="R468" s="40"/>
      <c r="S468" s="40"/>
      <c r="T468" s="40"/>
      <c r="U468" s="40"/>
    </row>
    <row r="469" spans="1:21" ht="15.75" customHeight="1">
      <c r="A469" s="22">
        <v>1467</v>
      </c>
      <c r="B469" s="31" t="s">
        <v>578</v>
      </c>
      <c r="C469" s="32" t="s">
        <v>662</v>
      </c>
      <c r="D469" s="22">
        <v>491</v>
      </c>
      <c r="E469" s="22">
        <v>568</v>
      </c>
      <c r="F469" s="35" t="s">
        <v>663</v>
      </c>
      <c r="G469" s="7">
        <f t="shared" si="0"/>
        <v>77</v>
      </c>
      <c r="H469" s="7">
        <f t="shared" si="1"/>
        <v>15</v>
      </c>
      <c r="I469" s="5" t="str">
        <f t="shared" si="192"/>
        <v>train</v>
      </c>
      <c r="K469" s="40"/>
      <c r="N469" s="40"/>
      <c r="O469" s="40"/>
      <c r="P469" s="40"/>
      <c r="Q469" s="40"/>
      <c r="R469" s="40"/>
      <c r="S469" s="40"/>
      <c r="T469" s="40"/>
      <c r="U469" s="40"/>
    </row>
    <row r="470" spans="1:21" ht="15.75" customHeight="1">
      <c r="A470" s="22">
        <v>1468</v>
      </c>
      <c r="B470" s="31" t="s">
        <v>136</v>
      </c>
      <c r="C470" s="32" t="s">
        <v>664</v>
      </c>
      <c r="D470" s="22">
        <v>7</v>
      </c>
      <c r="E470" s="22">
        <v>107</v>
      </c>
      <c r="F470" s="35" t="s">
        <v>665</v>
      </c>
      <c r="G470" s="7">
        <f t="shared" si="0"/>
        <v>100</v>
      </c>
      <c r="H470" s="7">
        <f t="shared" si="1"/>
        <v>20</v>
      </c>
      <c r="I470" s="5" t="str">
        <f t="shared" si="192"/>
        <v>train</v>
      </c>
      <c r="K470" s="40"/>
      <c r="N470" s="40"/>
      <c r="O470" s="40"/>
      <c r="P470" s="40"/>
      <c r="Q470" s="40"/>
      <c r="R470" s="40"/>
      <c r="S470" s="40"/>
      <c r="T470" s="40"/>
      <c r="U470" s="40"/>
    </row>
    <row r="471" spans="1:21" ht="15.75" customHeight="1">
      <c r="A471" s="22">
        <v>1469</v>
      </c>
      <c r="B471" s="31" t="s">
        <v>136</v>
      </c>
      <c r="C471" s="32" t="s">
        <v>666</v>
      </c>
      <c r="D471" s="22">
        <v>5</v>
      </c>
      <c r="E471" s="22">
        <v>440</v>
      </c>
      <c r="F471" s="34" t="s">
        <v>667</v>
      </c>
      <c r="G471" s="7">
        <f t="shared" si="0"/>
        <v>435</v>
      </c>
      <c r="H471" s="7">
        <f t="shared" si="1"/>
        <v>87</v>
      </c>
      <c r="I471" s="5" t="str">
        <f t="shared" si="192"/>
        <v>train</v>
      </c>
      <c r="K471" s="40"/>
      <c r="N471" s="40"/>
      <c r="O471" s="40"/>
      <c r="P471" s="40"/>
      <c r="Q471" s="40"/>
      <c r="R471" s="40"/>
      <c r="S471" s="40"/>
      <c r="T471" s="40"/>
      <c r="U471" s="40"/>
    </row>
    <row r="472" spans="1:21" ht="15.75" customHeight="1">
      <c r="A472" s="22">
        <v>1470</v>
      </c>
      <c r="B472" s="31" t="s">
        <v>136</v>
      </c>
      <c r="C472" s="32" t="s">
        <v>668</v>
      </c>
      <c r="D472" s="22">
        <v>5</v>
      </c>
      <c r="E472" s="22">
        <v>260</v>
      </c>
      <c r="F472" s="34" t="s">
        <v>669</v>
      </c>
      <c r="G472" s="7">
        <f t="shared" si="0"/>
        <v>255</v>
      </c>
      <c r="H472" s="7">
        <f t="shared" si="1"/>
        <v>51</v>
      </c>
      <c r="I472" s="5" t="str">
        <f t="shared" si="192"/>
        <v>train</v>
      </c>
      <c r="K472" s="40"/>
      <c r="N472" s="40"/>
      <c r="O472" s="40"/>
      <c r="P472" s="40"/>
      <c r="Q472" s="40"/>
      <c r="R472" s="40"/>
      <c r="S472" s="40"/>
      <c r="T472" s="40"/>
      <c r="U472" s="40"/>
    </row>
    <row r="473" spans="1:21" ht="15.75" customHeight="1">
      <c r="A473" s="22">
        <v>1471</v>
      </c>
      <c r="B473" s="31" t="s">
        <v>136</v>
      </c>
      <c r="C473" s="32" t="s">
        <v>670</v>
      </c>
      <c r="D473" s="22">
        <v>33</v>
      </c>
      <c r="E473" s="22">
        <v>388</v>
      </c>
      <c r="F473" s="35" t="s">
        <v>671</v>
      </c>
      <c r="G473" s="7">
        <f t="shared" si="0"/>
        <v>355</v>
      </c>
      <c r="H473" s="7">
        <f t="shared" si="1"/>
        <v>71</v>
      </c>
      <c r="I473" s="5" t="str">
        <f t="shared" si="192"/>
        <v>train</v>
      </c>
      <c r="K473" s="40"/>
      <c r="N473" s="40"/>
      <c r="O473" s="40"/>
      <c r="P473" s="40"/>
      <c r="Q473" s="40"/>
      <c r="R473" s="40"/>
      <c r="S473" s="40"/>
      <c r="T473" s="40"/>
      <c r="U473" s="40"/>
    </row>
    <row r="474" spans="1:21" ht="15.75" customHeight="1">
      <c r="A474" s="22">
        <v>1472</v>
      </c>
      <c r="B474" s="31" t="s">
        <v>136</v>
      </c>
      <c r="C474" s="32" t="s">
        <v>672</v>
      </c>
      <c r="D474" s="22">
        <v>6</v>
      </c>
      <c r="E474" s="22">
        <v>151</v>
      </c>
      <c r="F474" s="35" t="s">
        <v>673</v>
      </c>
      <c r="G474" s="7">
        <f t="shared" si="0"/>
        <v>145</v>
      </c>
      <c r="H474" s="7">
        <f t="shared" si="1"/>
        <v>29</v>
      </c>
      <c r="I474" s="5" t="str">
        <f t="shared" si="192"/>
        <v>train</v>
      </c>
      <c r="K474" s="40"/>
      <c r="N474" s="40"/>
      <c r="O474" s="40"/>
      <c r="P474" s="40"/>
      <c r="Q474" s="40"/>
      <c r="R474" s="40"/>
      <c r="S474" s="40"/>
      <c r="T474" s="40"/>
      <c r="U474" s="40"/>
    </row>
    <row r="475" spans="1:21" ht="15.75" customHeight="1">
      <c r="A475" s="22">
        <v>1473</v>
      </c>
      <c r="B475" s="31" t="s">
        <v>674</v>
      </c>
      <c r="C475" s="32" t="s">
        <v>675</v>
      </c>
      <c r="D475" s="22">
        <v>2</v>
      </c>
      <c r="E475" s="22">
        <v>278</v>
      </c>
      <c r="F475" s="35" t="s">
        <v>676</v>
      </c>
      <c r="G475" s="7">
        <f t="shared" si="0"/>
        <v>276</v>
      </c>
      <c r="H475" s="7">
        <f t="shared" si="1"/>
        <v>55</v>
      </c>
      <c r="I475" s="5" t="str">
        <f t="shared" si="192"/>
        <v>test</v>
      </c>
      <c r="K475" s="40"/>
      <c r="N475" s="40"/>
      <c r="O475" s="40"/>
      <c r="P475" s="40"/>
      <c r="Q475" s="40"/>
      <c r="R475" s="40"/>
      <c r="S475" s="40"/>
      <c r="T475" s="40"/>
      <c r="U475" s="40"/>
    </row>
    <row r="476" spans="1:21" ht="14.25">
      <c r="A476" s="22">
        <v>1474</v>
      </c>
      <c r="B476" s="31" t="s">
        <v>677</v>
      </c>
      <c r="C476" s="32" t="s">
        <v>678</v>
      </c>
      <c r="D476" s="22">
        <v>46</v>
      </c>
      <c r="E476" s="22">
        <v>346</v>
      </c>
      <c r="F476" s="31" t="s">
        <v>679</v>
      </c>
      <c r="G476" s="7">
        <f t="shared" si="0"/>
        <v>300</v>
      </c>
      <c r="H476" s="7">
        <f t="shared" si="1"/>
        <v>60</v>
      </c>
      <c r="I476" s="5" t="str">
        <f t="shared" si="192"/>
        <v>test</v>
      </c>
      <c r="K476" s="40"/>
      <c r="N476" s="40"/>
      <c r="O476" s="40"/>
      <c r="P476" s="40"/>
      <c r="Q476" s="40"/>
      <c r="R476" s="40"/>
      <c r="S476" s="40"/>
      <c r="T476" s="40"/>
      <c r="U476" s="40"/>
    </row>
    <row r="477" spans="1:21" ht="15.75" customHeight="1">
      <c r="A477" s="22">
        <v>1475</v>
      </c>
      <c r="B477" s="31" t="s">
        <v>674</v>
      </c>
      <c r="C477" s="32" t="s">
        <v>680</v>
      </c>
      <c r="D477" s="22">
        <v>7</v>
      </c>
      <c r="E477" s="22">
        <v>167</v>
      </c>
      <c r="F477" s="35" t="s">
        <v>681</v>
      </c>
      <c r="G477" s="7">
        <f t="shared" si="0"/>
        <v>160</v>
      </c>
      <c r="H477" s="7">
        <f t="shared" si="1"/>
        <v>32</v>
      </c>
      <c r="I477" s="5" t="str">
        <f t="shared" si="192"/>
        <v>test</v>
      </c>
      <c r="K477" s="40"/>
      <c r="N477" s="40"/>
      <c r="O477" s="40"/>
      <c r="P477" s="40"/>
      <c r="Q477" s="40"/>
      <c r="R477" s="40"/>
      <c r="S477" s="40"/>
      <c r="T477" s="40"/>
      <c r="U477" s="40"/>
    </row>
    <row r="478" spans="1:21" ht="15.75" customHeight="1">
      <c r="A478" s="22">
        <v>1476</v>
      </c>
      <c r="B478" s="31" t="s">
        <v>674</v>
      </c>
      <c r="C478" s="32" t="s">
        <v>682</v>
      </c>
      <c r="D478" s="22">
        <v>5</v>
      </c>
      <c r="E478" s="22">
        <v>440</v>
      </c>
      <c r="F478" s="35" t="s">
        <v>683</v>
      </c>
      <c r="G478" s="7">
        <f t="shared" si="0"/>
        <v>435</v>
      </c>
      <c r="H478" s="7">
        <f t="shared" si="1"/>
        <v>87</v>
      </c>
      <c r="I478" s="5" t="str">
        <f t="shared" si="192"/>
        <v>validation</v>
      </c>
      <c r="K478" s="40"/>
      <c r="N478" s="40"/>
      <c r="O478" s="40"/>
      <c r="P478" s="40"/>
      <c r="Q478" s="40"/>
      <c r="R478" s="40"/>
      <c r="S478" s="40"/>
      <c r="T478" s="40"/>
      <c r="U478" s="40"/>
    </row>
    <row r="479" spans="1:21" ht="15.75" customHeight="1">
      <c r="A479" s="22">
        <v>1477</v>
      </c>
      <c r="B479" s="31" t="s">
        <v>674</v>
      </c>
      <c r="C479" s="32" t="s">
        <v>684</v>
      </c>
      <c r="D479" s="22">
        <v>23</v>
      </c>
      <c r="E479" s="22">
        <v>590</v>
      </c>
      <c r="F479" s="34" t="s">
        <v>685</v>
      </c>
      <c r="G479" s="7">
        <f t="shared" si="0"/>
        <v>567</v>
      </c>
      <c r="H479" s="7">
        <f t="shared" si="1"/>
        <v>113</v>
      </c>
      <c r="I479" s="5" t="str">
        <f t="shared" si="192"/>
        <v>test</v>
      </c>
      <c r="K479" s="40"/>
      <c r="N479" s="40"/>
      <c r="O479" s="40"/>
      <c r="P479" s="40"/>
      <c r="Q479" s="40"/>
      <c r="R479" s="40"/>
      <c r="S479" s="40"/>
      <c r="T479" s="40"/>
      <c r="U479" s="40"/>
    </row>
    <row r="480" spans="1:21" ht="15.75" customHeight="1">
      <c r="A480" s="22">
        <v>1478</v>
      </c>
      <c r="B480" s="31" t="s">
        <v>674</v>
      </c>
      <c r="C480" s="32" t="s">
        <v>686</v>
      </c>
      <c r="D480" s="22">
        <v>0</v>
      </c>
      <c r="E480" s="22">
        <v>280</v>
      </c>
      <c r="F480" s="34" t="s">
        <v>687</v>
      </c>
      <c r="G480" s="7">
        <f t="shared" si="0"/>
        <v>280</v>
      </c>
      <c r="H480" s="7">
        <f t="shared" si="1"/>
        <v>56</v>
      </c>
      <c r="I480" s="5" t="str">
        <f t="shared" si="192"/>
        <v>train</v>
      </c>
      <c r="K480" s="40"/>
      <c r="N480" s="40"/>
      <c r="O480" s="40"/>
      <c r="P480" s="40"/>
      <c r="Q480" s="40"/>
      <c r="R480" s="40"/>
      <c r="S480" s="40"/>
      <c r="T480" s="40"/>
      <c r="U480" s="40"/>
    </row>
    <row r="481" spans="1:21" ht="15.75" customHeight="1">
      <c r="A481" s="22">
        <v>1479</v>
      </c>
      <c r="B481" s="31" t="s">
        <v>674</v>
      </c>
      <c r="C481" s="32" t="s">
        <v>688</v>
      </c>
      <c r="D481" s="22">
        <v>0</v>
      </c>
      <c r="E481" s="22">
        <v>422</v>
      </c>
      <c r="F481" s="34" t="s">
        <v>689</v>
      </c>
      <c r="G481" s="7">
        <f t="shared" si="0"/>
        <v>422</v>
      </c>
      <c r="H481" s="7">
        <f t="shared" si="1"/>
        <v>84</v>
      </c>
      <c r="I481" s="5" t="str">
        <f t="shared" si="192"/>
        <v>validation</v>
      </c>
      <c r="K481" s="40"/>
      <c r="N481" s="40"/>
      <c r="O481" s="40"/>
      <c r="P481" s="40"/>
      <c r="Q481" s="40"/>
      <c r="R481" s="40"/>
      <c r="S481" s="40"/>
      <c r="T481" s="40"/>
      <c r="U481" s="40"/>
    </row>
    <row r="482" spans="1:21" ht="14.25">
      <c r="A482" s="22">
        <v>1480</v>
      </c>
      <c r="B482" s="31" t="s">
        <v>690</v>
      </c>
      <c r="C482" s="32" t="s">
        <v>691</v>
      </c>
      <c r="D482" s="22">
        <v>5</v>
      </c>
      <c r="E482" s="22">
        <v>90</v>
      </c>
      <c r="F482" s="31" t="s">
        <v>692</v>
      </c>
      <c r="G482" s="7">
        <f t="shared" si="0"/>
        <v>85</v>
      </c>
      <c r="H482" s="7">
        <f t="shared" si="1"/>
        <v>17</v>
      </c>
      <c r="I482" s="5" t="str">
        <f t="shared" si="192"/>
        <v>train</v>
      </c>
      <c r="K482" s="40"/>
      <c r="N482" s="40"/>
      <c r="O482" s="40"/>
      <c r="P482" s="40"/>
      <c r="Q482" s="40"/>
      <c r="R482" s="40"/>
      <c r="S482" s="40"/>
      <c r="T482" s="40"/>
      <c r="U482" s="40"/>
    </row>
    <row r="483" spans="1:21" ht="14.25">
      <c r="A483" s="22">
        <v>1481</v>
      </c>
      <c r="B483" s="31" t="s">
        <v>690</v>
      </c>
      <c r="C483" s="32" t="s">
        <v>693</v>
      </c>
      <c r="D483" s="22">
        <v>24</v>
      </c>
      <c r="E483" s="22">
        <v>262</v>
      </c>
      <c r="F483" s="31" t="s">
        <v>692</v>
      </c>
      <c r="G483" s="7">
        <f t="shared" si="0"/>
        <v>238</v>
      </c>
      <c r="H483" s="7">
        <f t="shared" si="1"/>
        <v>47</v>
      </c>
      <c r="I483" s="5" t="str">
        <f t="shared" si="192"/>
        <v>validation</v>
      </c>
      <c r="K483" s="40"/>
      <c r="N483" s="40"/>
      <c r="O483" s="40"/>
      <c r="P483" s="40"/>
      <c r="Q483" s="40"/>
      <c r="R483" s="40"/>
      <c r="S483" s="40"/>
      <c r="T483" s="40"/>
      <c r="U483" s="40"/>
    </row>
    <row r="484" spans="1:21" ht="15.75" customHeight="1">
      <c r="A484" s="22">
        <v>1482</v>
      </c>
      <c r="B484" s="31" t="s">
        <v>690</v>
      </c>
      <c r="C484" s="32" t="s">
        <v>694</v>
      </c>
      <c r="D484" s="22">
        <v>3</v>
      </c>
      <c r="E484" s="22">
        <v>278</v>
      </c>
      <c r="F484" s="34" t="s">
        <v>695</v>
      </c>
      <c r="G484" s="7">
        <f t="shared" si="0"/>
        <v>275</v>
      </c>
      <c r="H484" s="7">
        <f t="shared" si="1"/>
        <v>55</v>
      </c>
      <c r="I484" s="5" t="str">
        <f t="shared" si="192"/>
        <v>train</v>
      </c>
      <c r="K484" s="40"/>
      <c r="N484" s="40"/>
      <c r="O484" s="40"/>
      <c r="P484" s="40"/>
      <c r="Q484" s="40"/>
      <c r="R484" s="40"/>
      <c r="S484" s="40"/>
      <c r="T484" s="40"/>
      <c r="U484" s="40"/>
    </row>
    <row r="485" spans="1:21" ht="15.75" customHeight="1">
      <c r="A485" s="22">
        <v>1483</v>
      </c>
      <c r="B485" s="31" t="s">
        <v>690</v>
      </c>
      <c r="C485" s="32" t="s">
        <v>694</v>
      </c>
      <c r="D485" s="22">
        <v>290</v>
      </c>
      <c r="E485" s="22">
        <v>535</v>
      </c>
      <c r="F485" s="34" t="s">
        <v>695</v>
      </c>
      <c r="G485" s="7">
        <f t="shared" si="0"/>
        <v>245</v>
      </c>
      <c r="H485" s="7">
        <f t="shared" si="1"/>
        <v>49</v>
      </c>
      <c r="I485" s="5" t="str">
        <f t="shared" si="192"/>
        <v>train</v>
      </c>
      <c r="K485" s="40"/>
      <c r="N485" s="40"/>
      <c r="O485" s="40"/>
      <c r="P485" s="40"/>
      <c r="Q485" s="40"/>
      <c r="R485" s="40"/>
      <c r="S485" s="40"/>
      <c r="T485" s="40"/>
      <c r="U485" s="40"/>
    </row>
    <row r="486" spans="1:21" ht="15.75" customHeight="1">
      <c r="A486" s="22">
        <v>1484</v>
      </c>
      <c r="B486" s="31" t="s">
        <v>674</v>
      </c>
      <c r="C486" s="32" t="s">
        <v>696</v>
      </c>
      <c r="D486" s="22">
        <v>6</v>
      </c>
      <c r="E486" s="22">
        <v>161</v>
      </c>
      <c r="F486" s="34" t="s">
        <v>681</v>
      </c>
      <c r="G486" s="7">
        <f t="shared" si="0"/>
        <v>155</v>
      </c>
      <c r="H486" s="7">
        <f t="shared" si="1"/>
        <v>31</v>
      </c>
      <c r="I486" s="5" t="str">
        <f t="shared" si="192"/>
        <v>validation</v>
      </c>
      <c r="K486" s="40"/>
      <c r="N486" s="40"/>
      <c r="O486" s="40"/>
      <c r="P486" s="40"/>
      <c r="Q486" s="40"/>
      <c r="R486" s="40"/>
      <c r="S486" s="40"/>
      <c r="T486" s="40"/>
      <c r="U486" s="40"/>
    </row>
    <row r="487" spans="1:21" ht="14.25">
      <c r="A487" s="22">
        <v>1485</v>
      </c>
      <c r="B487" s="31" t="s">
        <v>431</v>
      </c>
      <c r="C487" s="32" t="s">
        <v>697</v>
      </c>
      <c r="D487" s="22">
        <v>31</v>
      </c>
      <c r="E487" s="22">
        <v>129</v>
      </c>
      <c r="F487" s="31" t="s">
        <v>698</v>
      </c>
      <c r="G487" s="7">
        <f t="shared" si="0"/>
        <v>98</v>
      </c>
      <c r="H487" s="7">
        <f t="shared" si="1"/>
        <v>19</v>
      </c>
      <c r="I487" s="5" t="str">
        <f t="shared" si="192"/>
        <v>test</v>
      </c>
      <c r="K487" s="40"/>
      <c r="N487" s="40"/>
      <c r="O487" s="40"/>
      <c r="P487" s="40"/>
      <c r="Q487" s="40"/>
      <c r="R487" s="40"/>
      <c r="S487" s="40"/>
      <c r="T487" s="40"/>
      <c r="U487" s="40"/>
    </row>
    <row r="488" spans="1:21" ht="15.75" customHeight="1">
      <c r="A488" s="22">
        <v>1486</v>
      </c>
      <c r="B488" s="31" t="s">
        <v>674</v>
      </c>
      <c r="C488" s="32" t="s">
        <v>699</v>
      </c>
      <c r="D488" s="22">
        <v>11</v>
      </c>
      <c r="E488" s="22">
        <v>164</v>
      </c>
      <c r="F488" s="35" t="s">
        <v>700</v>
      </c>
      <c r="G488" s="7">
        <f t="shared" si="0"/>
        <v>153</v>
      </c>
      <c r="H488" s="7">
        <f t="shared" si="1"/>
        <v>30</v>
      </c>
      <c r="I488" s="5" t="str">
        <f t="shared" si="192"/>
        <v>validation</v>
      </c>
      <c r="K488" s="40"/>
      <c r="N488" s="40"/>
      <c r="O488" s="40"/>
      <c r="P488" s="40"/>
      <c r="Q488" s="40"/>
      <c r="R488" s="40"/>
      <c r="S488" s="40"/>
      <c r="T488" s="40"/>
      <c r="U488" s="40"/>
    </row>
    <row r="489" spans="1:21" ht="15.75" customHeight="1">
      <c r="A489" s="22">
        <v>1487</v>
      </c>
      <c r="B489" s="31" t="s">
        <v>674</v>
      </c>
      <c r="C489" s="32" t="s">
        <v>701</v>
      </c>
      <c r="D489" s="22">
        <v>2</v>
      </c>
      <c r="E489" s="22">
        <v>195</v>
      </c>
      <c r="F489" s="34" t="s">
        <v>687</v>
      </c>
      <c r="G489" s="7">
        <f t="shared" si="0"/>
        <v>193</v>
      </c>
      <c r="H489" s="7">
        <f t="shared" si="1"/>
        <v>38</v>
      </c>
      <c r="I489" s="5" t="str">
        <f t="shared" si="192"/>
        <v>test</v>
      </c>
      <c r="K489" s="40"/>
      <c r="N489" s="40"/>
      <c r="O489" s="40"/>
      <c r="P489" s="40"/>
      <c r="Q489" s="40"/>
      <c r="R489" s="40"/>
      <c r="S489" s="40"/>
      <c r="T489" s="40"/>
      <c r="U489" s="40"/>
    </row>
    <row r="490" spans="1:21" ht="15.75" customHeight="1">
      <c r="A490" s="22">
        <v>1488</v>
      </c>
      <c r="B490" s="31" t="s">
        <v>163</v>
      </c>
      <c r="C490" s="32" t="s">
        <v>702</v>
      </c>
      <c r="D490" s="22">
        <v>3</v>
      </c>
      <c r="E490" s="22">
        <v>588</v>
      </c>
      <c r="F490" s="34" t="s">
        <v>703</v>
      </c>
      <c r="G490" s="7">
        <f t="shared" si="0"/>
        <v>585</v>
      </c>
      <c r="H490" s="7">
        <f t="shared" si="1"/>
        <v>117</v>
      </c>
      <c r="I490" s="5" t="str">
        <f t="shared" si="192"/>
        <v>train</v>
      </c>
      <c r="K490" s="40"/>
      <c r="N490" s="40"/>
      <c r="O490" s="40"/>
      <c r="P490" s="40"/>
      <c r="Q490" s="40"/>
      <c r="R490" s="40"/>
      <c r="S490" s="40"/>
      <c r="T490" s="40"/>
      <c r="U490" s="40"/>
    </row>
    <row r="491" spans="1:21" ht="15.75" customHeight="1">
      <c r="A491" s="22">
        <v>1489</v>
      </c>
      <c r="B491" s="31" t="s">
        <v>136</v>
      </c>
      <c r="C491" s="32" t="s">
        <v>704</v>
      </c>
      <c r="D491" s="22">
        <v>0</v>
      </c>
      <c r="E491" s="22">
        <v>187</v>
      </c>
      <c r="F491" s="35" t="s">
        <v>705</v>
      </c>
      <c r="G491" s="7">
        <f t="shared" si="0"/>
        <v>187</v>
      </c>
      <c r="H491" s="7">
        <f t="shared" si="1"/>
        <v>37</v>
      </c>
      <c r="I491" s="5" t="str">
        <f t="shared" si="192"/>
        <v>train</v>
      </c>
      <c r="K491" s="40"/>
      <c r="N491" s="40"/>
      <c r="O491" s="40"/>
      <c r="P491" s="40"/>
      <c r="Q491" s="40"/>
      <c r="R491" s="40"/>
      <c r="S491" s="40"/>
      <c r="T491" s="40"/>
      <c r="U491" s="40"/>
    </row>
    <row r="492" spans="1:21" ht="15.75" customHeight="1">
      <c r="A492" s="22">
        <v>1490</v>
      </c>
      <c r="B492" s="31" t="s">
        <v>141</v>
      </c>
      <c r="C492" s="32" t="s">
        <v>706</v>
      </c>
      <c r="D492" s="22">
        <v>0</v>
      </c>
      <c r="E492" s="22">
        <v>102</v>
      </c>
      <c r="F492" s="34" t="s">
        <v>707</v>
      </c>
      <c r="G492" s="7">
        <f t="shared" si="0"/>
        <v>102</v>
      </c>
      <c r="H492" s="7">
        <f t="shared" si="1"/>
        <v>20</v>
      </c>
      <c r="I492" s="5" t="str">
        <f t="shared" si="192"/>
        <v>validation</v>
      </c>
      <c r="K492" s="40"/>
      <c r="N492" s="40"/>
      <c r="O492" s="40"/>
      <c r="P492" s="40"/>
      <c r="Q492" s="40"/>
      <c r="R492" s="40"/>
      <c r="S492" s="40"/>
      <c r="T492" s="40"/>
      <c r="U492" s="40"/>
    </row>
    <row r="493" spans="1:21" ht="15.75" customHeight="1">
      <c r="A493" s="22">
        <v>1491</v>
      </c>
      <c r="B493" s="31" t="s">
        <v>674</v>
      </c>
      <c r="C493" s="32" t="s">
        <v>708</v>
      </c>
      <c r="D493" s="22">
        <v>32</v>
      </c>
      <c r="E493" s="22">
        <v>327</v>
      </c>
      <c r="F493" s="35" t="s">
        <v>659</v>
      </c>
      <c r="G493" s="7">
        <f t="shared" si="0"/>
        <v>295</v>
      </c>
      <c r="H493" s="7">
        <f t="shared" si="1"/>
        <v>59</v>
      </c>
      <c r="I493" s="5" t="str">
        <f t="shared" si="192"/>
        <v>test</v>
      </c>
      <c r="K493" s="40"/>
      <c r="N493" s="40"/>
      <c r="O493" s="40"/>
      <c r="P493" s="40"/>
      <c r="Q493" s="40"/>
      <c r="R493" s="40"/>
      <c r="S493" s="40"/>
      <c r="T493" s="40"/>
      <c r="U493" s="40"/>
    </row>
    <row r="494" spans="1:21" ht="15.75" customHeight="1">
      <c r="A494" s="22">
        <v>1492</v>
      </c>
      <c r="B494" s="31" t="s">
        <v>690</v>
      </c>
      <c r="C494" s="32" t="s">
        <v>709</v>
      </c>
      <c r="D494" s="22">
        <v>2</v>
      </c>
      <c r="E494" s="22">
        <v>100</v>
      </c>
      <c r="F494" s="34" t="s">
        <v>710</v>
      </c>
      <c r="G494" s="7">
        <f t="shared" si="0"/>
        <v>98</v>
      </c>
      <c r="H494" s="7">
        <f t="shared" si="1"/>
        <v>19</v>
      </c>
      <c r="I494" s="5" t="str">
        <f t="shared" si="192"/>
        <v>test</v>
      </c>
      <c r="K494" s="40"/>
      <c r="N494" s="40"/>
      <c r="O494" s="40"/>
      <c r="P494" s="40"/>
      <c r="Q494" s="40"/>
      <c r="R494" s="40"/>
      <c r="S494" s="40"/>
      <c r="T494" s="40"/>
      <c r="U494" s="40"/>
    </row>
    <row r="495" spans="1:21" ht="15.75" customHeight="1">
      <c r="A495" s="22">
        <v>1493</v>
      </c>
      <c r="B495" s="31" t="s">
        <v>677</v>
      </c>
      <c r="C495" s="32" t="s">
        <v>711</v>
      </c>
      <c r="D495" s="22">
        <v>35</v>
      </c>
      <c r="E495" s="22">
        <v>1515</v>
      </c>
      <c r="F495" s="35" t="s">
        <v>712</v>
      </c>
      <c r="G495" s="7">
        <f t="shared" si="0"/>
        <v>1480</v>
      </c>
      <c r="H495" s="7">
        <f t="shared" si="1"/>
        <v>296</v>
      </c>
      <c r="I495" s="5" t="str">
        <f t="shared" si="192"/>
        <v>train</v>
      </c>
      <c r="K495" s="40"/>
      <c r="N495" s="40"/>
      <c r="O495" s="40"/>
      <c r="P495" s="40"/>
      <c r="Q495" s="40"/>
      <c r="R495" s="40"/>
      <c r="S495" s="40"/>
      <c r="T495" s="40"/>
      <c r="U495" s="40"/>
    </row>
    <row r="496" spans="1:21" ht="15.75" customHeight="1">
      <c r="A496" s="22">
        <v>1494</v>
      </c>
      <c r="B496" s="31" t="s">
        <v>690</v>
      </c>
      <c r="C496" s="32" t="s">
        <v>713</v>
      </c>
      <c r="D496" s="22">
        <v>0</v>
      </c>
      <c r="E496" s="22">
        <v>834</v>
      </c>
      <c r="F496" s="34" t="s">
        <v>176</v>
      </c>
      <c r="G496" s="7">
        <f t="shared" si="0"/>
        <v>834</v>
      </c>
      <c r="H496" s="7">
        <f t="shared" si="1"/>
        <v>166</v>
      </c>
      <c r="I496" s="5" t="str">
        <f t="shared" si="192"/>
        <v>validation</v>
      </c>
      <c r="K496" s="40"/>
      <c r="N496" s="40"/>
      <c r="O496" s="40"/>
      <c r="P496" s="40"/>
      <c r="Q496" s="40"/>
      <c r="R496" s="40"/>
      <c r="S496" s="40"/>
      <c r="T496" s="40"/>
      <c r="U496" s="40"/>
    </row>
    <row r="497" spans="1:21" ht="15.75" customHeight="1">
      <c r="A497" s="22">
        <v>1495</v>
      </c>
      <c r="B497" s="31" t="s">
        <v>690</v>
      </c>
      <c r="C497" s="32" t="s">
        <v>714</v>
      </c>
      <c r="D497" s="22">
        <v>16</v>
      </c>
      <c r="E497" s="22">
        <v>296</v>
      </c>
      <c r="F497" s="35" t="s">
        <v>715</v>
      </c>
      <c r="G497" s="7">
        <f t="shared" si="0"/>
        <v>280</v>
      </c>
      <c r="H497" s="7">
        <f t="shared" si="1"/>
        <v>56</v>
      </c>
      <c r="I497" s="5" t="str">
        <f t="shared" si="192"/>
        <v>test</v>
      </c>
      <c r="K497" s="40"/>
      <c r="N497" s="40"/>
      <c r="O497" s="40"/>
      <c r="P497" s="40"/>
      <c r="Q497" s="40"/>
      <c r="R497" s="40"/>
      <c r="S497" s="40"/>
      <c r="T497" s="40"/>
      <c r="U497" s="40"/>
    </row>
    <row r="498" spans="1:21" ht="14.25">
      <c r="A498" s="22">
        <v>1496</v>
      </c>
      <c r="B498" s="31" t="s">
        <v>690</v>
      </c>
      <c r="C498" s="32" t="s">
        <v>716</v>
      </c>
      <c r="D498" s="22">
        <v>6</v>
      </c>
      <c r="E498" s="22">
        <v>231</v>
      </c>
      <c r="F498" s="31" t="s">
        <v>692</v>
      </c>
      <c r="G498" s="7">
        <f t="shared" si="0"/>
        <v>225</v>
      </c>
      <c r="H498" s="7">
        <f t="shared" si="1"/>
        <v>45</v>
      </c>
      <c r="I498" s="5" t="str">
        <f t="shared" si="192"/>
        <v>test</v>
      </c>
      <c r="K498" s="40"/>
      <c r="N498" s="40"/>
      <c r="O498" s="40"/>
      <c r="P498" s="40"/>
      <c r="Q498" s="40"/>
      <c r="R498" s="40"/>
      <c r="S498" s="40"/>
      <c r="T498" s="40"/>
      <c r="U498" s="40"/>
    </row>
    <row r="499" spans="1:21" ht="15.75" customHeight="1">
      <c r="A499" s="22">
        <v>1497</v>
      </c>
      <c r="B499" s="31" t="s">
        <v>291</v>
      </c>
      <c r="C499" s="32" t="s">
        <v>292</v>
      </c>
      <c r="D499" s="22">
        <v>45</v>
      </c>
      <c r="E499" s="22">
        <v>115</v>
      </c>
      <c r="F499" s="34" t="s">
        <v>293</v>
      </c>
      <c r="G499" s="7">
        <f t="shared" si="0"/>
        <v>70</v>
      </c>
      <c r="H499" s="7">
        <f t="shared" si="1"/>
        <v>14</v>
      </c>
      <c r="I499" s="5" t="str">
        <f t="shared" si="192"/>
        <v>test</v>
      </c>
      <c r="K499" s="40"/>
      <c r="N499" s="40"/>
      <c r="O499" s="40"/>
      <c r="P499" s="40"/>
      <c r="Q499" s="40"/>
      <c r="R499" s="40"/>
      <c r="S499" s="40"/>
      <c r="T499" s="40"/>
      <c r="U499" s="40"/>
    </row>
    <row r="500" spans="1:21" ht="15.75" customHeight="1">
      <c r="A500" s="22">
        <v>1498</v>
      </c>
      <c r="B500" s="31" t="s">
        <v>291</v>
      </c>
      <c r="C500" s="32" t="s">
        <v>292</v>
      </c>
      <c r="D500" s="22">
        <v>134</v>
      </c>
      <c r="E500" s="22">
        <v>180</v>
      </c>
      <c r="F500" s="34" t="s">
        <v>293</v>
      </c>
      <c r="G500" s="7">
        <f t="shared" si="0"/>
        <v>46</v>
      </c>
      <c r="H500" s="7">
        <f t="shared" si="1"/>
        <v>9</v>
      </c>
      <c r="I500" s="5" t="str">
        <f t="shared" si="192"/>
        <v>test</v>
      </c>
      <c r="K500" s="40"/>
      <c r="N500" s="40"/>
      <c r="O500" s="40"/>
      <c r="P500" s="40"/>
      <c r="Q500" s="40"/>
      <c r="R500" s="40"/>
      <c r="S500" s="40"/>
      <c r="T500" s="40"/>
      <c r="U500" s="40"/>
    </row>
    <row r="501" spans="1:21" ht="15.75" customHeight="1">
      <c r="A501" s="22">
        <v>1499</v>
      </c>
      <c r="B501" s="31" t="s">
        <v>291</v>
      </c>
      <c r="C501" s="32" t="s">
        <v>717</v>
      </c>
      <c r="D501" s="22">
        <v>29</v>
      </c>
      <c r="E501" s="22">
        <v>119</v>
      </c>
      <c r="F501" s="34" t="s">
        <v>293</v>
      </c>
      <c r="G501" s="7">
        <f t="shared" si="0"/>
        <v>90</v>
      </c>
      <c r="H501" s="7">
        <f t="shared" si="1"/>
        <v>18</v>
      </c>
      <c r="I501" s="5" t="str">
        <f t="shared" si="192"/>
        <v>validation</v>
      </c>
      <c r="K501" s="40"/>
      <c r="N501" s="40"/>
      <c r="O501" s="40"/>
      <c r="P501" s="40"/>
      <c r="Q501" s="40"/>
      <c r="R501" s="40"/>
      <c r="S501" s="40"/>
      <c r="T501" s="40"/>
      <c r="U501" s="40"/>
    </row>
    <row r="502" spans="1:21" ht="15.75" customHeight="1">
      <c r="A502" s="22">
        <v>1500</v>
      </c>
      <c r="B502" s="31" t="s">
        <v>291</v>
      </c>
      <c r="C502" s="32" t="s">
        <v>717</v>
      </c>
      <c r="D502" s="22">
        <v>140</v>
      </c>
      <c r="E502" s="22">
        <v>221</v>
      </c>
      <c r="F502" s="34" t="s">
        <v>293</v>
      </c>
      <c r="G502" s="7">
        <f t="shared" si="0"/>
        <v>81</v>
      </c>
      <c r="H502" s="7">
        <f t="shared" si="1"/>
        <v>16</v>
      </c>
      <c r="I502" s="5" t="str">
        <f t="shared" si="192"/>
        <v>validation</v>
      </c>
      <c r="K502" s="40"/>
      <c r="N502" s="40"/>
      <c r="O502" s="40"/>
      <c r="P502" s="40"/>
      <c r="Q502" s="40"/>
      <c r="R502" s="40"/>
      <c r="S502" s="40"/>
      <c r="T502" s="40"/>
      <c r="U502" s="40"/>
    </row>
    <row r="503" spans="1:21" ht="15.75" customHeight="1">
      <c r="A503" s="22">
        <v>1501</v>
      </c>
      <c r="B503" s="31" t="s">
        <v>291</v>
      </c>
      <c r="C503" s="32" t="s">
        <v>718</v>
      </c>
      <c r="D503" s="22">
        <v>21</v>
      </c>
      <c r="E503" s="22">
        <v>181</v>
      </c>
      <c r="F503" s="34" t="s">
        <v>719</v>
      </c>
      <c r="G503" s="7">
        <f t="shared" si="0"/>
        <v>160</v>
      </c>
      <c r="H503" s="7">
        <f t="shared" si="1"/>
        <v>32</v>
      </c>
      <c r="I503" s="5" t="str">
        <f t="shared" si="192"/>
        <v>train</v>
      </c>
      <c r="K503" s="40"/>
      <c r="N503" s="40"/>
      <c r="O503" s="40"/>
      <c r="P503" s="40"/>
      <c r="Q503" s="40"/>
      <c r="R503" s="40"/>
      <c r="S503" s="40"/>
      <c r="T503" s="40"/>
      <c r="U503" s="40"/>
    </row>
    <row r="504" spans="1:21" ht="15.75" customHeight="1">
      <c r="A504" s="22">
        <v>1502</v>
      </c>
      <c r="B504" s="31" t="s">
        <v>291</v>
      </c>
      <c r="C504" s="32" t="s">
        <v>720</v>
      </c>
      <c r="D504" s="22">
        <v>40</v>
      </c>
      <c r="E504" s="22">
        <v>190</v>
      </c>
      <c r="F504" s="34" t="s">
        <v>721</v>
      </c>
      <c r="G504" s="7">
        <f t="shared" si="0"/>
        <v>150</v>
      </c>
      <c r="H504" s="7">
        <f t="shared" si="1"/>
        <v>30</v>
      </c>
      <c r="I504" s="5" t="str">
        <f t="shared" si="192"/>
        <v>train</v>
      </c>
      <c r="K504" s="40"/>
      <c r="N504" s="40"/>
      <c r="O504" s="40"/>
      <c r="P504" s="40"/>
      <c r="Q504" s="40"/>
      <c r="R504" s="40"/>
      <c r="S504" s="40"/>
      <c r="T504" s="40"/>
      <c r="U504" s="40"/>
    </row>
    <row r="505" spans="1:21" ht="15.75" customHeight="1">
      <c r="A505" s="22">
        <v>1503</v>
      </c>
      <c r="B505" s="31" t="s">
        <v>291</v>
      </c>
      <c r="C505" s="32" t="s">
        <v>722</v>
      </c>
      <c r="D505" s="22">
        <v>9</v>
      </c>
      <c r="E505" s="22">
        <v>95</v>
      </c>
      <c r="F505" s="35" t="s">
        <v>723</v>
      </c>
      <c r="G505" s="7">
        <f t="shared" si="0"/>
        <v>86</v>
      </c>
      <c r="H505" s="7">
        <f t="shared" si="1"/>
        <v>17</v>
      </c>
      <c r="I505" s="5" t="str">
        <f t="shared" si="192"/>
        <v>test</v>
      </c>
      <c r="K505" s="40"/>
      <c r="N505" s="40"/>
      <c r="O505" s="40"/>
      <c r="P505" s="40"/>
      <c r="Q505" s="40"/>
      <c r="R505" s="40"/>
      <c r="S505" s="40"/>
      <c r="T505" s="40"/>
      <c r="U505" s="40"/>
    </row>
    <row r="506" spans="1:21" ht="14.25">
      <c r="A506" s="22">
        <v>1504</v>
      </c>
      <c r="B506" s="31" t="s">
        <v>291</v>
      </c>
      <c r="C506" s="32" t="s">
        <v>724</v>
      </c>
      <c r="D506" s="22">
        <v>55</v>
      </c>
      <c r="E506" s="22">
        <v>265</v>
      </c>
      <c r="F506" s="31" t="s">
        <v>725</v>
      </c>
      <c r="G506" s="7">
        <f t="shared" si="0"/>
        <v>210</v>
      </c>
      <c r="H506" s="7">
        <f t="shared" si="1"/>
        <v>42</v>
      </c>
      <c r="I506" s="5" t="str">
        <f t="shared" si="192"/>
        <v>test</v>
      </c>
      <c r="K506" s="40"/>
      <c r="N506" s="40"/>
      <c r="O506" s="40"/>
      <c r="P506" s="40"/>
      <c r="Q506" s="40"/>
      <c r="R506" s="40"/>
      <c r="S506" s="40"/>
      <c r="T506" s="40"/>
      <c r="U506" s="40"/>
    </row>
    <row r="507" spans="1:21" ht="15.75" customHeight="1">
      <c r="A507" s="22">
        <v>1505</v>
      </c>
      <c r="B507" s="31" t="s">
        <v>77</v>
      </c>
      <c r="C507" s="32" t="s">
        <v>726</v>
      </c>
      <c r="D507" s="22">
        <v>13</v>
      </c>
      <c r="E507" s="22">
        <v>58</v>
      </c>
      <c r="F507" s="34" t="s">
        <v>727</v>
      </c>
      <c r="G507" s="7">
        <f t="shared" si="0"/>
        <v>45</v>
      </c>
      <c r="H507" s="7">
        <f t="shared" si="1"/>
        <v>9</v>
      </c>
      <c r="I507" s="5" t="str">
        <f t="shared" si="192"/>
        <v>test</v>
      </c>
      <c r="K507" s="40"/>
      <c r="N507" s="40"/>
      <c r="O507" s="40"/>
      <c r="P507" s="40"/>
      <c r="Q507" s="40"/>
      <c r="R507" s="40"/>
      <c r="S507" s="40"/>
      <c r="T507" s="40"/>
      <c r="U507" s="40"/>
    </row>
    <row r="508" spans="1:21" ht="15.75" customHeight="1">
      <c r="A508" s="22">
        <v>1506</v>
      </c>
      <c r="B508" s="31" t="s">
        <v>77</v>
      </c>
      <c r="C508" s="32" t="s">
        <v>728</v>
      </c>
      <c r="D508" s="22">
        <v>36</v>
      </c>
      <c r="E508" s="22">
        <v>74</v>
      </c>
      <c r="F508" s="35" t="s">
        <v>729</v>
      </c>
      <c r="G508" s="7">
        <f t="shared" si="0"/>
        <v>38</v>
      </c>
      <c r="H508" s="7">
        <f t="shared" si="1"/>
        <v>7</v>
      </c>
      <c r="I508" s="5" t="str">
        <f t="shared" si="192"/>
        <v>train</v>
      </c>
      <c r="K508" s="40"/>
      <c r="N508" s="40"/>
      <c r="O508" s="40"/>
      <c r="P508" s="40"/>
      <c r="Q508" s="40"/>
      <c r="R508" s="40"/>
      <c r="S508" s="40"/>
      <c r="T508" s="40"/>
      <c r="U508" s="40"/>
    </row>
    <row r="509" spans="1:21" ht="15.75" customHeight="1">
      <c r="A509" s="22">
        <v>1507</v>
      </c>
      <c r="B509" s="31" t="s">
        <v>77</v>
      </c>
      <c r="C509" s="32" t="s">
        <v>730</v>
      </c>
      <c r="D509" s="22">
        <v>49</v>
      </c>
      <c r="E509" s="22">
        <v>294</v>
      </c>
      <c r="F509" s="35" t="s">
        <v>731</v>
      </c>
      <c r="G509" s="7">
        <f t="shared" si="0"/>
        <v>245</v>
      </c>
      <c r="H509" s="7">
        <f t="shared" si="1"/>
        <v>49</v>
      </c>
      <c r="I509" s="5" t="str">
        <f t="shared" si="192"/>
        <v>train</v>
      </c>
      <c r="K509" s="40"/>
      <c r="N509" s="40"/>
      <c r="O509" s="40"/>
      <c r="P509" s="40"/>
      <c r="Q509" s="40"/>
      <c r="R509" s="40"/>
      <c r="S509" s="40"/>
      <c r="T509" s="40"/>
      <c r="U509" s="40"/>
    </row>
    <row r="510" spans="1:21" ht="15.75" customHeight="1">
      <c r="A510" s="22">
        <v>1508</v>
      </c>
      <c r="B510" s="31" t="s">
        <v>295</v>
      </c>
      <c r="C510" s="32" t="s">
        <v>732</v>
      </c>
      <c r="D510" s="22">
        <v>102</v>
      </c>
      <c r="E510" s="22">
        <v>225</v>
      </c>
      <c r="F510" s="34" t="s">
        <v>733</v>
      </c>
      <c r="G510" s="7">
        <f t="shared" si="0"/>
        <v>123</v>
      </c>
      <c r="H510" s="7">
        <f t="shared" si="1"/>
        <v>24</v>
      </c>
      <c r="I510" s="5" t="str">
        <f t="shared" si="192"/>
        <v>train</v>
      </c>
      <c r="K510" s="40"/>
      <c r="N510" s="40"/>
      <c r="O510" s="40"/>
      <c r="P510" s="40"/>
      <c r="Q510" s="40"/>
      <c r="R510" s="40"/>
      <c r="S510" s="40"/>
      <c r="T510" s="40"/>
      <c r="U510" s="40"/>
    </row>
    <row r="511" spans="1:21" ht="15.75" customHeight="1">
      <c r="A511" s="22">
        <v>1509</v>
      </c>
      <c r="B511" s="31" t="s">
        <v>295</v>
      </c>
      <c r="C511" s="32" t="s">
        <v>734</v>
      </c>
      <c r="D511" s="22">
        <v>8</v>
      </c>
      <c r="E511" s="22">
        <v>101</v>
      </c>
      <c r="F511" s="35" t="s">
        <v>735</v>
      </c>
      <c r="G511" s="7">
        <f t="shared" si="0"/>
        <v>93</v>
      </c>
      <c r="H511" s="7">
        <f t="shared" si="1"/>
        <v>18</v>
      </c>
      <c r="I511" s="5" t="str">
        <f t="shared" si="192"/>
        <v>train</v>
      </c>
      <c r="K511" s="40"/>
      <c r="N511" s="40"/>
      <c r="O511" s="40"/>
      <c r="P511" s="40"/>
      <c r="Q511" s="40"/>
      <c r="R511" s="40"/>
      <c r="S511" s="40"/>
      <c r="T511" s="40"/>
      <c r="U511" s="40"/>
    </row>
    <row r="512" spans="1:21" ht="15.75" customHeight="1">
      <c r="A512" s="22">
        <v>1510</v>
      </c>
      <c r="B512" s="31" t="s">
        <v>295</v>
      </c>
      <c r="C512" s="32" t="s">
        <v>736</v>
      </c>
      <c r="D512" s="22">
        <v>13</v>
      </c>
      <c r="E512" s="22">
        <v>200</v>
      </c>
      <c r="F512" s="35" t="s">
        <v>737</v>
      </c>
      <c r="G512" s="7">
        <f t="shared" si="0"/>
        <v>187</v>
      </c>
      <c r="H512" s="7">
        <f t="shared" si="1"/>
        <v>37</v>
      </c>
      <c r="I512" s="5" t="str">
        <f t="shared" si="192"/>
        <v>train</v>
      </c>
      <c r="K512" s="40"/>
      <c r="N512" s="40"/>
      <c r="O512" s="40"/>
      <c r="P512" s="40"/>
      <c r="Q512" s="40"/>
      <c r="R512" s="40"/>
      <c r="S512" s="40"/>
      <c r="T512" s="40"/>
      <c r="U512" s="40"/>
    </row>
    <row r="513" spans="1:23" ht="15.75" customHeight="1">
      <c r="A513" s="22">
        <v>1511</v>
      </c>
      <c r="B513" s="31" t="s">
        <v>295</v>
      </c>
      <c r="C513" s="32" t="s">
        <v>738</v>
      </c>
      <c r="D513" s="22">
        <v>6</v>
      </c>
      <c r="E513" s="22">
        <v>116</v>
      </c>
      <c r="F513" s="34" t="s">
        <v>739</v>
      </c>
      <c r="G513" s="7">
        <f t="shared" si="0"/>
        <v>110</v>
      </c>
      <c r="H513" s="7">
        <f t="shared" si="1"/>
        <v>22</v>
      </c>
      <c r="I513" s="5" t="str">
        <f t="shared" si="192"/>
        <v>test</v>
      </c>
      <c r="K513" s="40"/>
      <c r="N513" s="40"/>
      <c r="O513" s="40"/>
      <c r="P513" s="40"/>
      <c r="Q513" s="40"/>
      <c r="R513" s="40"/>
      <c r="S513" s="40"/>
      <c r="T513" s="40"/>
      <c r="U513" s="40"/>
    </row>
    <row r="514" spans="1:23" ht="15.75" customHeight="1">
      <c r="A514" s="22">
        <v>1512</v>
      </c>
      <c r="B514" s="31" t="s">
        <v>740</v>
      </c>
      <c r="C514" s="32" t="s">
        <v>741</v>
      </c>
      <c r="D514" s="22">
        <v>46</v>
      </c>
      <c r="E514" s="22">
        <v>226</v>
      </c>
      <c r="F514" s="34" t="s">
        <v>742</v>
      </c>
      <c r="G514" s="7">
        <f t="shared" si="0"/>
        <v>180</v>
      </c>
      <c r="H514" s="7">
        <f t="shared" si="1"/>
        <v>36</v>
      </c>
      <c r="I514" s="5" t="str">
        <f t="shared" ref="I514:I570" si="193">IFERROR(_xlfn.IFS(IFERROR(MATCH(A514,$J$2:$J$574,0),FALSE),$J$1,IFERROR(MATCH(A514,$K$2:$K$574,0),FALSE),$K$1),"train")</f>
        <v>validation</v>
      </c>
      <c r="K514" s="40"/>
      <c r="N514" s="40"/>
      <c r="O514" s="40"/>
      <c r="P514" s="40"/>
      <c r="Q514" s="40"/>
      <c r="R514" s="40"/>
      <c r="S514" s="40"/>
      <c r="T514" s="40"/>
      <c r="U514" s="40"/>
    </row>
    <row r="515" spans="1:23" ht="15.75" customHeight="1">
      <c r="A515" s="22">
        <v>1513</v>
      </c>
      <c r="B515" s="31" t="s">
        <v>740</v>
      </c>
      <c r="C515" s="32" t="s">
        <v>741</v>
      </c>
      <c r="D515" s="22">
        <v>250</v>
      </c>
      <c r="E515" s="22">
        <v>400</v>
      </c>
      <c r="F515" s="34" t="s">
        <v>742</v>
      </c>
      <c r="G515" s="7">
        <f t="shared" si="0"/>
        <v>150</v>
      </c>
      <c r="H515" s="7">
        <f t="shared" si="1"/>
        <v>30</v>
      </c>
      <c r="I515" s="5" t="str">
        <f t="shared" si="193"/>
        <v>validation</v>
      </c>
      <c r="K515" s="40"/>
      <c r="N515" s="40"/>
      <c r="O515" s="40"/>
      <c r="P515" s="40"/>
      <c r="Q515" s="40"/>
      <c r="R515" s="40"/>
      <c r="S515" s="40"/>
      <c r="T515" s="40"/>
      <c r="U515" s="40"/>
    </row>
    <row r="516" spans="1:23" ht="15.75" customHeight="1">
      <c r="A516" s="22">
        <v>1514</v>
      </c>
      <c r="B516" s="31" t="s">
        <v>740</v>
      </c>
      <c r="C516" s="32" t="s">
        <v>743</v>
      </c>
      <c r="D516" s="22">
        <v>8</v>
      </c>
      <c r="E516" s="22">
        <v>420</v>
      </c>
      <c r="F516" s="34" t="s">
        <v>744</v>
      </c>
      <c r="G516" s="7">
        <f t="shared" si="0"/>
        <v>412</v>
      </c>
      <c r="H516" s="7">
        <f t="shared" si="1"/>
        <v>82</v>
      </c>
      <c r="I516" s="5" t="str">
        <f t="shared" si="193"/>
        <v>test</v>
      </c>
      <c r="K516" s="40"/>
      <c r="N516" s="40"/>
      <c r="O516" s="40"/>
      <c r="P516" s="40"/>
      <c r="Q516" s="40"/>
      <c r="R516" s="40"/>
      <c r="S516" s="40"/>
      <c r="T516" s="40"/>
      <c r="U516" s="40"/>
    </row>
    <row r="517" spans="1:23" ht="15.75" customHeight="1">
      <c r="A517" s="22">
        <v>1515</v>
      </c>
      <c r="B517" s="31" t="s">
        <v>740</v>
      </c>
      <c r="C517" s="32" t="s">
        <v>745</v>
      </c>
      <c r="D517" s="22">
        <v>5</v>
      </c>
      <c r="E517" s="22">
        <v>549</v>
      </c>
      <c r="F517" s="35" t="s">
        <v>746</v>
      </c>
      <c r="G517" s="7">
        <f t="shared" si="0"/>
        <v>544</v>
      </c>
      <c r="H517" s="7">
        <f t="shared" si="1"/>
        <v>108</v>
      </c>
      <c r="I517" s="5" t="str">
        <f t="shared" si="193"/>
        <v>validation</v>
      </c>
      <c r="K517" s="40"/>
      <c r="N517" s="40"/>
      <c r="O517" s="40"/>
      <c r="P517" s="40"/>
      <c r="Q517" s="40"/>
      <c r="R517" s="40"/>
      <c r="S517" s="40"/>
      <c r="T517" s="40"/>
      <c r="U517" s="40"/>
    </row>
    <row r="518" spans="1:23" ht="15.75" customHeight="1">
      <c r="A518" s="22">
        <v>1516</v>
      </c>
      <c r="B518" s="31" t="s">
        <v>740</v>
      </c>
      <c r="C518" s="32" t="s">
        <v>747</v>
      </c>
      <c r="D518" s="22">
        <v>8</v>
      </c>
      <c r="E518" s="22">
        <v>540</v>
      </c>
      <c r="F518" s="35" t="s">
        <v>748</v>
      </c>
      <c r="G518" s="7">
        <f t="shared" si="0"/>
        <v>532</v>
      </c>
      <c r="H518" s="7">
        <f t="shared" si="1"/>
        <v>106</v>
      </c>
      <c r="I518" s="5" t="str">
        <f t="shared" si="193"/>
        <v>test</v>
      </c>
      <c r="K518" s="40"/>
      <c r="N518" s="40"/>
      <c r="O518" s="40"/>
      <c r="P518" s="40"/>
      <c r="Q518" s="40"/>
      <c r="R518" s="40"/>
      <c r="S518" s="40"/>
      <c r="T518" s="40"/>
      <c r="U518" s="40"/>
    </row>
    <row r="519" spans="1:23" ht="15.75" customHeight="1">
      <c r="A519" s="22">
        <v>1517</v>
      </c>
      <c r="B519" s="31" t="s">
        <v>749</v>
      </c>
      <c r="C519" s="32" t="s">
        <v>750</v>
      </c>
      <c r="D519" s="22">
        <v>226</v>
      </c>
      <c r="E519" s="22">
        <v>276</v>
      </c>
      <c r="F519" s="34" t="s">
        <v>751</v>
      </c>
      <c r="G519" s="7">
        <f t="shared" si="0"/>
        <v>50</v>
      </c>
      <c r="H519" s="7">
        <f t="shared" si="1"/>
        <v>10</v>
      </c>
      <c r="I519" s="5" t="str">
        <f t="shared" si="193"/>
        <v>train</v>
      </c>
      <c r="K519" s="40"/>
      <c r="N519" s="40"/>
      <c r="O519" s="40"/>
      <c r="P519" s="40"/>
      <c r="Q519" s="40"/>
      <c r="R519" s="40"/>
      <c r="S519" s="40"/>
      <c r="T519" s="40"/>
      <c r="U519" s="40"/>
    </row>
    <row r="520" spans="1:23" ht="15.75" customHeight="1">
      <c r="A520" s="22">
        <v>1518</v>
      </c>
      <c r="B520" s="31" t="s">
        <v>740</v>
      </c>
      <c r="C520" s="32" t="s">
        <v>752</v>
      </c>
      <c r="D520" s="22">
        <v>5</v>
      </c>
      <c r="E520" s="22">
        <v>155</v>
      </c>
      <c r="F520" s="34" t="s">
        <v>751</v>
      </c>
      <c r="G520" s="7">
        <f t="shared" si="0"/>
        <v>150</v>
      </c>
      <c r="H520" s="7">
        <f t="shared" si="1"/>
        <v>30</v>
      </c>
      <c r="I520" s="5" t="str">
        <f t="shared" si="193"/>
        <v>validation</v>
      </c>
      <c r="K520" s="40"/>
      <c r="N520" s="40"/>
      <c r="O520" s="40"/>
      <c r="P520" s="40"/>
      <c r="Q520" s="40"/>
      <c r="R520" s="40"/>
      <c r="S520" s="40"/>
      <c r="T520" s="40"/>
      <c r="U520" s="40"/>
    </row>
    <row r="521" spans="1:23" ht="15.75" customHeight="1">
      <c r="A521" s="22">
        <v>1519</v>
      </c>
      <c r="B521" s="31" t="s">
        <v>291</v>
      </c>
      <c r="C521" s="32" t="s">
        <v>753</v>
      </c>
      <c r="D521" s="22">
        <v>21</v>
      </c>
      <c r="E521" s="22">
        <v>177</v>
      </c>
      <c r="F521" s="35" t="s">
        <v>293</v>
      </c>
      <c r="G521" s="7">
        <f t="shared" si="0"/>
        <v>156</v>
      </c>
      <c r="H521" s="7">
        <f t="shared" si="1"/>
        <v>31</v>
      </c>
      <c r="I521" s="5" t="str">
        <f t="shared" si="193"/>
        <v>train</v>
      </c>
      <c r="K521" s="40"/>
      <c r="N521" s="40"/>
      <c r="O521" s="40"/>
      <c r="P521" s="40"/>
      <c r="Q521" s="40"/>
      <c r="R521" s="40"/>
      <c r="S521" s="40"/>
      <c r="T521" s="40"/>
      <c r="U521" s="40"/>
    </row>
    <row r="522" spans="1:23" ht="15.75" customHeight="1">
      <c r="A522" s="22">
        <v>1520</v>
      </c>
      <c r="B522" s="31" t="s">
        <v>291</v>
      </c>
      <c r="C522" s="32" t="s">
        <v>294</v>
      </c>
      <c r="D522" s="22">
        <v>41</v>
      </c>
      <c r="E522" s="22">
        <v>244</v>
      </c>
      <c r="F522" s="35" t="s">
        <v>293</v>
      </c>
      <c r="G522" s="7">
        <f t="shared" si="0"/>
        <v>203</v>
      </c>
      <c r="H522" s="7">
        <f t="shared" si="1"/>
        <v>40</v>
      </c>
      <c r="I522" s="5" t="str">
        <f t="shared" si="193"/>
        <v>train</v>
      </c>
      <c r="K522" s="40"/>
      <c r="N522" s="40"/>
      <c r="O522" s="40"/>
      <c r="P522" s="40"/>
      <c r="Q522" s="40"/>
      <c r="R522" s="40"/>
      <c r="S522" s="40"/>
      <c r="T522" s="40"/>
      <c r="U522" s="40"/>
    </row>
    <row r="523" spans="1:23" ht="15.75" customHeight="1">
      <c r="A523" s="22">
        <v>1521</v>
      </c>
      <c r="B523" s="31" t="s">
        <v>740</v>
      </c>
      <c r="C523" s="32" t="s">
        <v>754</v>
      </c>
      <c r="D523" s="22">
        <v>1</v>
      </c>
      <c r="E523" s="22">
        <v>603</v>
      </c>
      <c r="F523" s="34" t="s">
        <v>755</v>
      </c>
      <c r="G523" s="7">
        <f t="shared" si="0"/>
        <v>602</v>
      </c>
      <c r="H523" s="7">
        <f t="shared" si="1"/>
        <v>120</v>
      </c>
      <c r="I523" s="5" t="str">
        <f t="shared" si="193"/>
        <v>validation</v>
      </c>
      <c r="K523" s="40"/>
      <c r="N523" s="40"/>
      <c r="O523" s="40"/>
      <c r="P523" s="40"/>
      <c r="Q523" s="40"/>
      <c r="R523" s="40"/>
      <c r="S523" s="40"/>
      <c r="T523" s="40"/>
      <c r="U523" s="40"/>
    </row>
    <row r="524" spans="1:23" ht="15.75" customHeight="1">
      <c r="A524" s="22">
        <v>1522</v>
      </c>
      <c r="B524" s="31" t="s">
        <v>429</v>
      </c>
      <c r="C524" s="32" t="s">
        <v>756</v>
      </c>
      <c r="D524" s="22">
        <v>15</v>
      </c>
      <c r="E524" s="22">
        <v>385</v>
      </c>
      <c r="F524" s="34" t="s">
        <v>757</v>
      </c>
      <c r="G524" s="7">
        <f t="shared" si="0"/>
        <v>370</v>
      </c>
      <c r="H524" s="7">
        <f t="shared" si="1"/>
        <v>74</v>
      </c>
      <c r="I524" s="5" t="str">
        <f t="shared" si="193"/>
        <v>validation</v>
      </c>
      <c r="K524" s="40"/>
      <c r="N524" s="40"/>
      <c r="O524" s="40"/>
      <c r="P524" s="40"/>
      <c r="Q524" s="40"/>
      <c r="R524" s="40"/>
      <c r="S524" s="40"/>
      <c r="T524" s="40"/>
      <c r="U524" s="40"/>
      <c r="W524" s="40"/>
    </row>
    <row r="525" spans="1:23" ht="15.75" customHeight="1">
      <c r="A525" s="22">
        <v>1523</v>
      </c>
      <c r="B525" s="31" t="s">
        <v>429</v>
      </c>
      <c r="C525" s="32" t="s">
        <v>758</v>
      </c>
      <c r="D525" s="22">
        <v>82</v>
      </c>
      <c r="E525" s="22">
        <v>117</v>
      </c>
      <c r="F525" s="35" t="s">
        <v>759</v>
      </c>
      <c r="G525" s="7">
        <f t="shared" si="0"/>
        <v>35</v>
      </c>
      <c r="H525" s="7">
        <f t="shared" si="1"/>
        <v>7</v>
      </c>
      <c r="I525" s="5" t="str">
        <f t="shared" si="193"/>
        <v>validation</v>
      </c>
      <c r="K525" s="40"/>
      <c r="N525" s="40"/>
      <c r="O525" s="40"/>
      <c r="P525" s="40"/>
      <c r="Q525" s="40"/>
      <c r="R525" s="40"/>
      <c r="S525" s="40"/>
      <c r="T525" s="40"/>
      <c r="U525" s="40"/>
      <c r="W525" s="40"/>
    </row>
    <row r="526" spans="1:23" ht="15.75" customHeight="1">
      <c r="A526" s="22">
        <v>1524</v>
      </c>
      <c r="B526" s="31" t="s">
        <v>429</v>
      </c>
      <c r="C526" s="32" t="s">
        <v>760</v>
      </c>
      <c r="D526" s="22">
        <v>6</v>
      </c>
      <c r="E526" s="22">
        <v>76</v>
      </c>
      <c r="F526" s="34" t="s">
        <v>761</v>
      </c>
      <c r="G526" s="7">
        <f t="shared" si="0"/>
        <v>70</v>
      </c>
      <c r="H526" s="7">
        <f t="shared" si="1"/>
        <v>14</v>
      </c>
      <c r="I526" s="5" t="str">
        <f t="shared" si="193"/>
        <v>validation</v>
      </c>
      <c r="K526" s="40"/>
      <c r="N526" s="40"/>
      <c r="O526" s="40"/>
      <c r="P526" s="40"/>
      <c r="Q526" s="40"/>
      <c r="R526" s="40"/>
      <c r="S526" s="40"/>
      <c r="T526" s="40"/>
      <c r="U526" s="40"/>
      <c r="W526" s="40"/>
    </row>
    <row r="527" spans="1:23" ht="15.75" customHeight="1">
      <c r="A527" s="22">
        <v>1525</v>
      </c>
      <c r="B527" s="31" t="s">
        <v>429</v>
      </c>
      <c r="C527" s="32" t="s">
        <v>762</v>
      </c>
      <c r="D527" s="22">
        <v>4</v>
      </c>
      <c r="E527" s="22">
        <v>244</v>
      </c>
      <c r="F527" s="35" t="s">
        <v>763</v>
      </c>
      <c r="G527" s="7">
        <f t="shared" si="0"/>
        <v>240</v>
      </c>
      <c r="H527" s="7">
        <f t="shared" si="1"/>
        <v>48</v>
      </c>
      <c r="I527" s="5" t="str">
        <f t="shared" si="193"/>
        <v>test</v>
      </c>
      <c r="K527" s="40"/>
      <c r="N527" s="40"/>
      <c r="O527" s="40"/>
      <c r="P527" s="40"/>
      <c r="Q527" s="40"/>
      <c r="R527" s="40"/>
      <c r="S527" s="40"/>
      <c r="T527" s="40"/>
      <c r="U527" s="40"/>
      <c r="W527" s="40"/>
    </row>
    <row r="528" spans="1:23" ht="15.75" customHeight="1">
      <c r="A528" s="22">
        <v>1526</v>
      </c>
      <c r="B528" s="31" t="s">
        <v>429</v>
      </c>
      <c r="C528" s="32" t="s">
        <v>764</v>
      </c>
      <c r="D528" s="22">
        <v>69</v>
      </c>
      <c r="E528" s="22">
        <v>414</v>
      </c>
      <c r="F528" s="34" t="s">
        <v>765</v>
      </c>
      <c r="G528" s="7">
        <f t="shared" si="0"/>
        <v>345</v>
      </c>
      <c r="H528" s="7">
        <f t="shared" si="1"/>
        <v>69</v>
      </c>
      <c r="I528" s="5" t="str">
        <f t="shared" si="193"/>
        <v>test</v>
      </c>
      <c r="K528" s="40"/>
      <c r="N528" s="40"/>
      <c r="O528" s="40"/>
      <c r="P528" s="40"/>
      <c r="Q528" s="40"/>
      <c r="R528" s="40"/>
      <c r="S528" s="40"/>
      <c r="T528" s="40"/>
      <c r="U528" s="40"/>
      <c r="W528" s="40"/>
    </row>
    <row r="529" spans="1:23" ht="15.75" customHeight="1">
      <c r="A529" s="22">
        <v>1527</v>
      </c>
      <c r="B529" s="31" t="s">
        <v>429</v>
      </c>
      <c r="C529" s="32" t="s">
        <v>766</v>
      </c>
      <c r="D529" s="22">
        <v>0</v>
      </c>
      <c r="E529" s="22">
        <v>225</v>
      </c>
      <c r="F529" s="34" t="s">
        <v>767</v>
      </c>
      <c r="G529" s="7">
        <f t="shared" si="0"/>
        <v>225</v>
      </c>
      <c r="H529" s="7">
        <f t="shared" si="1"/>
        <v>45</v>
      </c>
      <c r="I529" s="5" t="str">
        <f t="shared" si="193"/>
        <v>validation</v>
      </c>
      <c r="K529" s="40"/>
      <c r="N529" s="40"/>
      <c r="O529" s="40"/>
      <c r="P529" s="40"/>
      <c r="Q529" s="40"/>
      <c r="R529" s="40"/>
      <c r="S529" s="40"/>
      <c r="T529" s="40"/>
      <c r="U529" s="40"/>
      <c r="W529" s="40"/>
    </row>
    <row r="530" spans="1:23" ht="15.75" customHeight="1">
      <c r="A530" s="22">
        <v>1528</v>
      </c>
      <c r="B530" s="31" t="s">
        <v>79</v>
      </c>
      <c r="C530" s="32" t="s">
        <v>768</v>
      </c>
      <c r="D530" s="22">
        <v>24</v>
      </c>
      <c r="E530" s="22">
        <v>459</v>
      </c>
      <c r="F530" s="34" t="s">
        <v>769</v>
      </c>
      <c r="G530" s="7">
        <f t="shared" si="0"/>
        <v>435</v>
      </c>
      <c r="H530" s="7">
        <f t="shared" si="1"/>
        <v>87</v>
      </c>
      <c r="I530" s="5" t="str">
        <f t="shared" si="193"/>
        <v>train</v>
      </c>
      <c r="K530" s="40"/>
      <c r="N530" s="40"/>
      <c r="O530" s="40"/>
      <c r="P530" s="40"/>
      <c r="Q530" s="40"/>
      <c r="R530" s="40"/>
      <c r="S530" s="40"/>
      <c r="T530" s="40"/>
      <c r="U530" s="40"/>
      <c r="W530" s="40"/>
    </row>
    <row r="531" spans="1:23" ht="15.75" customHeight="1">
      <c r="A531" s="22">
        <v>1529</v>
      </c>
      <c r="B531" s="31" t="s">
        <v>740</v>
      </c>
      <c r="C531" s="32" t="s">
        <v>770</v>
      </c>
      <c r="D531" s="22">
        <v>90</v>
      </c>
      <c r="E531" s="22">
        <v>250</v>
      </c>
      <c r="F531" s="34" t="s">
        <v>771</v>
      </c>
      <c r="G531" s="7">
        <f t="shared" si="0"/>
        <v>160</v>
      </c>
      <c r="H531" s="7">
        <f t="shared" si="1"/>
        <v>32</v>
      </c>
      <c r="I531" s="5" t="str">
        <f t="shared" si="193"/>
        <v>test</v>
      </c>
      <c r="K531" s="40"/>
      <c r="N531" s="40"/>
      <c r="O531" s="40"/>
      <c r="P531" s="40"/>
      <c r="Q531" s="40"/>
      <c r="R531" s="40"/>
      <c r="S531" s="40"/>
      <c r="T531" s="40"/>
      <c r="U531" s="40"/>
      <c r="W531" s="40"/>
    </row>
    <row r="532" spans="1:23" ht="15.75" customHeight="1">
      <c r="A532" s="22">
        <v>1530</v>
      </c>
      <c r="B532" s="31" t="s">
        <v>429</v>
      </c>
      <c r="C532" s="32" t="s">
        <v>772</v>
      </c>
      <c r="D532" s="22">
        <v>0</v>
      </c>
      <c r="E532" s="22">
        <v>55</v>
      </c>
      <c r="F532" s="35" t="s">
        <v>773</v>
      </c>
      <c r="G532" s="7">
        <f t="shared" si="0"/>
        <v>55</v>
      </c>
      <c r="H532" s="7">
        <f t="shared" si="1"/>
        <v>11</v>
      </c>
      <c r="I532" s="5" t="str">
        <f t="shared" si="193"/>
        <v>train</v>
      </c>
      <c r="K532" s="40"/>
      <c r="N532" s="40"/>
      <c r="O532" s="40"/>
      <c r="P532" s="40"/>
      <c r="Q532" s="40"/>
      <c r="R532" s="40"/>
      <c r="S532" s="40"/>
      <c r="T532" s="40"/>
      <c r="U532" s="40"/>
      <c r="W532" s="40"/>
    </row>
    <row r="533" spans="1:23" ht="15.75" customHeight="1">
      <c r="A533" s="22">
        <v>1531</v>
      </c>
      <c r="B533" s="31" t="s">
        <v>429</v>
      </c>
      <c r="C533" s="32" t="s">
        <v>774</v>
      </c>
      <c r="D533" s="22">
        <v>1</v>
      </c>
      <c r="E533" s="22">
        <v>254</v>
      </c>
      <c r="F533" s="35" t="s">
        <v>775</v>
      </c>
      <c r="G533" s="7">
        <f t="shared" si="0"/>
        <v>253</v>
      </c>
      <c r="H533" s="7">
        <f t="shared" si="1"/>
        <v>50</v>
      </c>
      <c r="I533" s="5" t="str">
        <f t="shared" si="193"/>
        <v>train</v>
      </c>
      <c r="K533" s="40"/>
      <c r="N533" s="40"/>
      <c r="O533" s="40"/>
      <c r="P533" s="40"/>
      <c r="Q533" s="40"/>
      <c r="R533" s="40"/>
      <c r="S533" s="40"/>
      <c r="T533" s="40"/>
      <c r="U533" s="40"/>
      <c r="W533" s="40"/>
    </row>
    <row r="534" spans="1:23" ht="15.75" customHeight="1">
      <c r="A534" s="22">
        <v>1532</v>
      </c>
      <c r="B534" s="31" t="s">
        <v>556</v>
      </c>
      <c r="C534" s="32" t="s">
        <v>776</v>
      </c>
      <c r="D534" s="22">
        <v>2</v>
      </c>
      <c r="E534" s="22">
        <v>237</v>
      </c>
      <c r="F534" s="34" t="s">
        <v>777</v>
      </c>
      <c r="G534" s="7">
        <f t="shared" si="0"/>
        <v>235</v>
      </c>
      <c r="H534" s="7">
        <f t="shared" si="1"/>
        <v>47</v>
      </c>
      <c r="I534" s="5" t="str">
        <f t="shared" si="193"/>
        <v>validation</v>
      </c>
      <c r="K534" s="40"/>
      <c r="N534" s="40"/>
      <c r="O534" s="40"/>
      <c r="P534" s="40"/>
      <c r="Q534" s="40"/>
      <c r="R534" s="40"/>
      <c r="S534" s="40"/>
      <c r="T534" s="40"/>
      <c r="U534" s="40"/>
      <c r="W534" s="40"/>
    </row>
    <row r="535" spans="1:23" ht="15.75" customHeight="1">
      <c r="A535" s="22">
        <v>1533</v>
      </c>
      <c r="B535" s="31" t="s">
        <v>556</v>
      </c>
      <c r="C535" s="32" t="s">
        <v>776</v>
      </c>
      <c r="D535" s="22">
        <v>265</v>
      </c>
      <c r="E535" s="22">
        <v>355</v>
      </c>
      <c r="F535" s="34" t="s">
        <v>777</v>
      </c>
      <c r="G535" s="7">
        <f t="shared" si="0"/>
        <v>90</v>
      </c>
      <c r="H535" s="7">
        <f t="shared" si="1"/>
        <v>18</v>
      </c>
      <c r="I535" s="5" t="str">
        <f t="shared" si="193"/>
        <v>validation</v>
      </c>
      <c r="K535" s="40"/>
      <c r="N535" s="40"/>
      <c r="O535" s="40"/>
      <c r="P535" s="40"/>
      <c r="Q535" s="40"/>
      <c r="R535" s="40"/>
      <c r="S535" s="40"/>
      <c r="T535" s="40"/>
      <c r="U535" s="40"/>
      <c r="W535" s="40"/>
    </row>
    <row r="536" spans="1:23" ht="15.75" customHeight="1">
      <c r="A536" s="22">
        <v>1534</v>
      </c>
      <c r="B536" s="31" t="s">
        <v>556</v>
      </c>
      <c r="C536" s="32" t="s">
        <v>778</v>
      </c>
      <c r="D536" s="22">
        <v>0</v>
      </c>
      <c r="E536" s="22">
        <v>150</v>
      </c>
      <c r="F536" s="34" t="s">
        <v>779</v>
      </c>
      <c r="G536" s="7">
        <f t="shared" si="0"/>
        <v>150</v>
      </c>
      <c r="H536" s="7">
        <f t="shared" si="1"/>
        <v>30</v>
      </c>
      <c r="I536" s="5" t="str">
        <f t="shared" si="193"/>
        <v>test</v>
      </c>
      <c r="K536" s="40"/>
      <c r="N536" s="40"/>
      <c r="O536" s="40"/>
      <c r="P536" s="40"/>
      <c r="Q536" s="40"/>
      <c r="R536" s="40"/>
      <c r="S536" s="40"/>
      <c r="T536" s="40"/>
      <c r="U536" s="40"/>
      <c r="W536" s="40"/>
    </row>
    <row r="537" spans="1:23" ht="15.75" customHeight="1">
      <c r="A537" s="22">
        <v>1535</v>
      </c>
      <c r="B537" s="31" t="s">
        <v>556</v>
      </c>
      <c r="C537" s="32" t="s">
        <v>780</v>
      </c>
      <c r="D537" s="22">
        <v>36</v>
      </c>
      <c r="E537" s="22">
        <v>238</v>
      </c>
      <c r="F537" s="34" t="s">
        <v>781</v>
      </c>
      <c r="G537" s="7">
        <f t="shared" si="0"/>
        <v>202</v>
      </c>
      <c r="H537" s="7">
        <f t="shared" si="1"/>
        <v>40</v>
      </c>
      <c r="I537" s="5" t="str">
        <f t="shared" si="193"/>
        <v>validation</v>
      </c>
      <c r="K537" s="40"/>
      <c r="N537" s="40"/>
      <c r="O537" s="40"/>
      <c r="P537" s="40"/>
      <c r="Q537" s="40"/>
      <c r="R537" s="40"/>
      <c r="S537" s="40"/>
      <c r="T537" s="40"/>
      <c r="U537" s="40"/>
      <c r="W537" s="40"/>
    </row>
    <row r="538" spans="1:23" ht="15.75" customHeight="1">
      <c r="A538" s="22">
        <v>1536</v>
      </c>
      <c r="B538" s="31" t="s">
        <v>556</v>
      </c>
      <c r="C538" s="32" t="s">
        <v>782</v>
      </c>
      <c r="D538" s="22">
        <v>27</v>
      </c>
      <c r="E538" s="22">
        <v>207</v>
      </c>
      <c r="F538" s="34" t="s">
        <v>783</v>
      </c>
      <c r="G538" s="7">
        <f t="shared" si="0"/>
        <v>180</v>
      </c>
      <c r="H538" s="7">
        <f t="shared" si="1"/>
        <v>36</v>
      </c>
      <c r="I538" s="5" t="str">
        <f t="shared" si="193"/>
        <v>train</v>
      </c>
      <c r="K538" s="40"/>
      <c r="N538" s="40"/>
      <c r="O538" s="40"/>
      <c r="P538" s="40"/>
      <c r="Q538" s="40"/>
      <c r="R538" s="40"/>
      <c r="S538" s="40"/>
      <c r="T538" s="40"/>
      <c r="U538" s="40"/>
      <c r="W538" s="40"/>
    </row>
    <row r="539" spans="1:23" ht="15.75" customHeight="1">
      <c r="A539" s="22">
        <v>1537</v>
      </c>
      <c r="B539" s="31" t="s">
        <v>556</v>
      </c>
      <c r="C539" s="32" t="s">
        <v>782</v>
      </c>
      <c r="D539" s="22">
        <v>221</v>
      </c>
      <c r="E539" s="22">
        <v>358</v>
      </c>
      <c r="F539" s="34" t="s">
        <v>783</v>
      </c>
      <c r="G539" s="7">
        <f t="shared" si="0"/>
        <v>137</v>
      </c>
      <c r="H539" s="7">
        <f t="shared" si="1"/>
        <v>27</v>
      </c>
      <c r="I539" s="5" t="str">
        <f t="shared" si="193"/>
        <v>train</v>
      </c>
      <c r="K539" s="40"/>
      <c r="N539" s="40"/>
      <c r="O539" s="40"/>
      <c r="P539" s="40"/>
      <c r="Q539" s="40"/>
      <c r="R539" s="40"/>
      <c r="S539" s="40"/>
      <c r="T539" s="40"/>
      <c r="U539" s="40"/>
      <c r="W539" s="40"/>
    </row>
    <row r="540" spans="1:23" ht="15.75" customHeight="1">
      <c r="A540" s="22">
        <v>1538</v>
      </c>
      <c r="B540" s="31" t="s">
        <v>556</v>
      </c>
      <c r="C540" s="32" t="s">
        <v>784</v>
      </c>
      <c r="D540" s="22">
        <v>5</v>
      </c>
      <c r="E540" s="22">
        <v>552</v>
      </c>
      <c r="F540" s="35" t="s">
        <v>785</v>
      </c>
      <c r="G540" s="7">
        <f t="shared" si="0"/>
        <v>547</v>
      </c>
      <c r="H540" s="7">
        <f t="shared" si="1"/>
        <v>109</v>
      </c>
      <c r="I540" s="5" t="str">
        <f t="shared" si="193"/>
        <v>train</v>
      </c>
      <c r="K540" s="40"/>
      <c r="N540" s="40"/>
      <c r="O540" s="40"/>
      <c r="P540" s="40"/>
      <c r="Q540" s="40"/>
      <c r="R540" s="40"/>
      <c r="S540" s="40"/>
      <c r="T540" s="40"/>
      <c r="U540" s="40"/>
      <c r="W540" s="40"/>
    </row>
    <row r="541" spans="1:23" ht="15.75" customHeight="1">
      <c r="A541" s="22">
        <v>1539</v>
      </c>
      <c r="B541" s="31" t="s">
        <v>556</v>
      </c>
      <c r="C541" s="32" t="s">
        <v>786</v>
      </c>
      <c r="D541" s="22">
        <v>10</v>
      </c>
      <c r="E541" s="22">
        <v>100</v>
      </c>
      <c r="F541" s="34" t="s">
        <v>787</v>
      </c>
      <c r="G541" s="7">
        <f t="shared" si="0"/>
        <v>90</v>
      </c>
      <c r="H541" s="7">
        <f t="shared" si="1"/>
        <v>18</v>
      </c>
      <c r="I541" s="5" t="str">
        <f t="shared" si="193"/>
        <v>test</v>
      </c>
      <c r="K541" s="40"/>
      <c r="N541" s="40"/>
      <c r="O541" s="40"/>
      <c r="P541" s="40"/>
      <c r="Q541" s="40"/>
      <c r="R541" s="40"/>
      <c r="S541" s="40"/>
      <c r="T541" s="40"/>
      <c r="U541" s="40"/>
      <c r="W541" s="40"/>
    </row>
    <row r="542" spans="1:23" ht="14.25">
      <c r="A542" s="22">
        <v>1540</v>
      </c>
      <c r="B542" s="31" t="s">
        <v>406</v>
      </c>
      <c r="C542" s="32" t="s">
        <v>788</v>
      </c>
      <c r="D542" s="22">
        <v>6</v>
      </c>
      <c r="E542" s="22">
        <v>81</v>
      </c>
      <c r="F542" s="31" t="s">
        <v>789</v>
      </c>
      <c r="G542" s="7">
        <f t="shared" si="0"/>
        <v>75</v>
      </c>
      <c r="H542" s="7">
        <f t="shared" si="1"/>
        <v>15</v>
      </c>
      <c r="I542" s="5" t="str">
        <f t="shared" si="193"/>
        <v>test</v>
      </c>
      <c r="K542" s="40"/>
      <c r="N542" s="40"/>
      <c r="O542" s="40"/>
      <c r="P542" s="40"/>
      <c r="Q542" s="40"/>
      <c r="R542" s="40"/>
      <c r="S542" s="40"/>
      <c r="T542" s="40"/>
      <c r="U542" s="40"/>
      <c r="W542" s="40"/>
    </row>
    <row r="543" spans="1:23" ht="15.75" customHeight="1">
      <c r="A543" s="22">
        <v>1541</v>
      </c>
      <c r="B543" s="31" t="s">
        <v>406</v>
      </c>
      <c r="C543" s="32" t="s">
        <v>790</v>
      </c>
      <c r="D543" s="22">
        <v>30</v>
      </c>
      <c r="E543" s="22">
        <v>380</v>
      </c>
      <c r="F543" s="34" t="s">
        <v>791</v>
      </c>
      <c r="G543" s="7">
        <f t="shared" si="0"/>
        <v>350</v>
      </c>
      <c r="H543" s="7">
        <f t="shared" si="1"/>
        <v>70</v>
      </c>
      <c r="I543" s="5" t="str">
        <f t="shared" si="193"/>
        <v>train</v>
      </c>
      <c r="K543" s="40"/>
      <c r="N543" s="40"/>
      <c r="O543" s="40"/>
      <c r="P543" s="40"/>
      <c r="Q543" s="40"/>
      <c r="R543" s="40"/>
      <c r="S543" s="40"/>
      <c r="T543" s="40"/>
      <c r="U543" s="40"/>
      <c r="W543" s="40"/>
    </row>
    <row r="544" spans="1:23" ht="15.75" customHeight="1">
      <c r="A544" s="22">
        <v>1542</v>
      </c>
      <c r="B544" s="31" t="s">
        <v>568</v>
      </c>
      <c r="C544" s="32" t="s">
        <v>792</v>
      </c>
      <c r="D544" s="22">
        <v>8</v>
      </c>
      <c r="E544" s="22">
        <v>88</v>
      </c>
      <c r="F544" s="35" t="s">
        <v>793</v>
      </c>
      <c r="G544" s="7">
        <f t="shared" si="0"/>
        <v>80</v>
      </c>
      <c r="H544" s="7">
        <f t="shared" si="1"/>
        <v>16</v>
      </c>
      <c r="I544" s="5" t="str">
        <f t="shared" si="193"/>
        <v>test</v>
      </c>
      <c r="K544" s="40"/>
      <c r="N544" s="40"/>
      <c r="O544" s="40"/>
      <c r="P544" s="40"/>
      <c r="Q544" s="40"/>
      <c r="R544" s="40"/>
      <c r="S544" s="40"/>
      <c r="T544" s="40"/>
      <c r="U544" s="40"/>
      <c r="W544" s="40"/>
    </row>
    <row r="545" spans="1:23" ht="15.75" customHeight="1">
      <c r="A545" s="22">
        <v>1543</v>
      </c>
      <c r="B545" s="31" t="s">
        <v>568</v>
      </c>
      <c r="C545" s="32" t="s">
        <v>792</v>
      </c>
      <c r="D545" s="22">
        <v>110</v>
      </c>
      <c r="E545" s="22">
        <v>165</v>
      </c>
      <c r="F545" s="35" t="s">
        <v>793</v>
      </c>
      <c r="G545" s="7">
        <f t="shared" si="0"/>
        <v>55</v>
      </c>
      <c r="H545" s="7">
        <f t="shared" si="1"/>
        <v>11</v>
      </c>
      <c r="I545" s="5" t="str">
        <f t="shared" si="193"/>
        <v>test</v>
      </c>
      <c r="K545" s="40"/>
      <c r="N545" s="40"/>
      <c r="O545" s="40"/>
      <c r="P545" s="40"/>
      <c r="Q545" s="40"/>
      <c r="R545" s="40"/>
      <c r="S545" s="40"/>
      <c r="T545" s="40"/>
      <c r="U545" s="40"/>
      <c r="W545" s="40"/>
    </row>
    <row r="546" spans="1:23" ht="14.25">
      <c r="A546" s="22">
        <v>1544</v>
      </c>
      <c r="B546" s="31" t="s">
        <v>568</v>
      </c>
      <c r="C546" s="32" t="s">
        <v>794</v>
      </c>
      <c r="D546" s="22">
        <v>22</v>
      </c>
      <c r="E546" s="22">
        <v>197</v>
      </c>
      <c r="F546" s="31" t="s">
        <v>795</v>
      </c>
      <c r="G546" s="7">
        <f t="shared" si="0"/>
        <v>175</v>
      </c>
      <c r="H546" s="7">
        <f t="shared" si="1"/>
        <v>35</v>
      </c>
      <c r="I546" s="5" t="str">
        <f t="shared" si="193"/>
        <v>test</v>
      </c>
      <c r="K546" s="40"/>
      <c r="N546" s="40"/>
      <c r="O546" s="40"/>
      <c r="P546" s="40"/>
      <c r="Q546" s="40"/>
      <c r="R546" s="40"/>
      <c r="S546" s="40"/>
      <c r="T546" s="40"/>
      <c r="U546" s="40"/>
      <c r="W546" s="40"/>
    </row>
    <row r="547" spans="1:23" ht="14.25">
      <c r="A547" s="22">
        <v>1545</v>
      </c>
      <c r="B547" s="31" t="s">
        <v>568</v>
      </c>
      <c r="C547" s="32" t="s">
        <v>796</v>
      </c>
      <c r="D547" s="22">
        <v>0</v>
      </c>
      <c r="E547" s="22">
        <v>45</v>
      </c>
      <c r="F547" s="31" t="s">
        <v>795</v>
      </c>
      <c r="G547" s="7">
        <f t="shared" si="0"/>
        <v>45</v>
      </c>
      <c r="H547" s="7">
        <f t="shared" si="1"/>
        <v>9</v>
      </c>
      <c r="I547" s="5" t="str">
        <f t="shared" si="193"/>
        <v>validation</v>
      </c>
      <c r="K547" s="40"/>
      <c r="N547" s="40"/>
      <c r="O547" s="40"/>
      <c r="P547" s="40"/>
      <c r="Q547" s="40"/>
      <c r="R547" s="40"/>
      <c r="S547" s="40"/>
      <c r="T547" s="40"/>
      <c r="U547" s="40"/>
      <c r="W547" s="40"/>
    </row>
    <row r="548" spans="1:23" ht="14.25">
      <c r="A548" s="22">
        <v>1546</v>
      </c>
      <c r="B548" s="31" t="s">
        <v>568</v>
      </c>
      <c r="C548" s="32" t="s">
        <v>797</v>
      </c>
      <c r="D548" s="22">
        <v>5</v>
      </c>
      <c r="E548" s="22">
        <v>110</v>
      </c>
      <c r="F548" s="31" t="s">
        <v>795</v>
      </c>
      <c r="G548" s="7">
        <f t="shared" si="0"/>
        <v>105</v>
      </c>
      <c r="H548" s="7">
        <f t="shared" si="1"/>
        <v>21</v>
      </c>
      <c r="I548" s="5" t="str">
        <f t="shared" si="193"/>
        <v>validation</v>
      </c>
      <c r="N548" s="40"/>
      <c r="O548" s="40"/>
      <c r="P548" s="40"/>
      <c r="Q548" s="40"/>
      <c r="R548" s="40"/>
      <c r="S548" s="40"/>
      <c r="T548" s="40"/>
      <c r="U548" s="40"/>
      <c r="W548" s="40"/>
    </row>
    <row r="549" spans="1:23" ht="14.25">
      <c r="A549" s="22">
        <v>1547</v>
      </c>
      <c r="B549" s="31" t="s">
        <v>568</v>
      </c>
      <c r="C549" s="32" t="s">
        <v>798</v>
      </c>
      <c r="D549" s="22">
        <v>3</v>
      </c>
      <c r="E549" s="22">
        <v>150</v>
      </c>
      <c r="F549" s="31" t="s">
        <v>795</v>
      </c>
      <c r="G549" s="7">
        <f t="shared" si="0"/>
        <v>147</v>
      </c>
      <c r="H549" s="7">
        <f t="shared" si="1"/>
        <v>29</v>
      </c>
      <c r="I549" s="5" t="str">
        <f t="shared" si="193"/>
        <v>validation</v>
      </c>
      <c r="O549" s="40"/>
      <c r="P549" s="40"/>
      <c r="Q549" s="40"/>
      <c r="R549" s="40"/>
      <c r="S549" s="40"/>
      <c r="T549" s="40"/>
      <c r="U549" s="40"/>
      <c r="V549" s="40"/>
      <c r="W549" s="40"/>
    </row>
    <row r="550" spans="1:23" ht="14.25">
      <c r="A550" s="22">
        <v>1548</v>
      </c>
      <c r="B550" s="31" t="s">
        <v>568</v>
      </c>
      <c r="C550" s="32" t="s">
        <v>799</v>
      </c>
      <c r="D550" s="22">
        <v>0</v>
      </c>
      <c r="E550" s="22">
        <v>95</v>
      </c>
      <c r="F550" s="31" t="s">
        <v>795</v>
      </c>
      <c r="G550" s="7">
        <f t="shared" si="0"/>
        <v>95</v>
      </c>
      <c r="H550" s="7">
        <f t="shared" si="1"/>
        <v>19</v>
      </c>
      <c r="I550" s="5" t="str">
        <f t="shared" si="193"/>
        <v>train</v>
      </c>
      <c r="O550" s="40"/>
      <c r="P550" s="40"/>
      <c r="Q550" s="40"/>
      <c r="R550" s="40"/>
      <c r="S550" s="40"/>
      <c r="T550" s="40"/>
      <c r="U550" s="40"/>
      <c r="V550" s="40"/>
      <c r="W550" s="40"/>
    </row>
    <row r="551" spans="1:23" ht="15.75" customHeight="1">
      <c r="A551" s="22">
        <v>1549</v>
      </c>
      <c r="B551" s="31" t="s">
        <v>568</v>
      </c>
      <c r="C551" s="32" t="s">
        <v>800</v>
      </c>
      <c r="D551" s="22">
        <v>30</v>
      </c>
      <c r="E551" s="22">
        <v>327</v>
      </c>
      <c r="F551" s="34" t="s">
        <v>659</v>
      </c>
      <c r="G551" s="7">
        <f t="shared" si="0"/>
        <v>297</v>
      </c>
      <c r="H551" s="7">
        <f t="shared" si="1"/>
        <v>59</v>
      </c>
      <c r="I551" s="5" t="str">
        <f t="shared" si="193"/>
        <v>train</v>
      </c>
      <c r="O551" s="40"/>
      <c r="P551" s="40"/>
      <c r="Q551" s="40"/>
      <c r="R551" s="40"/>
      <c r="S551" s="40"/>
      <c r="T551" s="40"/>
      <c r="U551" s="40"/>
      <c r="V551" s="40"/>
    </row>
    <row r="552" spans="1:23" ht="15.75" customHeight="1">
      <c r="A552" s="22">
        <v>1550</v>
      </c>
      <c r="B552" s="31" t="s">
        <v>568</v>
      </c>
      <c r="C552" s="32" t="s">
        <v>801</v>
      </c>
      <c r="D552" s="22">
        <v>50</v>
      </c>
      <c r="E552" s="22">
        <v>300</v>
      </c>
      <c r="F552" s="34" t="s">
        <v>802</v>
      </c>
      <c r="G552" s="7">
        <f t="shared" si="0"/>
        <v>250</v>
      </c>
      <c r="H552" s="7">
        <f t="shared" si="1"/>
        <v>50</v>
      </c>
      <c r="I552" s="5" t="str">
        <f t="shared" si="193"/>
        <v>train</v>
      </c>
      <c r="O552" s="40"/>
      <c r="P552" s="40"/>
      <c r="Q552" s="40"/>
      <c r="R552" s="40"/>
      <c r="S552" s="40"/>
      <c r="T552" s="40"/>
      <c r="U552" s="40"/>
      <c r="V552" s="40"/>
      <c r="W552" s="40"/>
    </row>
    <row r="553" spans="1:23" ht="15.75" customHeight="1">
      <c r="A553" s="22">
        <v>1551</v>
      </c>
      <c r="B553" s="31" t="s">
        <v>568</v>
      </c>
      <c r="C553" s="32" t="s">
        <v>803</v>
      </c>
      <c r="D553" s="22">
        <v>40</v>
      </c>
      <c r="E553" s="22">
        <v>470</v>
      </c>
      <c r="F553" s="34" t="s">
        <v>804</v>
      </c>
      <c r="G553" s="7">
        <f t="shared" si="0"/>
        <v>430</v>
      </c>
      <c r="H553" s="7">
        <f t="shared" si="1"/>
        <v>86</v>
      </c>
      <c r="I553" s="5" t="str">
        <f t="shared" si="193"/>
        <v>train</v>
      </c>
      <c r="O553" s="40"/>
      <c r="P553" s="40"/>
      <c r="Q553" s="40"/>
      <c r="R553" s="40"/>
      <c r="S553" s="40"/>
      <c r="T553" s="40"/>
      <c r="U553" s="40"/>
      <c r="V553" s="40"/>
      <c r="W553" s="40"/>
    </row>
    <row r="554" spans="1:23" ht="15.75" customHeight="1">
      <c r="A554" s="22">
        <v>1552</v>
      </c>
      <c r="B554" s="31" t="s">
        <v>77</v>
      </c>
      <c r="C554" s="32" t="s">
        <v>805</v>
      </c>
      <c r="D554" s="22">
        <v>0</v>
      </c>
      <c r="E554" s="22">
        <v>135</v>
      </c>
      <c r="F554" s="34" t="s">
        <v>806</v>
      </c>
      <c r="G554" s="7">
        <f t="shared" si="0"/>
        <v>135</v>
      </c>
      <c r="H554" s="7">
        <f t="shared" si="1"/>
        <v>27</v>
      </c>
      <c r="I554" s="5" t="str">
        <f t="shared" si="193"/>
        <v>train</v>
      </c>
      <c r="O554" s="40"/>
      <c r="P554" s="40"/>
      <c r="Q554" s="40"/>
      <c r="R554" s="40"/>
      <c r="S554" s="40"/>
      <c r="T554" s="40"/>
      <c r="U554" s="40"/>
      <c r="V554" s="40"/>
      <c r="W554" s="40"/>
    </row>
    <row r="555" spans="1:23" ht="15.75" customHeight="1">
      <c r="A555" s="22">
        <v>1553</v>
      </c>
      <c r="B555" s="31" t="s">
        <v>77</v>
      </c>
      <c r="C555" s="32" t="s">
        <v>807</v>
      </c>
      <c r="D555" s="22">
        <v>50</v>
      </c>
      <c r="E555" s="22">
        <v>205</v>
      </c>
      <c r="F555" s="34" t="s">
        <v>731</v>
      </c>
      <c r="G555" s="7">
        <f t="shared" si="0"/>
        <v>155</v>
      </c>
      <c r="H555" s="7">
        <f t="shared" si="1"/>
        <v>31</v>
      </c>
      <c r="I555" s="5" t="str">
        <f t="shared" si="193"/>
        <v>train</v>
      </c>
      <c r="O555" s="40"/>
      <c r="P555" s="40"/>
      <c r="Q555" s="40"/>
      <c r="R555" s="40"/>
      <c r="S555" s="40"/>
      <c r="T555" s="40"/>
      <c r="U555" s="40"/>
      <c r="V555" s="40"/>
      <c r="W555" s="40"/>
    </row>
    <row r="556" spans="1:23" ht="15.75" customHeight="1">
      <c r="A556" s="22">
        <v>1554</v>
      </c>
      <c r="B556" s="31" t="s">
        <v>77</v>
      </c>
      <c r="C556" s="32" t="s">
        <v>808</v>
      </c>
      <c r="D556" s="22">
        <v>41</v>
      </c>
      <c r="E556" s="22">
        <v>282</v>
      </c>
      <c r="F556" s="34" t="s">
        <v>731</v>
      </c>
      <c r="G556" s="7">
        <f t="shared" si="0"/>
        <v>241</v>
      </c>
      <c r="H556" s="7">
        <f t="shared" si="1"/>
        <v>48</v>
      </c>
      <c r="I556" s="5" t="str">
        <f t="shared" si="193"/>
        <v>train</v>
      </c>
      <c r="O556" s="40"/>
      <c r="P556" s="40"/>
      <c r="Q556" s="40"/>
      <c r="R556" s="40"/>
      <c r="S556" s="40"/>
      <c r="T556" s="40"/>
      <c r="U556" s="40"/>
      <c r="V556" s="40"/>
      <c r="W556" s="40"/>
    </row>
    <row r="557" spans="1:23" ht="15.75" customHeight="1">
      <c r="A557" s="22">
        <v>1555</v>
      </c>
      <c r="B557" s="31" t="s">
        <v>77</v>
      </c>
      <c r="C557" s="32" t="s">
        <v>809</v>
      </c>
      <c r="D557" s="22">
        <v>130</v>
      </c>
      <c r="E557" s="22">
        <v>202</v>
      </c>
      <c r="F557" s="34" t="s">
        <v>731</v>
      </c>
      <c r="G557" s="7">
        <f t="shared" si="0"/>
        <v>72</v>
      </c>
      <c r="H557" s="7">
        <f t="shared" si="1"/>
        <v>14</v>
      </c>
      <c r="I557" s="5" t="str">
        <f t="shared" si="193"/>
        <v>train</v>
      </c>
      <c r="O557" s="40"/>
      <c r="P557" s="40"/>
      <c r="Q557" s="40"/>
      <c r="R557" s="40"/>
      <c r="S557" s="40"/>
      <c r="T557" s="40"/>
      <c r="U557" s="40"/>
      <c r="V557" s="40"/>
      <c r="W557" s="40"/>
    </row>
    <row r="558" spans="1:23" ht="15.75" customHeight="1">
      <c r="A558" s="22">
        <v>1556</v>
      </c>
      <c r="B558" s="31" t="s">
        <v>77</v>
      </c>
      <c r="C558" s="32" t="s">
        <v>810</v>
      </c>
      <c r="D558" s="22">
        <v>5</v>
      </c>
      <c r="E558" s="22">
        <v>200</v>
      </c>
      <c r="F558" s="34" t="s">
        <v>731</v>
      </c>
      <c r="G558" s="7">
        <f t="shared" si="0"/>
        <v>195</v>
      </c>
      <c r="H558" s="7">
        <f t="shared" si="1"/>
        <v>39</v>
      </c>
      <c r="I558" s="5" t="str">
        <f t="shared" si="193"/>
        <v>train</v>
      </c>
      <c r="O558" s="40"/>
      <c r="P558" s="40"/>
      <c r="Q558" s="40"/>
      <c r="R558" s="40"/>
      <c r="S558" s="40"/>
      <c r="T558" s="40"/>
      <c r="U558" s="40"/>
      <c r="V558" s="40"/>
      <c r="W558" s="40"/>
    </row>
    <row r="559" spans="1:23" ht="15.75" customHeight="1">
      <c r="A559" s="22">
        <v>1557</v>
      </c>
      <c r="B559" s="31" t="s">
        <v>77</v>
      </c>
      <c r="C559" s="32" t="s">
        <v>811</v>
      </c>
      <c r="D559" s="22">
        <v>15</v>
      </c>
      <c r="E559" s="22">
        <v>105</v>
      </c>
      <c r="F559" s="34" t="s">
        <v>812</v>
      </c>
      <c r="G559" s="7">
        <f t="shared" si="0"/>
        <v>90</v>
      </c>
      <c r="H559" s="7">
        <f t="shared" si="1"/>
        <v>18</v>
      </c>
      <c r="I559" s="5" t="str">
        <f t="shared" si="193"/>
        <v>test</v>
      </c>
      <c r="O559" s="40"/>
      <c r="P559" s="40"/>
      <c r="Q559" s="40"/>
      <c r="R559" s="40"/>
      <c r="S559" s="40"/>
      <c r="T559" s="40"/>
      <c r="U559" s="40"/>
      <c r="V559" s="40"/>
      <c r="W559" s="40"/>
    </row>
    <row r="560" spans="1:23" ht="15.75" customHeight="1">
      <c r="A560" s="22">
        <v>1558</v>
      </c>
      <c r="B560" s="31" t="s">
        <v>77</v>
      </c>
      <c r="C560" s="32" t="s">
        <v>50</v>
      </c>
      <c r="D560" s="22">
        <v>230</v>
      </c>
      <c r="E560" s="22">
        <v>265</v>
      </c>
      <c r="F560" s="35" t="s">
        <v>51</v>
      </c>
      <c r="G560" s="7">
        <f t="shared" si="0"/>
        <v>35</v>
      </c>
      <c r="H560" s="7">
        <f t="shared" si="1"/>
        <v>7</v>
      </c>
      <c r="I560" s="5" t="str">
        <f t="shared" si="193"/>
        <v>test</v>
      </c>
      <c r="O560" s="40"/>
      <c r="P560" s="40"/>
      <c r="Q560" s="40"/>
      <c r="R560" s="40"/>
      <c r="S560" s="40"/>
      <c r="T560" s="40"/>
      <c r="U560" s="40"/>
      <c r="V560" s="40"/>
      <c r="W560" s="40"/>
    </row>
    <row r="561" spans="1:23" ht="14.25">
      <c r="A561" s="22">
        <v>1559</v>
      </c>
      <c r="B561" s="31" t="s">
        <v>77</v>
      </c>
      <c r="C561" s="32" t="s">
        <v>813</v>
      </c>
      <c r="D561" s="22">
        <v>29</v>
      </c>
      <c r="E561" s="22">
        <v>209</v>
      </c>
      <c r="F561" s="31" t="s">
        <v>814</v>
      </c>
      <c r="G561" s="7">
        <f t="shared" si="0"/>
        <v>180</v>
      </c>
      <c r="H561" s="7">
        <f t="shared" si="1"/>
        <v>36</v>
      </c>
      <c r="I561" s="5" t="str">
        <f t="shared" si="193"/>
        <v>test</v>
      </c>
      <c r="O561" s="40"/>
      <c r="P561" s="40"/>
      <c r="Q561" s="40"/>
      <c r="R561" s="40"/>
      <c r="S561" s="40"/>
      <c r="T561" s="40"/>
      <c r="U561" s="40"/>
      <c r="V561" s="40"/>
      <c r="W561" s="40"/>
    </row>
    <row r="562" spans="1:23" ht="15.75" customHeight="1">
      <c r="A562" s="22">
        <v>1560</v>
      </c>
      <c r="B562" s="31" t="s">
        <v>77</v>
      </c>
      <c r="C562" s="32" t="s">
        <v>815</v>
      </c>
      <c r="D562" s="22">
        <v>9</v>
      </c>
      <c r="E562" s="22">
        <v>200</v>
      </c>
      <c r="F562" s="34" t="s">
        <v>816</v>
      </c>
      <c r="G562" s="7">
        <f t="shared" si="0"/>
        <v>191</v>
      </c>
      <c r="H562" s="7">
        <f t="shared" si="1"/>
        <v>38</v>
      </c>
      <c r="I562" s="5" t="str">
        <f t="shared" si="193"/>
        <v>test</v>
      </c>
      <c r="O562" s="40"/>
      <c r="P562" s="40"/>
      <c r="Q562" s="40"/>
      <c r="R562" s="40"/>
      <c r="S562" s="40"/>
      <c r="T562" s="40"/>
      <c r="U562" s="40"/>
      <c r="V562" s="40"/>
      <c r="W562" s="40"/>
    </row>
    <row r="563" spans="1:23" ht="15.75" customHeight="1">
      <c r="A563" s="22">
        <v>1561</v>
      </c>
      <c r="B563" s="31" t="s">
        <v>200</v>
      </c>
      <c r="C563" s="32" t="s">
        <v>817</v>
      </c>
      <c r="D563" s="22">
        <v>0</v>
      </c>
      <c r="E563" s="22">
        <v>88</v>
      </c>
      <c r="F563" s="35" t="s">
        <v>818</v>
      </c>
      <c r="G563" s="7">
        <f t="shared" si="0"/>
        <v>88</v>
      </c>
      <c r="H563" s="7">
        <f t="shared" si="1"/>
        <v>17</v>
      </c>
      <c r="I563" s="5" t="str">
        <f t="shared" si="193"/>
        <v>train</v>
      </c>
      <c r="O563" s="40"/>
      <c r="P563" s="40"/>
      <c r="Q563" s="40"/>
      <c r="R563" s="40"/>
      <c r="S563" s="40"/>
      <c r="T563" s="40"/>
      <c r="U563" s="40"/>
      <c r="V563" s="40"/>
      <c r="W563" s="40"/>
    </row>
    <row r="564" spans="1:23" ht="14.25">
      <c r="A564" s="22">
        <v>1562</v>
      </c>
      <c r="B564" s="31" t="s">
        <v>331</v>
      </c>
      <c r="C564" s="32" t="s">
        <v>819</v>
      </c>
      <c r="D564" s="22">
        <v>9</v>
      </c>
      <c r="E564" s="22">
        <v>200</v>
      </c>
      <c r="F564" s="31" t="s">
        <v>820</v>
      </c>
      <c r="G564" s="7">
        <f t="shared" si="0"/>
        <v>191</v>
      </c>
      <c r="H564" s="7">
        <f t="shared" si="1"/>
        <v>38</v>
      </c>
      <c r="I564" s="5" t="str">
        <f t="shared" si="193"/>
        <v>train</v>
      </c>
      <c r="O564" s="40"/>
      <c r="P564" s="40"/>
      <c r="Q564" s="40"/>
      <c r="R564" s="40"/>
      <c r="S564" s="40"/>
      <c r="T564" s="40"/>
      <c r="U564" s="40"/>
      <c r="V564" s="40"/>
      <c r="W564" s="40"/>
    </row>
    <row r="565" spans="1:23" ht="15.75" customHeight="1">
      <c r="A565" s="22">
        <v>1563</v>
      </c>
      <c r="B565" s="31" t="s">
        <v>200</v>
      </c>
      <c r="C565" s="32" t="s">
        <v>821</v>
      </c>
      <c r="D565" s="22">
        <v>20</v>
      </c>
      <c r="E565" s="22">
        <v>200</v>
      </c>
      <c r="F565" s="34" t="s">
        <v>822</v>
      </c>
      <c r="G565" s="7">
        <f t="shared" si="0"/>
        <v>180</v>
      </c>
      <c r="H565" s="7">
        <f t="shared" si="1"/>
        <v>36</v>
      </c>
      <c r="I565" s="5" t="str">
        <f t="shared" si="193"/>
        <v>validation</v>
      </c>
      <c r="O565" s="40"/>
      <c r="P565" s="40"/>
      <c r="Q565" s="40"/>
      <c r="R565" s="40"/>
      <c r="S565" s="40"/>
      <c r="T565" s="40"/>
      <c r="U565" s="40"/>
      <c r="V565" s="40"/>
      <c r="W565" s="40"/>
    </row>
    <row r="566" spans="1:23" ht="15.75" customHeight="1">
      <c r="A566" s="22">
        <v>1564</v>
      </c>
      <c r="B566" s="31" t="s">
        <v>200</v>
      </c>
      <c r="C566" s="32" t="s">
        <v>823</v>
      </c>
      <c r="D566" s="22">
        <v>8</v>
      </c>
      <c r="E566" s="22">
        <v>214</v>
      </c>
      <c r="F566" s="34" t="s">
        <v>824</v>
      </c>
      <c r="G566" s="7">
        <f t="shared" si="0"/>
        <v>206</v>
      </c>
      <c r="H566" s="7">
        <f t="shared" si="1"/>
        <v>41</v>
      </c>
      <c r="I566" s="5" t="str">
        <f t="shared" si="193"/>
        <v>train</v>
      </c>
      <c r="O566" s="40"/>
      <c r="P566" s="40"/>
      <c r="Q566" s="40"/>
      <c r="R566" s="40"/>
      <c r="S566" s="40"/>
      <c r="T566" s="40"/>
      <c r="U566" s="40"/>
      <c r="V566" s="40"/>
      <c r="W566" s="40"/>
    </row>
    <row r="567" spans="1:23" ht="15.75" customHeight="1">
      <c r="A567" s="22">
        <v>1565</v>
      </c>
      <c r="B567" s="31" t="s">
        <v>221</v>
      </c>
      <c r="C567" s="32" t="s">
        <v>825</v>
      </c>
      <c r="D567" s="22">
        <v>0</v>
      </c>
      <c r="E567" s="22">
        <v>153</v>
      </c>
      <c r="F567" s="35" t="s">
        <v>826</v>
      </c>
      <c r="G567" s="7">
        <f t="shared" si="0"/>
        <v>153</v>
      </c>
      <c r="H567" s="7">
        <f t="shared" si="1"/>
        <v>30</v>
      </c>
      <c r="I567" s="5" t="str">
        <f t="shared" si="193"/>
        <v>validation</v>
      </c>
      <c r="O567" s="40"/>
      <c r="P567" s="40"/>
      <c r="Q567" s="40"/>
      <c r="R567" s="40"/>
      <c r="S567" s="40"/>
      <c r="T567" s="40"/>
      <c r="U567" s="40"/>
      <c r="V567" s="40"/>
      <c r="W567" s="40"/>
    </row>
    <row r="568" spans="1:23" ht="15.75" customHeight="1">
      <c r="A568" s="22">
        <v>1566</v>
      </c>
      <c r="B568" s="31" t="s">
        <v>221</v>
      </c>
      <c r="C568" s="32" t="s">
        <v>827</v>
      </c>
      <c r="D568" s="22">
        <v>0</v>
      </c>
      <c r="E568" s="22">
        <v>85</v>
      </c>
      <c r="F568" s="34" t="s">
        <v>828</v>
      </c>
      <c r="G568" s="7">
        <f t="shared" si="0"/>
        <v>85</v>
      </c>
      <c r="H568" s="7">
        <f t="shared" si="1"/>
        <v>17</v>
      </c>
      <c r="I568" s="5" t="str">
        <f t="shared" si="193"/>
        <v>test</v>
      </c>
      <c r="O568" s="40"/>
      <c r="P568" s="40"/>
      <c r="Q568" s="40"/>
      <c r="R568" s="40"/>
      <c r="S568" s="40"/>
      <c r="T568" s="40"/>
      <c r="U568" s="40"/>
      <c r="V568" s="40"/>
      <c r="W568" s="40"/>
    </row>
    <row r="569" spans="1:23" ht="15.75" customHeight="1">
      <c r="A569" s="22">
        <v>1567</v>
      </c>
      <c r="B569" s="31" t="s">
        <v>221</v>
      </c>
      <c r="C569" s="32" t="s">
        <v>829</v>
      </c>
      <c r="D569" s="22">
        <v>12</v>
      </c>
      <c r="E569" s="22">
        <v>327</v>
      </c>
      <c r="F569" s="34" t="s">
        <v>830</v>
      </c>
      <c r="G569" s="7">
        <f t="shared" si="0"/>
        <v>315</v>
      </c>
      <c r="H569" s="7">
        <f t="shared" si="1"/>
        <v>63</v>
      </c>
      <c r="I569" s="5" t="str">
        <f t="shared" si="193"/>
        <v>train</v>
      </c>
      <c r="O569" s="40"/>
      <c r="P569" s="40"/>
      <c r="Q569" s="40"/>
      <c r="R569" s="40"/>
      <c r="S569" s="40"/>
      <c r="T569" s="40"/>
      <c r="U569" s="40"/>
      <c r="V569" s="40"/>
      <c r="W569" s="40"/>
    </row>
    <row r="570" spans="1:23" ht="14.25">
      <c r="A570" s="22">
        <v>1568</v>
      </c>
      <c r="B570" s="31" t="s">
        <v>221</v>
      </c>
      <c r="C570" s="32" t="s">
        <v>831</v>
      </c>
      <c r="D570" s="22">
        <v>56</v>
      </c>
      <c r="E570" s="22">
        <v>492</v>
      </c>
      <c r="F570" s="31" t="s">
        <v>832</v>
      </c>
      <c r="G570" s="7">
        <f t="shared" si="0"/>
        <v>436</v>
      </c>
      <c r="H570" s="7">
        <f t="shared" si="1"/>
        <v>87</v>
      </c>
      <c r="I570" s="5" t="str">
        <f t="shared" si="193"/>
        <v>train</v>
      </c>
      <c r="O570" s="40"/>
      <c r="P570" s="40"/>
      <c r="Q570" s="40"/>
      <c r="R570" s="40"/>
      <c r="S570" s="40"/>
      <c r="T570" s="40"/>
      <c r="U570" s="40"/>
      <c r="V570" s="40"/>
      <c r="W570" s="40"/>
    </row>
    <row r="571" spans="1:23" ht="15.75" customHeight="1">
      <c r="A571" s="22">
        <v>1569</v>
      </c>
      <c r="B571" s="31" t="s">
        <v>295</v>
      </c>
      <c r="C571" s="32" t="s">
        <v>833</v>
      </c>
      <c r="D571" s="22">
        <v>43</v>
      </c>
      <c r="E571" s="22">
        <v>190</v>
      </c>
      <c r="F571" s="34" t="s">
        <v>834</v>
      </c>
      <c r="G571" s="7">
        <f t="shared" si="0"/>
        <v>147</v>
      </c>
      <c r="H571" s="7">
        <f t="shared" si="1"/>
        <v>29</v>
      </c>
      <c r="I571" s="5" t="str">
        <f t="shared" ref="I571:I577" si="194">IFERROR(_xlfn.IFS(IFERROR(MATCH(A571,$J$2:$J$574,0),FALSE),$J$1,IFERROR(MATCH(A571,$K$2:$K$574,0),FALSE),$K$1),"train")</f>
        <v>train</v>
      </c>
      <c r="O571" s="40"/>
      <c r="P571" s="40"/>
      <c r="Q571" s="40"/>
      <c r="R571" s="40"/>
      <c r="S571" s="40"/>
      <c r="T571" s="40"/>
      <c r="U571" s="40"/>
      <c r="V571" s="40"/>
      <c r="W571" s="40"/>
    </row>
    <row r="572" spans="1:23" ht="15.75" customHeight="1">
      <c r="A572" s="22">
        <v>1570</v>
      </c>
      <c r="B572" s="31" t="s">
        <v>835</v>
      </c>
      <c r="C572" s="32" t="s">
        <v>836</v>
      </c>
      <c r="D572" s="22">
        <v>75</v>
      </c>
      <c r="E572" s="22">
        <v>240</v>
      </c>
      <c r="F572" s="34" t="s">
        <v>837</v>
      </c>
      <c r="G572" s="7">
        <f t="shared" si="0"/>
        <v>165</v>
      </c>
      <c r="H572" s="7">
        <f t="shared" si="1"/>
        <v>33</v>
      </c>
      <c r="I572" s="5" t="str">
        <f t="shared" si="194"/>
        <v>train</v>
      </c>
      <c r="O572" s="40"/>
      <c r="P572" s="40"/>
      <c r="Q572" s="40"/>
      <c r="R572" s="40"/>
      <c r="S572" s="40"/>
      <c r="T572" s="40"/>
      <c r="U572" s="40"/>
      <c r="V572" s="40"/>
      <c r="W572" s="40"/>
    </row>
    <row r="573" spans="1:23" ht="15.75" customHeight="1">
      <c r="A573" s="22">
        <v>1571</v>
      </c>
      <c r="B573" s="31" t="s">
        <v>295</v>
      </c>
      <c r="C573" s="32" t="s">
        <v>838</v>
      </c>
      <c r="D573" s="22">
        <v>180</v>
      </c>
      <c r="E573" s="22">
        <v>232</v>
      </c>
      <c r="F573" s="34" t="s">
        <v>839</v>
      </c>
      <c r="G573" s="7">
        <f t="shared" si="0"/>
        <v>52</v>
      </c>
      <c r="H573" s="7">
        <f t="shared" si="1"/>
        <v>10</v>
      </c>
      <c r="I573" s="5" t="str">
        <f t="shared" si="194"/>
        <v>train</v>
      </c>
      <c r="O573" s="40"/>
      <c r="P573" s="40"/>
      <c r="Q573" s="40"/>
      <c r="R573" s="40"/>
      <c r="S573" s="40"/>
      <c r="T573" s="40"/>
      <c r="U573" s="40"/>
      <c r="V573" s="40"/>
      <c r="W573" s="40"/>
    </row>
    <row r="574" spans="1:23" ht="15.75" customHeight="1">
      <c r="A574" s="22">
        <v>1572</v>
      </c>
      <c r="B574" s="31" t="s">
        <v>835</v>
      </c>
      <c r="C574" s="32" t="s">
        <v>840</v>
      </c>
      <c r="D574" s="22">
        <v>70</v>
      </c>
      <c r="E574" s="22">
        <v>240</v>
      </c>
      <c r="F574" s="34" t="s">
        <v>841</v>
      </c>
      <c r="G574" s="7">
        <f t="shared" si="0"/>
        <v>170</v>
      </c>
      <c r="H574" s="7">
        <f t="shared" si="1"/>
        <v>34</v>
      </c>
      <c r="I574" s="5" t="str">
        <f t="shared" si="194"/>
        <v>train</v>
      </c>
      <c r="O574" s="40"/>
      <c r="P574" s="40"/>
      <c r="Q574" s="40"/>
      <c r="R574" s="40"/>
      <c r="S574" s="40"/>
      <c r="T574" s="40"/>
      <c r="U574" s="40"/>
      <c r="V574" s="40"/>
      <c r="W574" s="40"/>
    </row>
    <row r="575" spans="1:23" ht="15.75" customHeight="1">
      <c r="A575" s="22">
        <v>1573</v>
      </c>
      <c r="B575" s="31" t="s">
        <v>298</v>
      </c>
      <c r="C575" s="32" t="s">
        <v>842</v>
      </c>
      <c r="D575" s="22">
        <v>11</v>
      </c>
      <c r="E575" s="22">
        <v>176</v>
      </c>
      <c r="F575" s="34" t="s">
        <v>843</v>
      </c>
      <c r="G575" s="7">
        <f t="shared" si="0"/>
        <v>165</v>
      </c>
      <c r="H575" s="7">
        <f t="shared" si="1"/>
        <v>33</v>
      </c>
      <c r="I575" s="5" t="str">
        <f t="shared" si="194"/>
        <v>train</v>
      </c>
      <c r="O575" s="40"/>
      <c r="P575" s="40"/>
      <c r="Q575" s="40"/>
      <c r="R575" s="40"/>
      <c r="S575" s="40"/>
      <c r="T575" s="40"/>
      <c r="U575" s="40"/>
      <c r="V575" s="40"/>
      <c r="W575" s="40"/>
    </row>
    <row r="576" spans="1:23" ht="14.25">
      <c r="A576" s="2">
        <v>1574</v>
      </c>
      <c r="B576" s="5" t="s">
        <v>606</v>
      </c>
      <c r="C576" s="30" t="s">
        <v>844</v>
      </c>
      <c r="D576" s="2">
        <v>17</v>
      </c>
      <c r="E576" s="2">
        <v>162</v>
      </c>
      <c r="F576" s="5" t="s">
        <v>845</v>
      </c>
      <c r="G576" s="7">
        <f t="shared" si="0"/>
        <v>145</v>
      </c>
      <c r="H576" s="7">
        <f t="shared" si="1"/>
        <v>29</v>
      </c>
      <c r="I576" s="5" t="str">
        <f t="shared" si="194"/>
        <v>validation</v>
      </c>
      <c r="N576" s="40"/>
      <c r="O576" s="40"/>
      <c r="P576" s="40"/>
      <c r="Q576" s="40"/>
      <c r="R576" s="40"/>
      <c r="S576" s="40"/>
      <c r="T576" s="40"/>
      <c r="U576" s="40"/>
      <c r="V576" s="40"/>
      <c r="W576" s="40"/>
    </row>
    <row r="577" spans="1:23" ht="14.25">
      <c r="A577" s="2">
        <v>1575</v>
      </c>
      <c r="B577" s="5" t="s">
        <v>846</v>
      </c>
      <c r="C577" s="30" t="s">
        <v>847</v>
      </c>
      <c r="D577" s="2">
        <v>2</v>
      </c>
      <c r="E577" s="2">
        <v>162</v>
      </c>
      <c r="F577" s="5" t="s">
        <v>848</v>
      </c>
      <c r="G577" s="7">
        <f t="shared" si="0"/>
        <v>160</v>
      </c>
      <c r="H577" s="7">
        <f t="shared" si="1"/>
        <v>32</v>
      </c>
      <c r="I577" s="5" t="str">
        <f t="shared" si="194"/>
        <v>test</v>
      </c>
      <c r="O577" s="40"/>
      <c r="P577" s="40"/>
      <c r="Q577" s="40"/>
      <c r="R577" s="40"/>
      <c r="S577" s="40"/>
      <c r="T577" s="40"/>
      <c r="U577" s="40"/>
      <c r="V577" s="40"/>
      <c r="W577" s="40"/>
    </row>
    <row r="578" spans="1:23" ht="14.25">
      <c r="A578" s="2">
        <v>1576</v>
      </c>
      <c r="B578" s="5" t="s">
        <v>606</v>
      </c>
      <c r="C578" s="30" t="s">
        <v>849</v>
      </c>
      <c r="D578" s="2">
        <v>25</v>
      </c>
      <c r="E578" s="2">
        <v>103</v>
      </c>
      <c r="F578" s="5" t="s">
        <v>850</v>
      </c>
      <c r="G578" s="7">
        <f t="shared" si="0"/>
        <v>78</v>
      </c>
      <c r="H578" s="7">
        <f t="shared" si="1"/>
        <v>15</v>
      </c>
      <c r="I578" s="5" t="str">
        <f>IFERROR(_xlfn.IFS(IFERROR(MATCH(A578,$J$2:$J$574,0),FALSE),$J$1,IFERROR(MATCH(A578,$K$2:$K$574,0),FALSE),$K$1),"train")</f>
        <v>train</v>
      </c>
      <c r="O578" s="40"/>
      <c r="P578" s="40"/>
      <c r="Q578" s="40"/>
      <c r="R578" s="40"/>
      <c r="S578" s="40"/>
      <c r="T578" s="40"/>
      <c r="U578" s="40"/>
      <c r="V578" s="40"/>
      <c r="W578" s="40"/>
    </row>
    <row r="579" spans="1:23" ht="12.75">
      <c r="O579" s="40"/>
      <c r="P579" s="40"/>
      <c r="Q579" s="40"/>
      <c r="R579" s="40"/>
      <c r="S579" s="40"/>
      <c r="T579" s="40"/>
      <c r="U579" s="40"/>
      <c r="V579" s="40"/>
      <c r="W579" s="40"/>
    </row>
    <row r="580" spans="1:23" ht="12.75">
      <c r="O580" s="40"/>
      <c r="P580" s="40"/>
      <c r="Q580" s="40"/>
      <c r="R580" s="40"/>
      <c r="S580" s="40"/>
      <c r="T580" s="40"/>
      <c r="U580" s="40"/>
      <c r="V580" s="40"/>
      <c r="W580" s="40"/>
    </row>
    <row r="581" spans="1:23" ht="12.75">
      <c r="O581" s="40"/>
      <c r="P581" s="40"/>
      <c r="Q581" s="40"/>
      <c r="R581" s="40"/>
      <c r="S581" s="40"/>
      <c r="T581" s="40"/>
      <c r="U581" s="40"/>
      <c r="V581" s="40"/>
      <c r="W581" s="40"/>
    </row>
    <row r="582" spans="1:23" ht="12.75">
      <c r="O582" s="40"/>
      <c r="P582" s="40"/>
      <c r="Q582" s="40"/>
      <c r="R582" s="40"/>
      <c r="S582" s="40"/>
      <c r="T582" s="40"/>
      <c r="U582" s="40"/>
      <c r="V582" s="40"/>
      <c r="W582" s="40"/>
    </row>
    <row r="583" spans="1:23" ht="12.75">
      <c r="O583" s="40"/>
      <c r="P583" s="40"/>
      <c r="Q583" s="40"/>
      <c r="R583" s="40"/>
      <c r="S583" s="40"/>
      <c r="T583" s="40"/>
      <c r="U583" s="40"/>
      <c r="V583" s="40"/>
      <c r="W583" s="40"/>
    </row>
    <row r="584" spans="1:23" ht="12.75">
      <c r="O584" s="40"/>
      <c r="P584" s="40"/>
      <c r="Q584" s="40"/>
      <c r="R584" s="40"/>
      <c r="S584" s="40"/>
      <c r="T584" s="40"/>
      <c r="U584" s="40"/>
      <c r="V584" s="40"/>
      <c r="W584" s="40"/>
    </row>
    <row r="585" spans="1:23" ht="12.75">
      <c r="O585" s="40"/>
      <c r="P585" s="40"/>
      <c r="Q585" s="40"/>
      <c r="R585" s="40"/>
      <c r="S585" s="40"/>
      <c r="T585" s="40"/>
      <c r="U585" s="40"/>
      <c r="V585" s="40"/>
      <c r="W585" s="40"/>
    </row>
    <row r="586" spans="1:23" ht="12.75">
      <c r="O586" s="40"/>
      <c r="P586" s="40"/>
      <c r="Q586" s="40"/>
      <c r="R586" s="40"/>
      <c r="S586" s="40"/>
      <c r="T586" s="40"/>
      <c r="U586" s="40"/>
      <c r="V586" s="40"/>
      <c r="W586" s="40"/>
    </row>
    <row r="587" spans="1:23" ht="12.75">
      <c r="O587" s="40"/>
      <c r="P587" s="40"/>
      <c r="Q587" s="40"/>
      <c r="R587" s="40"/>
      <c r="S587" s="40"/>
      <c r="T587" s="40"/>
      <c r="U587" s="40"/>
      <c r="V587" s="40"/>
      <c r="W587" s="40"/>
    </row>
    <row r="588" spans="1:23" ht="12.75">
      <c r="O588" s="40"/>
      <c r="P588" s="40"/>
      <c r="Q588" s="40"/>
      <c r="R588" s="40"/>
      <c r="S588" s="40"/>
      <c r="T588" s="40"/>
      <c r="U588" s="40"/>
      <c r="V588" s="40"/>
      <c r="W588" s="40"/>
    </row>
    <row r="589" spans="1:23" ht="12.75">
      <c r="O589" s="40"/>
      <c r="P589" s="40"/>
      <c r="Q589" s="40"/>
      <c r="R589" s="40"/>
      <c r="S589" s="40"/>
      <c r="T589" s="40"/>
      <c r="U589" s="40"/>
      <c r="V589" s="40"/>
      <c r="W589" s="40"/>
    </row>
    <row r="590" spans="1:23" ht="12.75">
      <c r="O590" s="40"/>
      <c r="P590" s="40"/>
      <c r="Q590" s="40"/>
      <c r="R590" s="40"/>
      <c r="S590" s="40"/>
      <c r="T590" s="40"/>
      <c r="U590" s="40"/>
      <c r="V590" s="40"/>
      <c r="W590" s="40"/>
    </row>
    <row r="591" spans="1:23" ht="12.75">
      <c r="O591" s="40"/>
      <c r="P591" s="40"/>
      <c r="Q591" s="40"/>
      <c r="R591" s="40"/>
      <c r="S591" s="40"/>
      <c r="T591" s="40"/>
      <c r="U591" s="40"/>
      <c r="V591" s="40"/>
      <c r="W591" s="40"/>
    </row>
    <row r="592" spans="1:23" ht="12.75">
      <c r="O592" s="40"/>
      <c r="P592" s="40"/>
      <c r="Q592" s="40"/>
      <c r="R592" s="40"/>
      <c r="S592" s="40"/>
      <c r="T592" s="40"/>
      <c r="U592" s="40"/>
      <c r="V592" s="40"/>
      <c r="W592" s="40"/>
    </row>
    <row r="593" spans="15:23" ht="12.75">
      <c r="O593" s="40"/>
      <c r="P593" s="40"/>
      <c r="Q593" s="40"/>
      <c r="R593" s="40"/>
      <c r="S593" s="40"/>
      <c r="T593" s="40"/>
      <c r="U593" s="40"/>
      <c r="V593" s="40"/>
      <c r="W593" s="40"/>
    </row>
    <row r="594" spans="15:23" ht="12.75">
      <c r="O594" s="40"/>
      <c r="P594" s="40"/>
      <c r="Q594" s="40"/>
      <c r="R594" s="40"/>
      <c r="S594" s="40"/>
      <c r="T594" s="40"/>
      <c r="U594" s="40"/>
      <c r="V594" s="40"/>
      <c r="W594" s="40"/>
    </row>
    <row r="595" spans="15:23" ht="12.75">
      <c r="O595" s="40"/>
      <c r="P595" s="40"/>
      <c r="Q595" s="40"/>
      <c r="R595" s="40"/>
      <c r="S595" s="40"/>
      <c r="T595" s="40"/>
      <c r="U595" s="40"/>
      <c r="V595" s="40"/>
      <c r="W595" s="40"/>
    </row>
    <row r="596" spans="15:23" ht="12.75">
      <c r="O596" s="40"/>
      <c r="P596" s="40"/>
      <c r="Q596" s="40"/>
      <c r="R596" s="40"/>
      <c r="S596" s="40"/>
      <c r="T596" s="40"/>
      <c r="U596" s="40"/>
      <c r="V596" s="40"/>
      <c r="W596" s="40"/>
    </row>
    <row r="597" spans="15:23" ht="12.75">
      <c r="O597" s="40"/>
      <c r="P597" s="40"/>
      <c r="Q597" s="40"/>
      <c r="R597" s="40"/>
      <c r="S597" s="40"/>
      <c r="T597" s="40"/>
      <c r="U597" s="40"/>
      <c r="V597" s="40"/>
      <c r="W597" s="40"/>
    </row>
    <row r="598" spans="15:23" ht="12.75">
      <c r="O598" s="40"/>
      <c r="P598" s="40"/>
      <c r="Q598" s="40"/>
      <c r="R598" s="40"/>
      <c r="S598" s="40"/>
      <c r="T598" s="40"/>
      <c r="U598" s="40"/>
      <c r="V598" s="40"/>
      <c r="W598" s="40"/>
    </row>
    <row r="599" spans="15:23" ht="12.75">
      <c r="O599" s="40"/>
      <c r="P599" s="40"/>
      <c r="Q599" s="40"/>
      <c r="R599" s="40"/>
      <c r="S599" s="40"/>
      <c r="T599" s="40"/>
      <c r="U599" s="40"/>
      <c r="V599" s="40"/>
      <c r="W599" s="40"/>
    </row>
    <row r="600" spans="15:23" ht="12.75">
      <c r="O600" s="40"/>
      <c r="P600" s="40"/>
      <c r="Q600" s="40"/>
      <c r="R600" s="40"/>
      <c r="S600" s="40"/>
      <c r="T600" s="40"/>
      <c r="U600" s="40"/>
      <c r="V600" s="40"/>
      <c r="W600" s="40"/>
    </row>
    <row r="601" spans="15:23" ht="12.75">
      <c r="O601" s="40"/>
      <c r="P601" s="40"/>
      <c r="Q601" s="40"/>
      <c r="R601" s="40"/>
      <c r="S601" s="40"/>
      <c r="T601" s="40"/>
      <c r="U601" s="40"/>
      <c r="V601" s="40"/>
      <c r="W601" s="40"/>
    </row>
    <row r="602" spans="15:23" ht="12.75">
      <c r="O602" s="40"/>
      <c r="P602" s="40"/>
      <c r="Q602" s="40"/>
      <c r="R602" s="40"/>
      <c r="S602" s="40"/>
      <c r="T602" s="40"/>
      <c r="U602" s="40"/>
      <c r="V602" s="40"/>
      <c r="W602" s="40"/>
    </row>
    <row r="603" spans="15:23" ht="12.75">
      <c r="O603" s="40"/>
      <c r="P603" s="40"/>
      <c r="Q603" s="40"/>
      <c r="R603" s="40"/>
      <c r="S603" s="40"/>
      <c r="T603" s="40"/>
      <c r="U603" s="40"/>
      <c r="V603" s="40"/>
      <c r="W603" s="40"/>
    </row>
    <row r="604" spans="15:23" ht="12.75">
      <c r="O604" s="40"/>
      <c r="P604" s="40"/>
      <c r="Q604" s="40"/>
      <c r="R604" s="40"/>
      <c r="S604" s="40"/>
      <c r="T604" s="40"/>
      <c r="U604" s="40"/>
      <c r="V604" s="40"/>
      <c r="W604" s="40"/>
    </row>
    <row r="605" spans="15:23" ht="12.75">
      <c r="O605" s="40"/>
      <c r="P605" s="40"/>
      <c r="Q605" s="40"/>
      <c r="R605" s="40"/>
      <c r="S605" s="40"/>
      <c r="T605" s="40"/>
      <c r="U605" s="40"/>
      <c r="V605" s="40"/>
      <c r="W605" s="40"/>
    </row>
    <row r="606" spans="15:23" ht="12.75">
      <c r="O606" s="40"/>
      <c r="P606" s="40"/>
      <c r="Q606" s="40"/>
      <c r="R606" s="40"/>
      <c r="S606" s="40"/>
      <c r="T606" s="40"/>
      <c r="U606" s="40"/>
      <c r="V606" s="40"/>
      <c r="W606" s="40"/>
    </row>
    <row r="607" spans="15:23" ht="12.75">
      <c r="O607" s="40"/>
      <c r="P607" s="40"/>
      <c r="Q607" s="40"/>
      <c r="R607" s="40"/>
      <c r="S607" s="40"/>
      <c r="T607" s="40"/>
      <c r="U607" s="40"/>
      <c r="V607" s="40"/>
      <c r="W607" s="40"/>
    </row>
    <row r="608" spans="15:23" ht="12.75">
      <c r="O608" s="40"/>
      <c r="P608" s="40"/>
      <c r="Q608" s="40"/>
      <c r="R608" s="40"/>
      <c r="S608" s="40"/>
      <c r="T608" s="40"/>
      <c r="U608" s="40"/>
      <c r="V608" s="40"/>
      <c r="W608" s="40"/>
    </row>
    <row r="609" spans="15:23" ht="12.75">
      <c r="O609" s="40"/>
      <c r="P609" s="40"/>
      <c r="Q609" s="40"/>
      <c r="R609" s="40"/>
      <c r="S609" s="40"/>
      <c r="T609" s="40"/>
      <c r="U609" s="40"/>
      <c r="V609" s="40"/>
      <c r="W609" s="40"/>
    </row>
    <row r="610" spans="15:23" ht="12.75">
      <c r="O610" s="40"/>
      <c r="P610" s="40"/>
      <c r="Q610" s="40"/>
      <c r="R610" s="40"/>
      <c r="S610" s="40"/>
      <c r="T610" s="40"/>
      <c r="U610" s="40"/>
      <c r="V610" s="40"/>
      <c r="W610" s="40"/>
    </row>
    <row r="611" spans="15:23" ht="12.75">
      <c r="O611" s="40"/>
      <c r="P611" s="40"/>
      <c r="Q611" s="40"/>
      <c r="R611" s="40"/>
      <c r="S611" s="40"/>
      <c r="T611" s="40"/>
      <c r="U611" s="40"/>
      <c r="V611" s="40"/>
      <c r="W611" s="40"/>
    </row>
    <row r="612" spans="15:23" ht="12.75">
      <c r="O612" s="40"/>
      <c r="P612" s="40"/>
      <c r="Q612" s="40"/>
      <c r="R612" s="40"/>
      <c r="S612" s="40"/>
      <c r="T612" s="40"/>
      <c r="U612" s="40"/>
      <c r="V612" s="40"/>
      <c r="W612" s="40"/>
    </row>
    <row r="613" spans="15:23" ht="12.75">
      <c r="O613" s="40"/>
      <c r="P613" s="40"/>
      <c r="Q613" s="40"/>
      <c r="R613" s="40"/>
      <c r="S613" s="40"/>
      <c r="T613" s="40"/>
      <c r="U613" s="40"/>
      <c r="V613" s="40"/>
      <c r="W613" s="40"/>
    </row>
    <row r="614" spans="15:23" ht="12.75">
      <c r="O614" s="40"/>
      <c r="P614" s="40"/>
      <c r="Q614" s="40"/>
      <c r="R614" s="40"/>
      <c r="S614" s="40"/>
      <c r="T614" s="40"/>
      <c r="U614" s="40"/>
      <c r="V614" s="40"/>
      <c r="W614" s="40"/>
    </row>
    <row r="615" spans="15:23" ht="12.75">
      <c r="O615" s="40"/>
      <c r="P615" s="40"/>
      <c r="Q615" s="40"/>
      <c r="R615" s="40"/>
      <c r="S615" s="40"/>
      <c r="T615" s="40"/>
      <c r="U615" s="40"/>
      <c r="V615" s="40"/>
      <c r="W615" s="40"/>
    </row>
    <row r="616" spans="15:23" ht="12.75">
      <c r="O616" s="40"/>
      <c r="P616" s="40"/>
      <c r="Q616" s="40"/>
      <c r="R616" s="40"/>
      <c r="S616" s="40"/>
      <c r="T616" s="40"/>
      <c r="U616" s="40"/>
      <c r="V616" s="40"/>
      <c r="W616" s="40"/>
    </row>
    <row r="617" spans="15:23" ht="12.75">
      <c r="O617" s="40"/>
      <c r="P617" s="40"/>
      <c r="Q617" s="40"/>
      <c r="R617" s="40"/>
      <c r="S617" s="40"/>
      <c r="T617" s="40"/>
      <c r="U617" s="40"/>
      <c r="V617" s="40"/>
      <c r="W617" s="40"/>
    </row>
    <row r="618" spans="15:23" ht="12.75">
      <c r="O618" s="40"/>
      <c r="P618" s="40"/>
      <c r="Q618" s="40"/>
      <c r="R618" s="40"/>
      <c r="S618" s="40"/>
      <c r="T618" s="40"/>
      <c r="U618" s="40"/>
      <c r="V618" s="40"/>
      <c r="W618" s="40"/>
    </row>
    <row r="619" spans="15:23" ht="12.75">
      <c r="O619" s="40"/>
      <c r="P619" s="40"/>
      <c r="Q619" s="40"/>
      <c r="R619" s="40"/>
      <c r="S619" s="40"/>
      <c r="T619" s="40"/>
      <c r="U619" s="40"/>
      <c r="V619" s="40"/>
      <c r="W619" s="40"/>
    </row>
    <row r="620" spans="15:23" ht="12.75">
      <c r="O620" s="40"/>
      <c r="P620" s="40"/>
      <c r="Q620" s="40"/>
      <c r="R620" s="40"/>
      <c r="S620" s="40"/>
      <c r="T620" s="40"/>
      <c r="U620" s="40"/>
      <c r="V620" s="40"/>
      <c r="W620" s="40"/>
    </row>
    <row r="621" spans="15:23" ht="12.75">
      <c r="O621" s="40"/>
      <c r="P621" s="40"/>
      <c r="Q621" s="40"/>
      <c r="R621" s="40"/>
      <c r="S621" s="40"/>
      <c r="T621" s="40"/>
      <c r="U621" s="40"/>
      <c r="V621" s="40"/>
      <c r="W621" s="40"/>
    </row>
    <row r="622" spans="15:23" ht="12.75">
      <c r="O622" s="40"/>
      <c r="P622" s="40"/>
      <c r="Q622" s="40"/>
      <c r="R622" s="40"/>
      <c r="S622" s="40"/>
      <c r="T622" s="40"/>
      <c r="U622" s="40"/>
      <c r="V622" s="40"/>
      <c r="W622" s="40"/>
    </row>
    <row r="623" spans="15:23" ht="12.75">
      <c r="O623" s="40"/>
      <c r="P623" s="40"/>
      <c r="Q623" s="40"/>
      <c r="R623" s="40"/>
      <c r="S623" s="40"/>
      <c r="T623" s="40"/>
      <c r="U623" s="40"/>
      <c r="V623" s="40"/>
      <c r="W623" s="40"/>
    </row>
    <row r="624" spans="15:23" ht="12.75">
      <c r="O624" s="40"/>
      <c r="P624" s="40"/>
      <c r="Q624" s="40"/>
      <c r="R624" s="40"/>
      <c r="S624" s="40"/>
      <c r="T624" s="40"/>
      <c r="U624" s="40"/>
      <c r="V624" s="40"/>
      <c r="W624" s="40"/>
    </row>
    <row r="625" spans="15:23" ht="12.75">
      <c r="O625" s="40"/>
      <c r="P625" s="40"/>
      <c r="Q625" s="40"/>
      <c r="R625" s="40"/>
      <c r="S625" s="40"/>
      <c r="T625" s="40"/>
      <c r="U625" s="40"/>
      <c r="V625" s="40"/>
      <c r="W625" s="40"/>
    </row>
    <row r="626" spans="15:23" ht="12.75">
      <c r="O626" s="40"/>
      <c r="P626" s="40"/>
      <c r="Q626" s="40"/>
      <c r="R626" s="40"/>
      <c r="S626" s="40"/>
      <c r="T626" s="40"/>
      <c r="U626" s="40"/>
      <c r="V626" s="40"/>
      <c r="W626" s="40"/>
    </row>
    <row r="627" spans="15:23" ht="12.75">
      <c r="O627" s="40"/>
      <c r="P627" s="40"/>
      <c r="Q627" s="40"/>
      <c r="R627" s="40"/>
      <c r="S627" s="40"/>
      <c r="T627" s="40"/>
      <c r="U627" s="40"/>
      <c r="V627" s="40"/>
      <c r="W627" s="40"/>
    </row>
    <row r="628" spans="15:23" ht="12.75">
      <c r="O628" s="40"/>
      <c r="P628" s="40"/>
      <c r="Q628" s="40"/>
      <c r="R628" s="40"/>
      <c r="S628" s="40"/>
      <c r="T628" s="40"/>
      <c r="U628" s="40"/>
      <c r="V628" s="40"/>
      <c r="W628" s="40"/>
    </row>
    <row r="629" spans="15:23" ht="12.75">
      <c r="O629" s="40"/>
      <c r="P629" s="40"/>
      <c r="Q629" s="40"/>
      <c r="R629" s="40"/>
      <c r="S629" s="40"/>
      <c r="T629" s="40"/>
      <c r="U629" s="40"/>
      <c r="V629" s="40"/>
      <c r="W629" s="40"/>
    </row>
    <row r="630" spans="15:23" ht="12.75">
      <c r="O630" s="40"/>
      <c r="P630" s="40"/>
      <c r="Q630" s="40"/>
      <c r="R630" s="40"/>
      <c r="S630" s="40"/>
      <c r="T630" s="40"/>
      <c r="U630" s="40"/>
      <c r="V630" s="40"/>
      <c r="W630" s="40"/>
    </row>
    <row r="631" spans="15:23" ht="12.75">
      <c r="O631" s="40"/>
      <c r="P631" s="40"/>
      <c r="Q631" s="40"/>
      <c r="R631" s="40"/>
      <c r="S631" s="40"/>
      <c r="T631" s="40"/>
      <c r="U631" s="40"/>
      <c r="V631" s="40"/>
      <c r="W631" s="40"/>
    </row>
    <row r="632" spans="15:23" ht="12.75">
      <c r="O632" s="40"/>
      <c r="P632" s="40"/>
      <c r="Q632" s="40"/>
      <c r="R632" s="40"/>
      <c r="S632" s="40"/>
      <c r="T632" s="40"/>
      <c r="U632" s="40"/>
      <c r="V632" s="40"/>
      <c r="W632" s="40"/>
    </row>
    <row r="633" spans="15:23" ht="12.75">
      <c r="O633" s="40"/>
      <c r="P633" s="40"/>
      <c r="Q633" s="40"/>
      <c r="R633" s="40"/>
      <c r="S633" s="40"/>
      <c r="T633" s="40"/>
      <c r="U633" s="40"/>
      <c r="V633" s="40"/>
      <c r="W633" s="40"/>
    </row>
    <row r="634" spans="15:23" ht="12.75">
      <c r="O634" s="40"/>
      <c r="P634" s="40"/>
      <c r="Q634" s="40"/>
      <c r="R634" s="40"/>
      <c r="S634" s="40"/>
      <c r="T634" s="40"/>
      <c r="U634" s="40"/>
      <c r="V634" s="40"/>
      <c r="W634" s="40"/>
    </row>
    <row r="635" spans="15:23" ht="12.75">
      <c r="O635" s="40"/>
      <c r="P635" s="40"/>
      <c r="Q635" s="40"/>
      <c r="R635" s="40"/>
      <c r="S635" s="40"/>
      <c r="T635" s="40"/>
      <c r="U635" s="40"/>
      <c r="V635" s="40"/>
      <c r="W635" s="40"/>
    </row>
    <row r="636" spans="15:23" ht="12.75">
      <c r="O636" s="40"/>
      <c r="P636" s="40"/>
      <c r="Q636" s="40"/>
      <c r="R636" s="40"/>
      <c r="S636" s="40"/>
      <c r="T636" s="40"/>
      <c r="U636" s="40"/>
      <c r="V636" s="40"/>
      <c r="W636" s="40"/>
    </row>
    <row r="637" spans="15:23" ht="12.75">
      <c r="O637" s="40"/>
      <c r="P637" s="40"/>
      <c r="Q637" s="40"/>
      <c r="R637" s="40"/>
      <c r="S637" s="40"/>
      <c r="T637" s="40"/>
      <c r="U637" s="40"/>
      <c r="V637" s="40"/>
      <c r="W637" s="40"/>
    </row>
    <row r="638" spans="15:23" ht="12.75">
      <c r="O638" s="40"/>
      <c r="P638" s="40"/>
      <c r="Q638" s="40"/>
      <c r="R638" s="40"/>
      <c r="S638" s="40"/>
      <c r="T638" s="40"/>
      <c r="U638" s="40"/>
      <c r="V638" s="40"/>
      <c r="W638" s="40"/>
    </row>
    <row r="639" spans="15:23" ht="12.75">
      <c r="O639" s="40"/>
      <c r="P639" s="40"/>
      <c r="Q639" s="40"/>
      <c r="R639" s="40"/>
      <c r="S639" s="40"/>
      <c r="T639" s="40"/>
      <c r="U639" s="40"/>
      <c r="V639" s="40"/>
      <c r="W639" s="40"/>
    </row>
    <row r="640" spans="15:23" ht="12.75">
      <c r="O640" s="40"/>
      <c r="P640" s="40"/>
      <c r="Q640" s="40"/>
      <c r="R640" s="40"/>
      <c r="S640" s="40"/>
      <c r="T640" s="40"/>
      <c r="U640" s="40"/>
      <c r="V640" s="40"/>
      <c r="W640" s="40"/>
    </row>
    <row r="641" spans="15:23" ht="12.75">
      <c r="O641" s="40"/>
      <c r="P641" s="40"/>
      <c r="Q641" s="40"/>
      <c r="R641" s="40"/>
      <c r="S641" s="40"/>
      <c r="T641" s="40"/>
      <c r="U641" s="40"/>
      <c r="V641" s="40"/>
      <c r="W641" s="40"/>
    </row>
    <row r="642" spans="15:23" ht="12.75">
      <c r="O642" s="40"/>
      <c r="P642" s="40"/>
      <c r="Q642" s="40"/>
      <c r="R642" s="40"/>
      <c r="S642" s="40"/>
      <c r="T642" s="40"/>
      <c r="U642" s="40"/>
      <c r="V642" s="40"/>
      <c r="W642" s="40"/>
    </row>
    <row r="643" spans="15:23" ht="12.75">
      <c r="O643" s="40"/>
      <c r="P643" s="40"/>
      <c r="Q643" s="40"/>
      <c r="R643" s="40"/>
      <c r="S643" s="40"/>
      <c r="T643" s="40"/>
      <c r="U643" s="40"/>
      <c r="V643" s="40"/>
      <c r="W643" s="40"/>
    </row>
    <row r="644" spans="15:23" ht="12.75">
      <c r="O644" s="40"/>
      <c r="P644" s="40"/>
      <c r="Q644" s="40"/>
      <c r="R644" s="40"/>
      <c r="S644" s="40"/>
      <c r="T644" s="40"/>
      <c r="U644" s="40"/>
      <c r="V644" s="40"/>
      <c r="W644" s="40"/>
    </row>
    <row r="645" spans="15:23" ht="12.75">
      <c r="O645" s="40"/>
      <c r="P645" s="40"/>
      <c r="Q645" s="40"/>
      <c r="R645" s="40"/>
      <c r="S645" s="40"/>
      <c r="T645" s="40"/>
      <c r="U645" s="40"/>
      <c r="V645" s="40"/>
      <c r="W645" s="40"/>
    </row>
    <row r="646" spans="15:23" ht="12.75">
      <c r="O646" s="40"/>
      <c r="P646" s="40"/>
      <c r="Q646" s="40"/>
      <c r="R646" s="40"/>
      <c r="S646" s="40"/>
      <c r="T646" s="40"/>
      <c r="U646" s="40"/>
      <c r="V646" s="40"/>
      <c r="W646" s="40"/>
    </row>
    <row r="647" spans="15:23" ht="12.75">
      <c r="O647" s="40"/>
      <c r="P647" s="40"/>
      <c r="Q647" s="40"/>
      <c r="R647" s="40"/>
      <c r="S647" s="40"/>
      <c r="T647" s="40"/>
      <c r="U647" s="40"/>
      <c r="V647" s="40"/>
      <c r="W647" s="40"/>
    </row>
    <row r="648" spans="15:23" ht="12.75">
      <c r="O648" s="40"/>
      <c r="P648" s="40"/>
      <c r="Q648" s="40"/>
      <c r="R648" s="40"/>
      <c r="S648" s="40"/>
      <c r="T648" s="40"/>
      <c r="U648" s="40"/>
      <c r="V648" s="40"/>
      <c r="W648" s="40"/>
    </row>
    <row r="649" spans="15:23" ht="12.75">
      <c r="O649" s="40"/>
      <c r="P649" s="40"/>
      <c r="Q649" s="40"/>
      <c r="R649" s="40"/>
      <c r="S649" s="40"/>
      <c r="T649" s="40"/>
      <c r="U649" s="40"/>
      <c r="V649" s="40"/>
      <c r="W649" s="40"/>
    </row>
    <row r="650" spans="15:23" ht="12.75">
      <c r="O650" s="40"/>
      <c r="P650" s="40"/>
      <c r="Q650" s="40"/>
      <c r="R650" s="40"/>
      <c r="S650" s="40"/>
      <c r="T650" s="40"/>
      <c r="U650" s="40"/>
      <c r="V650" s="40"/>
      <c r="W650" s="40"/>
    </row>
    <row r="651" spans="15:23" ht="12.75">
      <c r="O651" s="40"/>
      <c r="P651" s="40"/>
      <c r="Q651" s="40"/>
      <c r="R651" s="40"/>
      <c r="S651" s="40"/>
      <c r="T651" s="40"/>
      <c r="U651" s="40"/>
      <c r="V651" s="40"/>
      <c r="W651" s="40"/>
    </row>
    <row r="652" spans="15:23" ht="12.75">
      <c r="O652" s="40"/>
      <c r="P652" s="40"/>
      <c r="Q652" s="40"/>
      <c r="R652" s="40"/>
      <c r="S652" s="40"/>
      <c r="T652" s="40"/>
      <c r="U652" s="40"/>
      <c r="V652" s="40"/>
      <c r="W652" s="40"/>
    </row>
    <row r="653" spans="15:23" ht="12.75">
      <c r="O653" s="40"/>
      <c r="P653" s="40"/>
      <c r="Q653" s="40"/>
      <c r="R653" s="40"/>
      <c r="S653" s="40"/>
      <c r="T653" s="40"/>
      <c r="U653" s="40"/>
      <c r="V653" s="40"/>
      <c r="W653" s="40"/>
    </row>
    <row r="654" spans="15:23" ht="12.75">
      <c r="O654" s="40"/>
      <c r="P654" s="40"/>
      <c r="Q654" s="40"/>
      <c r="R654" s="40"/>
      <c r="S654" s="40"/>
      <c r="T654" s="40"/>
      <c r="U654" s="40"/>
      <c r="V654" s="40"/>
      <c r="W654" s="40"/>
    </row>
    <row r="655" spans="15:23" ht="12.75">
      <c r="O655" s="40"/>
      <c r="P655" s="40"/>
      <c r="Q655" s="40"/>
      <c r="R655" s="40"/>
      <c r="S655" s="40"/>
      <c r="T655" s="40"/>
      <c r="U655" s="40"/>
      <c r="V655" s="40"/>
      <c r="W655" s="40"/>
    </row>
    <row r="656" spans="15:23" ht="12.75">
      <c r="O656" s="40"/>
      <c r="P656" s="40"/>
      <c r="Q656" s="40"/>
      <c r="R656" s="40"/>
      <c r="S656" s="40"/>
      <c r="T656" s="40"/>
      <c r="U656" s="40"/>
      <c r="V656" s="40"/>
      <c r="W656" s="40"/>
    </row>
    <row r="657" spans="15:23" ht="12.75">
      <c r="O657" s="40"/>
      <c r="P657" s="40"/>
      <c r="Q657" s="40"/>
      <c r="R657" s="40"/>
      <c r="S657" s="40"/>
      <c r="T657" s="40"/>
      <c r="U657" s="40"/>
      <c r="V657" s="40"/>
      <c r="W657" s="40"/>
    </row>
    <row r="658" spans="15:23" ht="12.75">
      <c r="O658" s="40"/>
      <c r="P658" s="40"/>
      <c r="Q658" s="40"/>
      <c r="R658" s="40"/>
      <c r="S658" s="40"/>
      <c r="T658" s="40"/>
      <c r="U658" s="40"/>
      <c r="V658" s="40"/>
      <c r="W658" s="40"/>
    </row>
    <row r="659" spans="15:23" ht="12.75">
      <c r="O659" s="40"/>
      <c r="P659" s="40"/>
      <c r="Q659" s="40"/>
      <c r="R659" s="40"/>
      <c r="S659" s="40"/>
      <c r="T659" s="40"/>
      <c r="U659" s="40"/>
      <c r="V659" s="40"/>
      <c r="W659" s="40"/>
    </row>
    <row r="660" spans="15:23" ht="12.75">
      <c r="O660" s="40"/>
      <c r="P660" s="40"/>
      <c r="Q660" s="40"/>
      <c r="R660" s="40"/>
      <c r="S660" s="40"/>
      <c r="T660" s="40"/>
      <c r="U660" s="40"/>
      <c r="V660" s="40"/>
      <c r="W660" s="40"/>
    </row>
    <row r="661" spans="15:23" ht="12.75">
      <c r="O661" s="40"/>
      <c r="P661" s="40"/>
      <c r="Q661" s="40"/>
      <c r="R661" s="40"/>
      <c r="S661" s="40"/>
      <c r="T661" s="40"/>
      <c r="U661" s="40"/>
      <c r="V661" s="40"/>
      <c r="W661" s="40"/>
    </row>
    <row r="662" spans="15:23" ht="12.75">
      <c r="O662" s="40"/>
      <c r="P662" s="40"/>
      <c r="Q662" s="40"/>
      <c r="R662" s="40"/>
      <c r="S662" s="40"/>
      <c r="T662" s="40"/>
      <c r="U662" s="40"/>
      <c r="V662" s="40"/>
      <c r="W662" s="40"/>
    </row>
    <row r="663" spans="15:23" ht="12.75">
      <c r="O663" s="40"/>
      <c r="P663" s="40"/>
      <c r="Q663" s="40"/>
      <c r="R663" s="40"/>
      <c r="S663" s="40"/>
      <c r="T663" s="40"/>
      <c r="U663" s="40"/>
      <c r="V663" s="40"/>
      <c r="W663" s="40"/>
    </row>
    <row r="664" spans="15:23" ht="12.75">
      <c r="O664" s="40"/>
      <c r="P664" s="40"/>
      <c r="Q664" s="40"/>
      <c r="R664" s="40"/>
      <c r="S664" s="40"/>
      <c r="T664" s="40"/>
      <c r="U664" s="40"/>
      <c r="V664" s="40"/>
      <c r="W664" s="40"/>
    </row>
    <row r="665" spans="15:23" ht="12.75">
      <c r="O665" s="40"/>
      <c r="P665" s="40"/>
      <c r="Q665" s="40"/>
      <c r="R665" s="40"/>
      <c r="S665" s="40"/>
      <c r="T665" s="40"/>
      <c r="U665" s="40"/>
      <c r="V665" s="40"/>
      <c r="W665" s="40"/>
    </row>
    <row r="666" spans="15:23" ht="12.75">
      <c r="O666" s="40"/>
      <c r="P666" s="40"/>
      <c r="Q666" s="40"/>
      <c r="R666" s="40"/>
      <c r="S666" s="40"/>
      <c r="T666" s="40"/>
      <c r="U666" s="40"/>
      <c r="V666" s="40"/>
      <c r="W666" s="40"/>
    </row>
    <row r="667" spans="15:23" ht="12.75">
      <c r="O667" s="40"/>
      <c r="P667" s="40"/>
      <c r="Q667" s="40"/>
      <c r="R667" s="40"/>
      <c r="S667" s="40"/>
      <c r="T667" s="40"/>
      <c r="U667" s="40"/>
      <c r="V667" s="40"/>
      <c r="W667" s="40"/>
    </row>
    <row r="668" spans="15:23" ht="12.75">
      <c r="O668" s="40"/>
      <c r="P668" s="40"/>
      <c r="Q668" s="40"/>
      <c r="R668" s="40"/>
      <c r="S668" s="40"/>
      <c r="T668" s="40"/>
      <c r="U668" s="40"/>
      <c r="V668" s="40"/>
      <c r="W668" s="40"/>
    </row>
    <row r="669" spans="15:23" ht="12.75">
      <c r="O669" s="40"/>
      <c r="P669" s="40"/>
      <c r="Q669" s="40"/>
      <c r="R669" s="40"/>
      <c r="S669" s="40"/>
      <c r="T669" s="40"/>
      <c r="U669" s="40"/>
      <c r="V669" s="40"/>
      <c r="W669" s="40"/>
    </row>
    <row r="670" spans="15:23" ht="12.75">
      <c r="O670" s="40"/>
      <c r="P670" s="40"/>
      <c r="Q670" s="40"/>
      <c r="R670" s="40"/>
      <c r="S670" s="40"/>
      <c r="T670" s="40"/>
      <c r="U670" s="40"/>
      <c r="V670" s="40"/>
      <c r="W670" s="40"/>
    </row>
    <row r="671" spans="15:23" ht="12.75">
      <c r="O671" s="40"/>
      <c r="P671" s="40"/>
      <c r="Q671" s="40"/>
      <c r="R671" s="40"/>
      <c r="S671" s="40"/>
      <c r="T671" s="40"/>
      <c r="U671" s="40"/>
      <c r="V671" s="40"/>
      <c r="W671" s="40"/>
    </row>
    <row r="672" spans="15:23" ht="12.75">
      <c r="O672" s="40"/>
      <c r="P672" s="40"/>
      <c r="Q672" s="40"/>
      <c r="R672" s="40"/>
      <c r="S672" s="40"/>
      <c r="T672" s="40"/>
      <c r="U672" s="40"/>
      <c r="V672" s="40"/>
      <c r="W672" s="40"/>
    </row>
    <row r="673" spans="15:23" ht="12.75">
      <c r="O673" s="40"/>
      <c r="P673" s="40"/>
      <c r="Q673" s="40"/>
      <c r="R673" s="40"/>
      <c r="S673" s="40"/>
      <c r="T673" s="40"/>
      <c r="U673" s="40"/>
      <c r="V673" s="40"/>
      <c r="W673" s="40"/>
    </row>
    <row r="674" spans="15:23" ht="12.75">
      <c r="O674" s="40"/>
      <c r="P674" s="40"/>
      <c r="Q674" s="40"/>
      <c r="R674" s="40"/>
      <c r="S674" s="40"/>
      <c r="T674" s="40"/>
      <c r="U674" s="40"/>
      <c r="V674" s="40"/>
      <c r="W674" s="40"/>
    </row>
    <row r="675" spans="15:23" ht="12.75">
      <c r="O675" s="40"/>
      <c r="P675" s="40"/>
      <c r="Q675" s="40"/>
      <c r="R675" s="40"/>
      <c r="S675" s="40"/>
      <c r="T675" s="40"/>
      <c r="U675" s="40"/>
      <c r="V675" s="40"/>
      <c r="W675" s="40"/>
    </row>
    <row r="676" spans="15:23" ht="12.75">
      <c r="O676" s="40"/>
      <c r="P676" s="40"/>
      <c r="Q676" s="40"/>
      <c r="R676" s="40"/>
      <c r="S676" s="40"/>
      <c r="T676" s="40"/>
      <c r="U676" s="40"/>
      <c r="V676" s="40"/>
      <c r="W676" s="40"/>
    </row>
    <row r="677" spans="15:23" ht="12.75">
      <c r="O677" s="40"/>
      <c r="P677" s="40"/>
      <c r="Q677" s="40"/>
      <c r="R677" s="40"/>
      <c r="S677" s="40"/>
      <c r="T677" s="40"/>
      <c r="U677" s="40"/>
      <c r="V677" s="40"/>
      <c r="W677" s="40"/>
    </row>
    <row r="678" spans="15:23" ht="12.75">
      <c r="O678" s="40"/>
      <c r="P678" s="40"/>
      <c r="Q678" s="40"/>
      <c r="R678" s="40"/>
      <c r="S678" s="40"/>
      <c r="T678" s="40"/>
      <c r="U678" s="40"/>
      <c r="V678" s="40"/>
      <c r="W678" s="40"/>
    </row>
    <row r="679" spans="15:23" ht="12.75">
      <c r="O679" s="40"/>
      <c r="P679" s="40"/>
      <c r="Q679" s="40"/>
      <c r="R679" s="40"/>
      <c r="S679" s="40"/>
      <c r="T679" s="40"/>
      <c r="U679" s="40"/>
      <c r="V679" s="40"/>
      <c r="W679" s="40"/>
    </row>
    <row r="680" spans="15:23" ht="12.75">
      <c r="O680" s="40"/>
      <c r="P680" s="40"/>
      <c r="Q680" s="40"/>
      <c r="R680" s="40"/>
      <c r="S680" s="40"/>
      <c r="T680" s="40"/>
      <c r="U680" s="40"/>
      <c r="V680" s="40"/>
      <c r="W680" s="40"/>
    </row>
    <row r="681" spans="15:23" ht="12.75">
      <c r="O681" s="40"/>
      <c r="P681" s="40"/>
      <c r="Q681" s="40"/>
      <c r="R681" s="40"/>
      <c r="S681" s="40"/>
      <c r="T681" s="40"/>
      <c r="U681" s="40"/>
      <c r="V681" s="40"/>
      <c r="W681" s="40"/>
    </row>
    <row r="682" spans="15:23" ht="12.75">
      <c r="O682" s="40"/>
      <c r="P682" s="40"/>
      <c r="Q682" s="40"/>
      <c r="R682" s="40"/>
      <c r="S682" s="40"/>
      <c r="T682" s="40"/>
      <c r="U682" s="40"/>
      <c r="V682" s="40"/>
      <c r="W682" s="40"/>
    </row>
    <row r="683" spans="15:23" ht="12.75">
      <c r="O683" s="40"/>
      <c r="P683" s="40"/>
      <c r="Q683" s="40"/>
      <c r="R683" s="40"/>
      <c r="S683" s="40"/>
      <c r="T683" s="40"/>
      <c r="U683" s="40"/>
      <c r="V683" s="40"/>
      <c r="W683" s="40"/>
    </row>
    <row r="684" spans="15:23" ht="12.75">
      <c r="O684" s="40"/>
      <c r="P684" s="40"/>
      <c r="Q684" s="40"/>
      <c r="R684" s="40"/>
      <c r="S684" s="40"/>
      <c r="T684" s="40"/>
      <c r="U684" s="40"/>
      <c r="V684" s="40"/>
      <c r="W684" s="40"/>
    </row>
    <row r="685" spans="15:23" ht="12.75">
      <c r="O685" s="40"/>
      <c r="P685" s="40"/>
      <c r="Q685" s="40"/>
      <c r="R685" s="40"/>
      <c r="S685" s="40"/>
      <c r="T685" s="40"/>
      <c r="U685" s="40"/>
      <c r="V685" s="40"/>
      <c r="W685" s="40"/>
    </row>
    <row r="686" spans="15:23" ht="12.75">
      <c r="O686" s="40"/>
      <c r="P686" s="40"/>
      <c r="Q686" s="40"/>
      <c r="R686" s="40"/>
      <c r="S686" s="40"/>
      <c r="T686" s="40"/>
      <c r="U686" s="40"/>
      <c r="V686" s="40"/>
      <c r="W686" s="40"/>
    </row>
    <row r="687" spans="15:23" ht="12.75">
      <c r="O687" s="40"/>
      <c r="P687" s="40"/>
      <c r="Q687" s="40"/>
      <c r="R687" s="40"/>
      <c r="S687" s="40"/>
      <c r="T687" s="40"/>
      <c r="U687" s="40"/>
      <c r="V687" s="40"/>
      <c r="W687" s="40"/>
    </row>
    <row r="688" spans="15:23" ht="12.75">
      <c r="O688" s="40"/>
      <c r="P688" s="40"/>
      <c r="Q688" s="40"/>
      <c r="R688" s="40"/>
      <c r="S688" s="40"/>
      <c r="T688" s="40"/>
      <c r="U688" s="40"/>
      <c r="V688" s="40"/>
      <c r="W688" s="40"/>
    </row>
    <row r="689" spans="15:23" ht="12.75">
      <c r="O689" s="40"/>
      <c r="P689" s="40"/>
      <c r="Q689" s="40"/>
      <c r="R689" s="40"/>
      <c r="S689" s="40"/>
      <c r="T689" s="40"/>
      <c r="U689" s="40"/>
      <c r="V689" s="40"/>
      <c r="W689" s="40"/>
    </row>
    <row r="690" spans="15:23" ht="12.75">
      <c r="O690" s="40"/>
      <c r="P690" s="40"/>
      <c r="Q690" s="40"/>
      <c r="R690" s="40"/>
      <c r="S690" s="40"/>
      <c r="T690" s="40"/>
      <c r="U690" s="40"/>
      <c r="V690" s="40"/>
      <c r="W690" s="40"/>
    </row>
    <row r="691" spans="15:23" ht="12.75">
      <c r="O691" s="40"/>
      <c r="P691" s="40"/>
      <c r="Q691" s="40"/>
      <c r="R691" s="40"/>
      <c r="S691" s="40"/>
      <c r="T691" s="40"/>
      <c r="U691" s="40"/>
      <c r="V691" s="40"/>
      <c r="W691" s="40"/>
    </row>
    <row r="692" spans="15:23" ht="12.75">
      <c r="O692" s="40"/>
      <c r="P692" s="40"/>
      <c r="Q692" s="40"/>
      <c r="R692" s="40"/>
      <c r="S692" s="40"/>
      <c r="T692" s="40"/>
      <c r="U692" s="40"/>
      <c r="V692" s="40"/>
      <c r="W692" s="40"/>
    </row>
    <row r="693" spans="15:23" ht="12.75">
      <c r="O693" s="40"/>
      <c r="P693" s="40"/>
      <c r="Q693" s="40"/>
      <c r="R693" s="40"/>
      <c r="S693" s="40"/>
      <c r="T693" s="40"/>
      <c r="U693" s="40"/>
      <c r="V693" s="40"/>
      <c r="W693" s="40"/>
    </row>
    <row r="694" spans="15:23" ht="12.75">
      <c r="O694" s="40"/>
      <c r="P694" s="40"/>
      <c r="Q694" s="40"/>
      <c r="R694" s="40"/>
      <c r="S694" s="40"/>
      <c r="T694" s="40"/>
      <c r="U694" s="40"/>
      <c r="V694" s="40"/>
      <c r="W694" s="40"/>
    </row>
    <row r="695" spans="15:23" ht="12.75">
      <c r="O695" s="40"/>
      <c r="P695" s="40"/>
      <c r="Q695" s="40"/>
      <c r="R695" s="40"/>
      <c r="S695" s="40"/>
      <c r="T695" s="40"/>
      <c r="U695" s="40"/>
      <c r="V695" s="40"/>
      <c r="W695" s="40"/>
    </row>
    <row r="696" spans="15:23" ht="12.75">
      <c r="O696" s="40"/>
      <c r="P696" s="40"/>
      <c r="Q696" s="40"/>
      <c r="R696" s="40"/>
      <c r="S696" s="40"/>
      <c r="T696" s="40"/>
      <c r="U696" s="40"/>
      <c r="V696" s="40"/>
      <c r="W696" s="40"/>
    </row>
    <row r="697" spans="15:23" ht="12.75">
      <c r="O697" s="40"/>
      <c r="P697" s="40"/>
      <c r="Q697" s="40"/>
      <c r="R697" s="40"/>
      <c r="S697" s="40"/>
      <c r="T697" s="40"/>
      <c r="U697" s="40"/>
      <c r="V697" s="40"/>
      <c r="W697" s="40"/>
    </row>
    <row r="698" spans="15:23" ht="12.75">
      <c r="O698" s="40"/>
      <c r="P698" s="40"/>
      <c r="Q698" s="40"/>
      <c r="R698" s="40"/>
      <c r="S698" s="40"/>
      <c r="T698" s="40"/>
      <c r="U698" s="40"/>
      <c r="V698" s="40"/>
      <c r="W698" s="40"/>
    </row>
    <row r="699" spans="15:23" ht="12.75">
      <c r="O699" s="40"/>
      <c r="P699" s="40"/>
      <c r="Q699" s="40"/>
      <c r="R699" s="40"/>
      <c r="S699" s="40"/>
      <c r="T699" s="40"/>
      <c r="U699" s="40"/>
      <c r="V699" s="40"/>
      <c r="W699" s="40"/>
    </row>
    <row r="700" spans="15:23" ht="12.75">
      <c r="O700" s="40"/>
      <c r="P700" s="40"/>
      <c r="Q700" s="40"/>
      <c r="R700" s="40"/>
      <c r="S700" s="40"/>
      <c r="T700" s="40"/>
      <c r="U700" s="40"/>
      <c r="V700" s="40"/>
      <c r="W700" s="40"/>
    </row>
    <row r="701" spans="15:23" ht="12.75">
      <c r="O701" s="40"/>
      <c r="P701" s="40"/>
      <c r="Q701" s="40"/>
      <c r="R701" s="40"/>
      <c r="S701" s="40"/>
      <c r="T701" s="40"/>
      <c r="U701" s="40"/>
      <c r="V701" s="40"/>
      <c r="W701" s="40"/>
    </row>
    <row r="702" spans="15:23" ht="12.75">
      <c r="O702" s="40"/>
      <c r="P702" s="40"/>
      <c r="Q702" s="40"/>
      <c r="R702" s="40"/>
      <c r="S702" s="40"/>
      <c r="T702" s="40"/>
      <c r="U702" s="40"/>
      <c r="V702" s="40"/>
      <c r="W702" s="40"/>
    </row>
    <row r="703" spans="15:23" ht="12.75">
      <c r="O703" s="40"/>
      <c r="P703" s="40"/>
      <c r="Q703" s="40"/>
      <c r="R703" s="40"/>
      <c r="S703" s="40"/>
      <c r="T703" s="40"/>
      <c r="U703" s="40"/>
      <c r="V703" s="40"/>
      <c r="W703" s="40"/>
    </row>
    <row r="704" spans="15:23" ht="12.75">
      <c r="O704" s="40"/>
      <c r="P704" s="40"/>
      <c r="Q704" s="40"/>
      <c r="R704" s="40"/>
      <c r="S704" s="40"/>
      <c r="T704" s="40"/>
      <c r="U704" s="40"/>
      <c r="V704" s="40"/>
      <c r="W704" s="40"/>
    </row>
    <row r="705" spans="15:23" ht="12.75">
      <c r="O705" s="40"/>
      <c r="P705" s="40"/>
      <c r="Q705" s="40"/>
      <c r="R705" s="40"/>
      <c r="S705" s="40"/>
      <c r="T705" s="40"/>
      <c r="U705" s="40"/>
      <c r="V705" s="40"/>
      <c r="W705" s="40"/>
    </row>
    <row r="706" spans="15:23" ht="12.75">
      <c r="O706" s="40"/>
      <c r="P706" s="40"/>
      <c r="Q706" s="40"/>
      <c r="R706" s="40"/>
      <c r="S706" s="40"/>
      <c r="T706" s="40"/>
      <c r="U706" s="40"/>
      <c r="V706" s="40"/>
      <c r="W706" s="40"/>
    </row>
    <row r="707" spans="15:23" ht="12.75">
      <c r="O707" s="40"/>
      <c r="P707" s="40"/>
      <c r="Q707" s="40"/>
      <c r="R707" s="40"/>
      <c r="S707" s="40"/>
      <c r="T707" s="40"/>
      <c r="U707" s="40"/>
      <c r="V707" s="40"/>
      <c r="W707" s="40"/>
    </row>
    <row r="708" spans="15:23" ht="12.75">
      <c r="O708" s="40"/>
      <c r="P708" s="40"/>
      <c r="Q708" s="40"/>
      <c r="R708" s="40"/>
      <c r="S708" s="40"/>
      <c r="T708" s="40"/>
      <c r="U708" s="40"/>
      <c r="V708" s="40"/>
      <c r="W708" s="40"/>
    </row>
    <row r="709" spans="15:23" ht="12.75">
      <c r="O709" s="40"/>
      <c r="P709" s="40"/>
      <c r="Q709" s="40"/>
      <c r="R709" s="40"/>
      <c r="S709" s="40"/>
      <c r="T709" s="40"/>
      <c r="U709" s="40"/>
      <c r="V709" s="40"/>
      <c r="W709" s="40"/>
    </row>
    <row r="710" spans="15:23" ht="12.75">
      <c r="O710" s="40"/>
      <c r="P710" s="40"/>
      <c r="Q710" s="40"/>
      <c r="R710" s="40"/>
      <c r="S710" s="40"/>
      <c r="T710" s="40"/>
      <c r="U710" s="40"/>
      <c r="V710" s="40"/>
      <c r="W710" s="40"/>
    </row>
    <row r="711" spans="15:23" ht="12.75">
      <c r="O711" s="40"/>
      <c r="P711" s="40"/>
      <c r="Q711" s="40"/>
      <c r="R711" s="40"/>
      <c r="S711" s="40"/>
      <c r="T711" s="40"/>
      <c r="U711" s="40"/>
      <c r="V711" s="40"/>
      <c r="W711" s="40"/>
    </row>
    <row r="712" spans="15:23" ht="12.75">
      <c r="O712" s="40"/>
      <c r="P712" s="40"/>
      <c r="Q712" s="40"/>
      <c r="R712" s="40"/>
      <c r="S712" s="40"/>
      <c r="T712" s="40"/>
      <c r="U712" s="40"/>
      <c r="V712" s="40"/>
      <c r="W712" s="40"/>
    </row>
    <row r="713" spans="15:23" ht="12.75">
      <c r="O713" s="40"/>
      <c r="P713" s="40"/>
      <c r="Q713" s="40"/>
      <c r="R713" s="40"/>
      <c r="S713" s="40"/>
      <c r="T713" s="40"/>
      <c r="U713" s="40"/>
      <c r="V713" s="40"/>
      <c r="W713" s="40"/>
    </row>
    <row r="714" spans="15:23" ht="12.75">
      <c r="O714" s="40"/>
      <c r="P714" s="40"/>
      <c r="Q714" s="40"/>
      <c r="R714" s="40"/>
      <c r="S714" s="40"/>
      <c r="T714" s="40"/>
      <c r="U714" s="40"/>
      <c r="V714" s="40"/>
      <c r="W714" s="40"/>
    </row>
    <row r="715" spans="15:23" ht="12.75">
      <c r="O715" s="40"/>
      <c r="P715" s="40"/>
      <c r="Q715" s="40"/>
      <c r="R715" s="40"/>
      <c r="S715" s="40"/>
      <c r="T715" s="40"/>
      <c r="U715" s="40"/>
      <c r="V715" s="40"/>
      <c r="W715" s="40"/>
    </row>
    <row r="716" spans="15:23" ht="12.75">
      <c r="O716" s="40"/>
      <c r="P716" s="40"/>
      <c r="Q716" s="40"/>
      <c r="R716" s="40"/>
      <c r="S716" s="40"/>
      <c r="T716" s="40"/>
      <c r="U716" s="40"/>
      <c r="V716" s="40"/>
      <c r="W716" s="40"/>
    </row>
    <row r="717" spans="15:23" ht="12.75">
      <c r="O717" s="40"/>
      <c r="P717" s="40"/>
      <c r="Q717" s="40"/>
      <c r="R717" s="40"/>
      <c r="S717" s="40"/>
      <c r="T717" s="40"/>
      <c r="U717" s="40"/>
      <c r="V717" s="40"/>
      <c r="W717" s="40"/>
    </row>
    <row r="718" spans="15:23" ht="12.75">
      <c r="O718" s="40"/>
      <c r="P718" s="40"/>
      <c r="Q718" s="40"/>
      <c r="R718" s="40"/>
      <c r="S718" s="40"/>
      <c r="T718" s="40"/>
      <c r="U718" s="40"/>
      <c r="V718" s="40"/>
      <c r="W718" s="40"/>
    </row>
    <row r="719" spans="15:23" ht="12.75">
      <c r="O719" s="40"/>
      <c r="P719" s="40"/>
      <c r="Q719" s="40"/>
      <c r="R719" s="40"/>
      <c r="S719" s="40"/>
      <c r="T719" s="40"/>
      <c r="U719" s="40"/>
      <c r="V719" s="40"/>
      <c r="W719" s="40"/>
    </row>
    <row r="720" spans="15:23" ht="12.75">
      <c r="O720" s="40"/>
      <c r="P720" s="40"/>
      <c r="Q720" s="40"/>
      <c r="R720" s="40"/>
      <c r="S720" s="40"/>
      <c r="T720" s="40"/>
      <c r="U720" s="40"/>
      <c r="V720" s="40"/>
      <c r="W720" s="40"/>
    </row>
    <row r="721" spans="15:23" ht="12.75">
      <c r="O721" s="40"/>
      <c r="P721" s="40"/>
      <c r="Q721" s="40"/>
      <c r="R721" s="40"/>
      <c r="S721" s="40"/>
      <c r="T721" s="40"/>
      <c r="U721" s="40"/>
      <c r="V721" s="40"/>
      <c r="W721" s="40"/>
    </row>
    <row r="722" spans="15:23" ht="12.75">
      <c r="O722" s="40"/>
      <c r="P722" s="40"/>
      <c r="Q722" s="40"/>
      <c r="R722" s="40"/>
      <c r="S722" s="40"/>
      <c r="T722" s="40"/>
      <c r="U722" s="40"/>
      <c r="V722" s="40"/>
      <c r="W722" s="40"/>
    </row>
    <row r="723" spans="15:23" ht="12.75">
      <c r="O723" s="40"/>
      <c r="P723" s="40"/>
      <c r="Q723" s="40"/>
      <c r="R723" s="40"/>
      <c r="S723" s="40"/>
      <c r="T723" s="40"/>
      <c r="U723" s="40"/>
      <c r="V723" s="40"/>
      <c r="W723" s="40"/>
    </row>
    <row r="724" spans="15:23" ht="12.75">
      <c r="O724" s="40"/>
      <c r="P724" s="40"/>
      <c r="Q724" s="40"/>
      <c r="R724" s="40"/>
      <c r="S724" s="40"/>
      <c r="T724" s="40"/>
      <c r="U724" s="40"/>
      <c r="V724" s="40"/>
      <c r="W724" s="40"/>
    </row>
    <row r="725" spans="15:23" ht="12.75">
      <c r="O725" s="40"/>
      <c r="P725" s="40"/>
      <c r="Q725" s="40"/>
      <c r="R725" s="40"/>
      <c r="S725" s="40"/>
      <c r="T725" s="40"/>
      <c r="U725" s="40"/>
      <c r="V725" s="40"/>
      <c r="W725" s="40"/>
    </row>
    <row r="726" spans="15:23" ht="12.75">
      <c r="O726" s="40"/>
      <c r="P726" s="40"/>
      <c r="Q726" s="40"/>
      <c r="R726" s="40"/>
      <c r="S726" s="40"/>
      <c r="T726" s="40"/>
      <c r="U726" s="40"/>
      <c r="V726" s="40"/>
      <c r="W726" s="40"/>
    </row>
    <row r="727" spans="15:23" ht="12.75">
      <c r="O727" s="40"/>
      <c r="P727" s="40"/>
      <c r="Q727" s="40"/>
      <c r="R727" s="40"/>
      <c r="S727" s="40"/>
      <c r="T727" s="40"/>
      <c r="U727" s="40"/>
      <c r="V727" s="40"/>
      <c r="W727" s="40"/>
    </row>
    <row r="728" spans="15:23" ht="12.75">
      <c r="O728" s="40"/>
      <c r="P728" s="40"/>
      <c r="Q728" s="40"/>
      <c r="R728" s="40"/>
      <c r="S728" s="40"/>
      <c r="T728" s="40"/>
      <c r="U728" s="40"/>
      <c r="V728" s="40"/>
      <c r="W728" s="40"/>
    </row>
    <row r="729" spans="15:23" ht="12.75">
      <c r="O729" s="40"/>
      <c r="P729" s="40"/>
      <c r="Q729" s="40"/>
      <c r="R729" s="40"/>
      <c r="S729" s="40"/>
      <c r="T729" s="40"/>
      <c r="U729" s="40"/>
      <c r="V729" s="40"/>
      <c r="W729" s="40"/>
    </row>
    <row r="730" spans="15:23" ht="12.75">
      <c r="O730" s="40"/>
      <c r="P730" s="40"/>
      <c r="Q730" s="40"/>
      <c r="R730" s="40"/>
      <c r="S730" s="40"/>
      <c r="T730" s="40"/>
      <c r="U730" s="40"/>
      <c r="V730" s="40"/>
      <c r="W730" s="40"/>
    </row>
    <row r="731" spans="15:23" ht="12.75">
      <c r="O731" s="40"/>
      <c r="P731" s="40"/>
      <c r="Q731" s="40"/>
      <c r="R731" s="40"/>
      <c r="S731" s="40"/>
      <c r="T731" s="40"/>
      <c r="U731" s="40"/>
      <c r="V731" s="40"/>
      <c r="W731" s="40"/>
    </row>
    <row r="732" spans="15:23" ht="12.75">
      <c r="O732" s="40"/>
      <c r="P732" s="40"/>
      <c r="Q732" s="40"/>
      <c r="R732" s="40"/>
      <c r="S732" s="40"/>
      <c r="T732" s="40"/>
      <c r="U732" s="40"/>
      <c r="V732" s="40"/>
      <c r="W732" s="40"/>
    </row>
    <row r="733" spans="15:23" ht="12.75">
      <c r="O733" s="40"/>
      <c r="P733" s="40"/>
      <c r="Q733" s="40"/>
      <c r="R733" s="40"/>
      <c r="S733" s="40"/>
      <c r="T733" s="40"/>
      <c r="U733" s="40"/>
      <c r="V733" s="40"/>
      <c r="W733" s="40"/>
    </row>
    <row r="734" spans="15:23" ht="12.75">
      <c r="O734" s="40"/>
      <c r="P734" s="40"/>
      <c r="Q734" s="40"/>
      <c r="R734" s="40"/>
      <c r="S734" s="40"/>
      <c r="T734" s="40"/>
      <c r="U734" s="40"/>
      <c r="V734" s="40"/>
      <c r="W734" s="40"/>
    </row>
    <row r="735" spans="15:23" ht="12.75">
      <c r="O735" s="40"/>
      <c r="P735" s="40"/>
      <c r="Q735" s="40"/>
      <c r="R735" s="40"/>
      <c r="S735" s="40"/>
      <c r="T735" s="40"/>
      <c r="U735" s="40"/>
      <c r="V735" s="40"/>
      <c r="W735" s="40"/>
    </row>
    <row r="736" spans="15:23" ht="12.75">
      <c r="O736" s="40"/>
      <c r="P736" s="40"/>
      <c r="Q736" s="40"/>
      <c r="R736" s="40"/>
      <c r="S736" s="40"/>
      <c r="T736" s="40"/>
      <c r="U736" s="40"/>
      <c r="V736" s="40"/>
      <c r="W736" s="40"/>
    </row>
    <row r="737" spans="15:23" ht="12.75">
      <c r="O737" s="40"/>
      <c r="P737" s="40"/>
      <c r="Q737" s="40"/>
      <c r="R737" s="40"/>
      <c r="S737" s="40"/>
      <c r="T737" s="40"/>
      <c r="U737" s="40"/>
      <c r="V737" s="40"/>
      <c r="W737" s="40"/>
    </row>
    <row r="738" spans="15:23" ht="12.75">
      <c r="O738" s="40"/>
      <c r="P738" s="40"/>
      <c r="Q738" s="40"/>
      <c r="R738" s="40"/>
      <c r="S738" s="40"/>
      <c r="T738" s="40"/>
      <c r="U738" s="40"/>
      <c r="V738" s="40"/>
      <c r="W738" s="40"/>
    </row>
    <row r="739" spans="15:23" ht="12.75">
      <c r="O739" s="40"/>
      <c r="P739" s="40"/>
      <c r="Q739" s="40"/>
      <c r="R739" s="40"/>
      <c r="S739" s="40"/>
      <c r="T739" s="40"/>
      <c r="U739" s="40"/>
      <c r="V739" s="40"/>
      <c r="W739" s="40"/>
    </row>
    <row r="740" spans="15:23" ht="12.75">
      <c r="O740" s="40"/>
      <c r="P740" s="40"/>
      <c r="Q740" s="40"/>
      <c r="R740" s="40"/>
      <c r="S740" s="40"/>
      <c r="T740" s="40"/>
      <c r="U740" s="40"/>
      <c r="V740" s="40"/>
      <c r="W740" s="40"/>
    </row>
    <row r="741" spans="15:23" ht="12.75">
      <c r="O741" s="40"/>
      <c r="P741" s="40"/>
      <c r="Q741" s="40"/>
      <c r="R741" s="40"/>
      <c r="S741" s="40"/>
      <c r="T741" s="40"/>
      <c r="U741" s="40"/>
      <c r="V741" s="40"/>
      <c r="W741" s="40"/>
    </row>
    <row r="742" spans="15:23" ht="12.75">
      <c r="O742" s="40"/>
      <c r="P742" s="40"/>
      <c r="Q742" s="40"/>
      <c r="R742" s="40"/>
      <c r="S742" s="40"/>
      <c r="T742" s="40"/>
      <c r="U742" s="40"/>
      <c r="V742" s="40"/>
      <c r="W742" s="40"/>
    </row>
    <row r="743" spans="15:23" ht="12.75">
      <c r="O743" s="40"/>
      <c r="P743" s="40"/>
      <c r="Q743" s="40"/>
      <c r="R743" s="40"/>
      <c r="S743" s="40"/>
      <c r="T743" s="40"/>
      <c r="U743" s="40"/>
      <c r="V743" s="40"/>
      <c r="W743" s="40"/>
    </row>
    <row r="744" spans="15:23" ht="12.75">
      <c r="O744" s="40"/>
      <c r="P744" s="40"/>
      <c r="Q744" s="40"/>
      <c r="R744" s="40"/>
      <c r="S744" s="40"/>
      <c r="T744" s="40"/>
      <c r="U744" s="40"/>
      <c r="V744" s="40"/>
      <c r="W744" s="40"/>
    </row>
    <row r="745" spans="15:23" ht="12.75">
      <c r="O745" s="40"/>
      <c r="P745" s="40"/>
      <c r="Q745" s="40"/>
      <c r="R745" s="40"/>
      <c r="S745" s="40"/>
      <c r="T745" s="40"/>
      <c r="U745" s="40"/>
      <c r="V745" s="40"/>
      <c r="W745" s="40"/>
    </row>
    <row r="746" spans="15:23" ht="12.75">
      <c r="O746" s="40"/>
      <c r="P746" s="40"/>
      <c r="Q746" s="40"/>
      <c r="R746" s="40"/>
      <c r="S746" s="40"/>
      <c r="T746" s="40"/>
      <c r="U746" s="40"/>
      <c r="V746" s="40"/>
      <c r="W746" s="40"/>
    </row>
    <row r="747" spans="15:23" ht="12.75">
      <c r="O747" s="40"/>
      <c r="P747" s="40"/>
      <c r="Q747" s="40"/>
      <c r="R747" s="40"/>
      <c r="S747" s="40"/>
      <c r="T747" s="40"/>
      <c r="U747" s="40"/>
      <c r="V747" s="40"/>
      <c r="W747" s="40"/>
    </row>
    <row r="748" spans="15:23" ht="12.75">
      <c r="O748" s="40"/>
      <c r="P748" s="40"/>
      <c r="Q748" s="40"/>
      <c r="R748" s="40"/>
      <c r="S748" s="40"/>
      <c r="T748" s="40"/>
      <c r="U748" s="40"/>
      <c r="V748" s="40"/>
      <c r="W748" s="40"/>
    </row>
    <row r="749" spans="15:23" ht="12.75">
      <c r="O749" s="40"/>
      <c r="P749" s="40"/>
      <c r="Q749" s="40"/>
      <c r="R749" s="40"/>
      <c r="S749" s="40"/>
      <c r="T749" s="40"/>
      <c r="U749" s="40"/>
      <c r="V749" s="40"/>
      <c r="W749" s="40"/>
    </row>
    <row r="750" spans="15:23" ht="12.75">
      <c r="O750" s="40"/>
      <c r="P750" s="40"/>
      <c r="Q750" s="40"/>
      <c r="R750" s="40"/>
      <c r="S750" s="40"/>
      <c r="T750" s="40"/>
      <c r="U750" s="40"/>
      <c r="V750" s="40"/>
      <c r="W750" s="40"/>
    </row>
    <row r="751" spans="15:23" ht="12.75">
      <c r="O751" s="40"/>
      <c r="P751" s="40"/>
      <c r="Q751" s="40"/>
      <c r="R751" s="40"/>
      <c r="S751" s="40"/>
      <c r="T751" s="40"/>
      <c r="U751" s="40"/>
      <c r="V751" s="40"/>
      <c r="W751" s="40"/>
    </row>
    <row r="752" spans="15:23" ht="12.75">
      <c r="O752" s="40"/>
      <c r="P752" s="40"/>
      <c r="Q752" s="40"/>
      <c r="R752" s="40"/>
      <c r="S752" s="40"/>
      <c r="T752" s="40"/>
      <c r="U752" s="40"/>
      <c r="V752" s="40"/>
      <c r="W752" s="40"/>
    </row>
    <row r="753" spans="15:23" ht="12.75">
      <c r="O753" s="40"/>
      <c r="P753" s="40"/>
      <c r="Q753" s="40"/>
      <c r="R753" s="40"/>
      <c r="S753" s="40"/>
      <c r="T753" s="40"/>
      <c r="U753" s="40"/>
      <c r="V753" s="40"/>
      <c r="W753" s="40"/>
    </row>
    <row r="754" spans="15:23" ht="12.75">
      <c r="O754" s="40"/>
      <c r="P754" s="40"/>
      <c r="Q754" s="40"/>
      <c r="R754" s="40"/>
      <c r="S754" s="40"/>
      <c r="T754" s="40"/>
      <c r="U754" s="40"/>
      <c r="V754" s="40"/>
      <c r="W754" s="40"/>
    </row>
    <row r="755" spans="15:23" ht="12.75">
      <c r="O755" s="40"/>
      <c r="P755" s="40"/>
      <c r="Q755" s="40"/>
      <c r="R755" s="40"/>
      <c r="S755" s="40"/>
      <c r="T755" s="40"/>
      <c r="U755" s="40"/>
      <c r="V755" s="40"/>
      <c r="W755" s="40"/>
    </row>
    <row r="756" spans="15:23" ht="12.75">
      <c r="O756" s="40"/>
      <c r="P756" s="40"/>
      <c r="Q756" s="40"/>
      <c r="R756" s="40"/>
      <c r="S756" s="40"/>
      <c r="T756" s="40"/>
      <c r="U756" s="40"/>
      <c r="V756" s="40"/>
      <c r="W756" s="40"/>
    </row>
    <row r="757" spans="15:23" ht="12.75">
      <c r="O757" s="40"/>
      <c r="P757" s="40"/>
      <c r="Q757" s="40"/>
      <c r="R757" s="40"/>
      <c r="S757" s="40"/>
      <c r="T757" s="40"/>
      <c r="U757" s="40"/>
      <c r="V757" s="40"/>
      <c r="W757" s="40"/>
    </row>
    <row r="758" spans="15:23" ht="12.75">
      <c r="O758" s="40"/>
      <c r="P758" s="40"/>
      <c r="Q758" s="40"/>
      <c r="R758" s="40"/>
      <c r="S758" s="40"/>
      <c r="T758" s="40"/>
      <c r="U758" s="40"/>
      <c r="V758" s="40"/>
      <c r="W758" s="40"/>
    </row>
    <row r="759" spans="15:23" ht="12.75">
      <c r="O759" s="40"/>
      <c r="P759" s="40"/>
      <c r="Q759" s="40"/>
      <c r="R759" s="40"/>
      <c r="S759" s="40"/>
      <c r="T759" s="40"/>
      <c r="U759" s="40"/>
      <c r="V759" s="40"/>
      <c r="W759" s="40"/>
    </row>
    <row r="760" spans="15:23" ht="12.75">
      <c r="O760" s="40"/>
      <c r="P760" s="40"/>
      <c r="Q760" s="40"/>
      <c r="R760" s="40"/>
      <c r="S760" s="40"/>
      <c r="T760" s="40"/>
      <c r="U760" s="40"/>
      <c r="V760" s="40"/>
      <c r="W760" s="40"/>
    </row>
    <row r="761" spans="15:23" ht="12.75">
      <c r="O761" s="40"/>
      <c r="P761" s="40"/>
      <c r="Q761" s="40"/>
      <c r="R761" s="40"/>
      <c r="S761" s="40"/>
      <c r="T761" s="40"/>
      <c r="U761" s="40"/>
      <c r="V761" s="40"/>
      <c r="W761" s="40"/>
    </row>
    <row r="762" spans="15:23" ht="12.75">
      <c r="O762" s="40"/>
      <c r="P762" s="40"/>
      <c r="Q762" s="40"/>
      <c r="R762" s="40"/>
      <c r="S762" s="40"/>
      <c r="T762" s="40"/>
      <c r="U762" s="40"/>
      <c r="V762" s="40"/>
      <c r="W762" s="40"/>
    </row>
    <row r="763" spans="15:23" ht="12.75">
      <c r="O763" s="40"/>
      <c r="P763" s="40"/>
      <c r="Q763" s="40"/>
      <c r="R763" s="40"/>
      <c r="S763" s="40"/>
      <c r="T763" s="40"/>
      <c r="U763" s="40"/>
      <c r="V763" s="40"/>
      <c r="W763" s="40"/>
    </row>
    <row r="764" spans="15:23" ht="12.75">
      <c r="O764" s="40"/>
      <c r="P764" s="40"/>
      <c r="Q764" s="40"/>
      <c r="R764" s="40"/>
      <c r="S764" s="40"/>
      <c r="T764" s="40"/>
      <c r="U764" s="40"/>
      <c r="V764" s="40"/>
      <c r="W764" s="40"/>
    </row>
    <row r="765" spans="15:23" ht="12.75">
      <c r="O765" s="40"/>
      <c r="P765" s="40"/>
      <c r="Q765" s="40"/>
      <c r="R765" s="40"/>
      <c r="S765" s="40"/>
      <c r="T765" s="40"/>
      <c r="U765" s="40"/>
      <c r="V765" s="40"/>
      <c r="W765" s="40"/>
    </row>
    <row r="766" spans="15:23" ht="12.75">
      <c r="O766" s="40"/>
      <c r="P766" s="40"/>
      <c r="Q766" s="40"/>
      <c r="R766" s="40"/>
      <c r="S766" s="40"/>
      <c r="T766" s="40"/>
      <c r="U766" s="40"/>
      <c r="V766" s="40"/>
      <c r="W766" s="40"/>
    </row>
    <row r="767" spans="15:23" ht="12.75">
      <c r="O767" s="40"/>
      <c r="P767" s="40"/>
      <c r="Q767" s="40"/>
      <c r="R767" s="40"/>
      <c r="S767" s="40"/>
      <c r="T767" s="40"/>
      <c r="U767" s="40"/>
      <c r="V767" s="40"/>
      <c r="W767" s="40"/>
    </row>
    <row r="768" spans="15:23" ht="12.75">
      <c r="O768" s="40"/>
      <c r="P768" s="40"/>
      <c r="Q768" s="40"/>
      <c r="R768" s="40"/>
      <c r="S768" s="40"/>
      <c r="T768" s="40"/>
      <c r="U768" s="40"/>
      <c r="V768" s="40"/>
      <c r="W768" s="40"/>
    </row>
    <row r="769" spans="15:23" ht="12.75">
      <c r="O769" s="40"/>
      <c r="P769" s="40"/>
      <c r="Q769" s="40"/>
      <c r="R769" s="40"/>
      <c r="S769" s="40"/>
      <c r="T769" s="40"/>
      <c r="U769" s="40"/>
      <c r="V769" s="40"/>
      <c r="W769" s="40"/>
    </row>
    <row r="770" spans="15:23" ht="12.75">
      <c r="O770" s="40"/>
      <c r="P770" s="40"/>
      <c r="Q770" s="40"/>
      <c r="R770" s="40"/>
      <c r="S770" s="40"/>
      <c r="T770" s="40"/>
      <c r="U770" s="40"/>
      <c r="V770" s="40"/>
      <c r="W770" s="40"/>
    </row>
    <row r="771" spans="15:23" ht="12.75">
      <c r="O771" s="40"/>
      <c r="P771" s="40"/>
      <c r="Q771" s="40"/>
      <c r="R771" s="40"/>
      <c r="S771" s="40"/>
      <c r="T771" s="40"/>
      <c r="U771" s="40"/>
      <c r="V771" s="40"/>
      <c r="W771" s="40"/>
    </row>
    <row r="772" spans="15:23" ht="12.75">
      <c r="O772" s="40"/>
      <c r="P772" s="40"/>
      <c r="Q772" s="40"/>
      <c r="R772" s="40"/>
      <c r="S772" s="40"/>
      <c r="T772" s="40"/>
      <c r="U772" s="40"/>
      <c r="V772" s="40"/>
      <c r="W772" s="40"/>
    </row>
    <row r="773" spans="15:23" ht="12.75">
      <c r="O773" s="40"/>
      <c r="P773" s="40"/>
      <c r="Q773" s="40"/>
      <c r="R773" s="40"/>
      <c r="S773" s="40"/>
      <c r="T773" s="40"/>
      <c r="U773" s="40"/>
      <c r="V773" s="40"/>
      <c r="W773" s="40"/>
    </row>
    <row r="774" spans="15:23" ht="12.75">
      <c r="O774" s="40"/>
      <c r="P774" s="40"/>
      <c r="Q774" s="40"/>
      <c r="R774" s="40"/>
      <c r="S774" s="40"/>
      <c r="T774" s="40"/>
      <c r="U774" s="40"/>
      <c r="V774" s="40"/>
      <c r="W774" s="40"/>
    </row>
    <row r="775" spans="15:23" ht="12.75">
      <c r="O775" s="40"/>
      <c r="P775" s="40"/>
      <c r="Q775" s="40"/>
      <c r="R775" s="40"/>
      <c r="S775" s="40"/>
      <c r="T775" s="40"/>
      <c r="U775" s="40"/>
      <c r="V775" s="40"/>
      <c r="W775" s="40"/>
    </row>
    <row r="776" spans="15:23" ht="12.75">
      <c r="O776" s="40"/>
      <c r="P776" s="40"/>
      <c r="Q776" s="40"/>
      <c r="R776" s="40"/>
      <c r="S776" s="40"/>
      <c r="T776" s="40"/>
      <c r="U776" s="40"/>
      <c r="V776" s="40"/>
      <c r="W776" s="40"/>
    </row>
    <row r="777" spans="15:23" ht="12.75">
      <c r="O777" s="40"/>
      <c r="P777" s="40"/>
      <c r="Q777" s="40"/>
      <c r="R777" s="40"/>
      <c r="S777" s="40"/>
      <c r="T777" s="40"/>
      <c r="U777" s="40"/>
      <c r="V777" s="40"/>
      <c r="W777" s="40"/>
    </row>
    <row r="778" spans="15:23" ht="12.75">
      <c r="O778" s="40"/>
      <c r="P778" s="40"/>
      <c r="Q778" s="40"/>
      <c r="R778" s="40"/>
      <c r="S778" s="40"/>
      <c r="T778" s="40"/>
      <c r="U778" s="40"/>
      <c r="V778" s="40"/>
      <c r="W778" s="40"/>
    </row>
    <row r="779" spans="15:23" ht="12.75">
      <c r="O779" s="40"/>
      <c r="P779" s="40"/>
      <c r="Q779" s="40"/>
      <c r="R779" s="40"/>
      <c r="S779" s="40"/>
      <c r="T779" s="40"/>
      <c r="U779" s="40"/>
      <c r="V779" s="40"/>
      <c r="W779" s="40"/>
    </row>
    <row r="780" spans="15:23" ht="12.75">
      <c r="O780" s="40"/>
      <c r="P780" s="40"/>
      <c r="Q780" s="40"/>
      <c r="R780" s="40"/>
      <c r="S780" s="40"/>
      <c r="T780" s="40"/>
      <c r="U780" s="40"/>
      <c r="V780" s="40"/>
      <c r="W780" s="40"/>
    </row>
    <row r="781" spans="15:23" ht="12.75">
      <c r="O781" s="40"/>
      <c r="P781" s="40"/>
      <c r="Q781" s="40"/>
      <c r="R781" s="40"/>
      <c r="S781" s="40"/>
      <c r="T781" s="40"/>
      <c r="U781" s="40"/>
      <c r="V781" s="40"/>
      <c r="W781" s="40"/>
    </row>
    <row r="782" spans="15:23" ht="12.75">
      <c r="O782" s="40"/>
      <c r="P782" s="40"/>
      <c r="Q782" s="40"/>
      <c r="R782" s="40"/>
      <c r="S782" s="40"/>
      <c r="T782" s="40"/>
      <c r="U782" s="40"/>
      <c r="V782" s="40"/>
      <c r="W782" s="40"/>
    </row>
    <row r="783" spans="15:23" ht="12.75">
      <c r="O783" s="40"/>
      <c r="P783" s="40"/>
      <c r="Q783" s="40"/>
      <c r="R783" s="40"/>
      <c r="S783" s="40"/>
      <c r="T783" s="40"/>
      <c r="U783" s="40"/>
      <c r="V783" s="40"/>
      <c r="W783" s="40"/>
    </row>
    <row r="784" spans="15:23" ht="12.75">
      <c r="O784" s="40"/>
      <c r="P784" s="40"/>
      <c r="Q784" s="40"/>
      <c r="R784" s="40"/>
      <c r="S784" s="40"/>
      <c r="T784" s="40"/>
      <c r="U784" s="40"/>
      <c r="V784" s="40"/>
      <c r="W784" s="40"/>
    </row>
    <row r="785" spans="15:23" ht="12.75">
      <c r="O785" s="40"/>
      <c r="P785" s="40"/>
      <c r="Q785" s="40"/>
      <c r="R785" s="40"/>
      <c r="S785" s="40"/>
      <c r="T785" s="40"/>
      <c r="U785" s="40"/>
      <c r="V785" s="40"/>
      <c r="W785" s="40"/>
    </row>
    <row r="786" spans="15:23" ht="12.75">
      <c r="O786" s="40"/>
      <c r="P786" s="40"/>
      <c r="Q786" s="40"/>
      <c r="R786" s="40"/>
      <c r="S786" s="40"/>
      <c r="T786" s="40"/>
      <c r="U786" s="40"/>
      <c r="V786" s="40"/>
      <c r="W786" s="40"/>
    </row>
    <row r="787" spans="15:23" ht="12.75">
      <c r="O787" s="40"/>
      <c r="P787" s="40"/>
      <c r="Q787" s="40"/>
      <c r="R787" s="40"/>
      <c r="S787" s="40"/>
      <c r="T787" s="40"/>
      <c r="U787" s="40"/>
      <c r="V787" s="40"/>
      <c r="W787" s="40"/>
    </row>
    <row r="788" spans="15:23" ht="12.75">
      <c r="O788" s="40"/>
      <c r="P788" s="40"/>
      <c r="Q788" s="40"/>
      <c r="R788" s="40"/>
      <c r="S788" s="40"/>
      <c r="T788" s="40"/>
      <c r="U788" s="40"/>
      <c r="V788" s="40"/>
      <c r="W788" s="40"/>
    </row>
    <row r="789" spans="15:23" ht="12.75">
      <c r="O789" s="40"/>
      <c r="P789" s="40"/>
      <c r="Q789" s="40"/>
      <c r="R789" s="40"/>
      <c r="S789" s="40"/>
      <c r="T789" s="40"/>
      <c r="U789" s="40"/>
      <c r="V789" s="40"/>
      <c r="W789" s="40"/>
    </row>
    <row r="790" spans="15:23" ht="12.75">
      <c r="O790" s="40"/>
      <c r="P790" s="40"/>
      <c r="Q790" s="40"/>
      <c r="R790" s="40"/>
      <c r="S790" s="40"/>
      <c r="T790" s="40"/>
      <c r="U790" s="40"/>
      <c r="V790" s="40"/>
      <c r="W790" s="40"/>
    </row>
    <row r="791" spans="15:23" ht="12.75">
      <c r="O791" s="40"/>
      <c r="P791" s="40"/>
      <c r="Q791" s="40"/>
      <c r="R791" s="40"/>
      <c r="S791" s="40"/>
      <c r="T791" s="40"/>
      <c r="U791" s="40"/>
      <c r="V791" s="40"/>
      <c r="W791" s="40"/>
    </row>
    <row r="792" spans="15:23" ht="12.75">
      <c r="O792" s="40"/>
      <c r="P792" s="40"/>
      <c r="Q792" s="40"/>
      <c r="R792" s="40"/>
      <c r="S792" s="40"/>
      <c r="T792" s="40"/>
      <c r="U792" s="40"/>
      <c r="V792" s="40"/>
      <c r="W792" s="40"/>
    </row>
    <row r="793" spans="15:23" ht="12.75">
      <c r="O793" s="40"/>
      <c r="P793" s="40"/>
      <c r="Q793" s="40"/>
      <c r="R793" s="40"/>
      <c r="S793" s="40"/>
      <c r="T793" s="40"/>
      <c r="U793" s="40"/>
      <c r="V793" s="40"/>
      <c r="W793" s="40"/>
    </row>
    <row r="794" spans="15:23" ht="12.75">
      <c r="O794" s="40"/>
      <c r="P794" s="40"/>
      <c r="Q794" s="40"/>
      <c r="R794" s="40"/>
      <c r="S794" s="40"/>
      <c r="T794" s="40"/>
      <c r="U794" s="40"/>
      <c r="V794" s="40"/>
      <c r="W794" s="40"/>
    </row>
    <row r="795" spans="15:23" ht="12.75">
      <c r="O795" s="40"/>
      <c r="P795" s="40"/>
      <c r="Q795" s="40"/>
      <c r="R795" s="40"/>
      <c r="S795" s="40"/>
      <c r="T795" s="40"/>
      <c r="U795" s="40"/>
      <c r="V795" s="40"/>
      <c r="W795" s="40"/>
    </row>
    <row r="796" spans="15:23" ht="12.75">
      <c r="O796" s="40"/>
      <c r="P796" s="40"/>
      <c r="Q796" s="40"/>
      <c r="R796" s="40"/>
      <c r="S796" s="40"/>
      <c r="T796" s="40"/>
      <c r="U796" s="40"/>
      <c r="V796" s="40"/>
      <c r="W796" s="40"/>
    </row>
    <row r="797" spans="15:23" ht="12.75">
      <c r="O797" s="40"/>
      <c r="P797" s="40"/>
      <c r="Q797" s="40"/>
      <c r="R797" s="40"/>
      <c r="S797" s="40"/>
      <c r="T797" s="40"/>
      <c r="U797" s="40"/>
      <c r="V797" s="40"/>
      <c r="W797" s="40"/>
    </row>
    <row r="798" spans="15:23" ht="12.75">
      <c r="O798" s="40"/>
      <c r="P798" s="40"/>
      <c r="Q798" s="40"/>
      <c r="R798" s="40"/>
      <c r="S798" s="40"/>
      <c r="T798" s="40"/>
      <c r="U798" s="40"/>
      <c r="V798" s="40"/>
      <c r="W798" s="40"/>
    </row>
    <row r="799" spans="15:23" ht="12.75">
      <c r="O799" s="40"/>
      <c r="P799" s="40"/>
      <c r="Q799" s="40"/>
      <c r="R799" s="40"/>
      <c r="S799" s="40"/>
      <c r="T799" s="40"/>
      <c r="U799" s="40"/>
      <c r="V799" s="40"/>
      <c r="W799" s="40"/>
    </row>
    <row r="800" spans="15:23" ht="12.75">
      <c r="O800" s="40"/>
      <c r="P800" s="40"/>
      <c r="Q800" s="40"/>
      <c r="R800" s="40"/>
      <c r="S800" s="40"/>
      <c r="T800" s="40"/>
      <c r="U800" s="40"/>
      <c r="V800" s="40"/>
      <c r="W800" s="40"/>
    </row>
    <row r="801" spans="15:23" ht="12.75">
      <c r="O801" s="40"/>
      <c r="P801" s="40"/>
      <c r="Q801" s="40"/>
      <c r="R801" s="40"/>
      <c r="S801" s="40"/>
      <c r="T801" s="40"/>
      <c r="U801" s="40"/>
      <c r="V801" s="40"/>
      <c r="W801" s="40"/>
    </row>
    <row r="802" spans="15:23" ht="12.75">
      <c r="O802" s="40"/>
      <c r="P802" s="40"/>
      <c r="Q802" s="40"/>
      <c r="R802" s="40"/>
      <c r="S802" s="40"/>
      <c r="T802" s="40"/>
      <c r="U802" s="40"/>
      <c r="V802" s="40"/>
      <c r="W802" s="40"/>
    </row>
    <row r="803" spans="15:23" ht="12.75">
      <c r="O803" s="40"/>
      <c r="P803" s="40"/>
      <c r="Q803" s="40"/>
      <c r="R803" s="40"/>
      <c r="S803" s="40"/>
      <c r="T803" s="40"/>
      <c r="U803" s="40"/>
      <c r="V803" s="40"/>
      <c r="W803" s="40"/>
    </row>
    <row r="804" spans="15:23" ht="12.75">
      <c r="O804" s="40"/>
      <c r="P804" s="40"/>
      <c r="Q804" s="40"/>
      <c r="R804" s="40"/>
      <c r="S804" s="40"/>
      <c r="T804" s="40"/>
      <c r="U804" s="40"/>
      <c r="V804" s="40"/>
      <c r="W804" s="40"/>
    </row>
    <row r="805" spans="15:23" ht="12.75">
      <c r="O805" s="40"/>
      <c r="P805" s="40"/>
      <c r="Q805" s="40"/>
      <c r="R805" s="40"/>
      <c r="S805" s="40"/>
      <c r="T805" s="40"/>
      <c r="U805" s="40"/>
      <c r="V805" s="40"/>
      <c r="W805" s="40"/>
    </row>
    <row r="806" spans="15:23" ht="12.75">
      <c r="O806" s="40"/>
      <c r="P806" s="40"/>
      <c r="Q806" s="40"/>
      <c r="R806" s="40"/>
      <c r="S806" s="40"/>
      <c r="T806" s="40"/>
      <c r="U806" s="40"/>
      <c r="V806" s="40"/>
      <c r="W806" s="40"/>
    </row>
    <row r="807" spans="15:23" ht="12.75">
      <c r="O807" s="40"/>
      <c r="P807" s="40"/>
      <c r="Q807" s="40"/>
      <c r="R807" s="40"/>
      <c r="S807" s="40"/>
      <c r="T807" s="40"/>
      <c r="U807" s="40"/>
      <c r="V807" s="40"/>
      <c r="W807" s="40"/>
    </row>
    <row r="808" spans="15:23" ht="12.75">
      <c r="O808" s="40"/>
      <c r="P808" s="40"/>
      <c r="Q808" s="40"/>
      <c r="R808" s="40"/>
      <c r="S808" s="40"/>
      <c r="T808" s="40"/>
      <c r="U808" s="40"/>
      <c r="V808" s="40"/>
      <c r="W808" s="40"/>
    </row>
    <row r="809" spans="15:23" ht="12.75">
      <c r="O809" s="40"/>
      <c r="P809" s="40"/>
      <c r="Q809" s="40"/>
      <c r="R809" s="40"/>
      <c r="S809" s="40"/>
      <c r="T809" s="40"/>
      <c r="U809" s="40"/>
      <c r="V809" s="40"/>
      <c r="W809" s="40"/>
    </row>
    <row r="810" spans="15:23" ht="12.75">
      <c r="O810" s="40"/>
      <c r="P810" s="40"/>
      <c r="Q810" s="40"/>
      <c r="R810" s="40"/>
      <c r="S810" s="40"/>
      <c r="T810" s="40"/>
      <c r="U810" s="40"/>
      <c r="V810" s="40"/>
      <c r="W810" s="40"/>
    </row>
    <row r="811" spans="15:23" ht="12.75">
      <c r="O811" s="40"/>
      <c r="P811" s="40"/>
      <c r="Q811" s="40"/>
      <c r="R811" s="40"/>
      <c r="S811" s="40"/>
      <c r="T811" s="40"/>
      <c r="U811" s="40"/>
      <c r="V811" s="40"/>
      <c r="W811" s="40"/>
    </row>
    <row r="812" spans="15:23" ht="12.75">
      <c r="O812" s="40"/>
      <c r="P812" s="40"/>
      <c r="Q812" s="40"/>
      <c r="R812" s="40"/>
      <c r="S812" s="40"/>
      <c r="T812" s="40"/>
      <c r="U812" s="40"/>
      <c r="V812" s="40"/>
      <c r="W812" s="40"/>
    </row>
    <row r="813" spans="15:23" ht="12.75">
      <c r="O813" s="40"/>
      <c r="P813" s="40"/>
      <c r="Q813" s="40"/>
      <c r="R813" s="40"/>
      <c r="S813" s="40"/>
      <c r="T813" s="40"/>
      <c r="U813" s="40"/>
      <c r="V813" s="40"/>
      <c r="W813" s="40"/>
    </row>
    <row r="814" spans="15:23" ht="12.75">
      <c r="O814" s="40"/>
      <c r="P814" s="40"/>
      <c r="Q814" s="40"/>
      <c r="R814" s="40"/>
      <c r="S814" s="40"/>
      <c r="T814" s="40"/>
      <c r="U814" s="40"/>
      <c r="V814" s="40"/>
      <c r="W814" s="40"/>
    </row>
    <row r="815" spans="15:23" ht="12.75">
      <c r="O815" s="40"/>
      <c r="P815" s="40"/>
      <c r="Q815" s="40"/>
      <c r="R815" s="40"/>
      <c r="S815" s="40"/>
      <c r="T815" s="40"/>
      <c r="U815" s="40"/>
      <c r="V815" s="40"/>
      <c r="W815" s="40"/>
    </row>
    <row r="816" spans="15:23" ht="12.75">
      <c r="O816" s="40"/>
      <c r="P816" s="40"/>
      <c r="Q816" s="40"/>
      <c r="R816" s="40"/>
      <c r="S816" s="40"/>
      <c r="T816" s="40"/>
      <c r="U816" s="40"/>
      <c r="V816" s="40"/>
      <c r="W816" s="40"/>
    </row>
    <row r="817" spans="15:23" ht="12.75">
      <c r="O817" s="40"/>
      <c r="P817" s="40"/>
      <c r="Q817" s="40"/>
      <c r="R817" s="40"/>
      <c r="S817" s="40"/>
      <c r="T817" s="40"/>
      <c r="U817" s="40"/>
      <c r="V817" s="40"/>
      <c r="W817" s="40"/>
    </row>
    <row r="818" spans="15:23" ht="12.75">
      <c r="O818" s="40"/>
      <c r="P818" s="40"/>
      <c r="Q818" s="40"/>
      <c r="R818" s="40"/>
      <c r="S818" s="40"/>
      <c r="T818" s="40"/>
      <c r="U818" s="40"/>
      <c r="V818" s="40"/>
      <c r="W818" s="40"/>
    </row>
    <row r="819" spans="15:23" ht="12.75">
      <c r="O819" s="40"/>
      <c r="P819" s="40"/>
      <c r="Q819" s="40"/>
      <c r="R819" s="40"/>
      <c r="S819" s="40"/>
      <c r="T819" s="40"/>
      <c r="U819" s="40"/>
      <c r="V819" s="40"/>
      <c r="W819" s="40"/>
    </row>
    <row r="820" spans="15:23" ht="12.75">
      <c r="O820" s="40"/>
      <c r="P820" s="40"/>
      <c r="Q820" s="40"/>
      <c r="R820" s="40"/>
      <c r="S820" s="40"/>
      <c r="T820" s="40"/>
      <c r="U820" s="40"/>
      <c r="V820" s="40"/>
      <c r="W820" s="40"/>
    </row>
    <row r="821" spans="15:23" ht="12.75">
      <c r="O821" s="40"/>
      <c r="P821" s="40"/>
      <c r="Q821" s="40"/>
      <c r="R821" s="40"/>
      <c r="S821" s="40"/>
      <c r="T821" s="40"/>
      <c r="U821" s="40"/>
      <c r="V821" s="40"/>
      <c r="W821" s="40"/>
    </row>
    <row r="822" spans="15:23" ht="12.75">
      <c r="O822" s="40"/>
      <c r="P822" s="40"/>
      <c r="Q822" s="40"/>
      <c r="R822" s="40"/>
      <c r="S822" s="40"/>
      <c r="T822" s="40"/>
      <c r="U822" s="40"/>
      <c r="V822" s="40"/>
      <c r="W822" s="40"/>
    </row>
    <row r="823" spans="15:23" ht="12.75">
      <c r="O823" s="40"/>
      <c r="P823" s="40"/>
      <c r="Q823" s="40"/>
      <c r="R823" s="40"/>
      <c r="S823" s="40"/>
      <c r="T823" s="40"/>
      <c r="U823" s="40"/>
      <c r="V823" s="40"/>
      <c r="W823" s="40"/>
    </row>
    <row r="824" spans="15:23" ht="12.75">
      <c r="O824" s="40"/>
      <c r="P824" s="40"/>
      <c r="Q824" s="40"/>
      <c r="R824" s="40"/>
      <c r="S824" s="40"/>
      <c r="T824" s="40"/>
      <c r="U824" s="40"/>
      <c r="V824" s="40"/>
      <c r="W824" s="40"/>
    </row>
    <row r="825" spans="15:23" ht="12.75">
      <c r="O825" s="40"/>
      <c r="P825" s="40"/>
      <c r="Q825" s="40"/>
      <c r="R825" s="40"/>
      <c r="S825" s="40"/>
      <c r="T825" s="40"/>
      <c r="U825" s="40"/>
      <c r="V825" s="40"/>
      <c r="W825" s="40"/>
    </row>
    <row r="826" spans="15:23" ht="12.75">
      <c r="O826" s="40"/>
      <c r="P826" s="40"/>
      <c r="Q826" s="40"/>
      <c r="R826" s="40"/>
      <c r="S826" s="40"/>
      <c r="T826" s="40"/>
      <c r="U826" s="40"/>
      <c r="V826" s="40"/>
      <c r="W826" s="40"/>
    </row>
    <row r="827" spans="15:23" ht="12.75">
      <c r="O827" s="40"/>
      <c r="P827" s="40"/>
      <c r="Q827" s="40"/>
      <c r="R827" s="40"/>
      <c r="S827" s="40"/>
      <c r="T827" s="40"/>
      <c r="U827" s="40"/>
      <c r="V827" s="40"/>
      <c r="W827" s="40"/>
    </row>
    <row r="828" spans="15:23" ht="12.75">
      <c r="O828" s="40"/>
      <c r="P828" s="40"/>
      <c r="Q828" s="40"/>
      <c r="R828" s="40"/>
      <c r="S828" s="40"/>
      <c r="T828" s="40"/>
      <c r="U828" s="40"/>
      <c r="V828" s="40"/>
      <c r="W828" s="40"/>
    </row>
    <row r="829" spans="15:23" ht="12.75">
      <c r="O829" s="40"/>
      <c r="P829" s="40"/>
      <c r="Q829" s="40"/>
      <c r="R829" s="40"/>
      <c r="S829" s="40"/>
      <c r="T829" s="40"/>
      <c r="U829" s="40"/>
      <c r="V829" s="40"/>
      <c r="W829" s="40"/>
    </row>
    <row r="830" spans="15:23" ht="12.75">
      <c r="O830" s="40"/>
      <c r="P830" s="40"/>
      <c r="Q830" s="40"/>
      <c r="R830" s="40"/>
      <c r="S830" s="40"/>
      <c r="T830" s="40"/>
      <c r="U830" s="40"/>
      <c r="V830" s="40"/>
      <c r="W830" s="40"/>
    </row>
    <row r="831" spans="15:23" ht="12.75">
      <c r="O831" s="40"/>
      <c r="P831" s="40"/>
      <c r="Q831" s="40"/>
      <c r="R831" s="40"/>
      <c r="S831" s="40"/>
      <c r="T831" s="40"/>
      <c r="U831" s="40"/>
      <c r="V831" s="40"/>
      <c r="W831" s="40"/>
    </row>
    <row r="832" spans="15:23" ht="12.75">
      <c r="O832" s="40"/>
      <c r="P832" s="40"/>
      <c r="Q832" s="40"/>
      <c r="R832" s="40"/>
      <c r="S832" s="40"/>
      <c r="T832" s="40"/>
      <c r="U832" s="40"/>
      <c r="V832" s="40"/>
      <c r="W832" s="40"/>
    </row>
    <row r="833" spans="15:23" ht="12.75">
      <c r="O833" s="40"/>
      <c r="P833" s="40"/>
      <c r="Q833" s="40"/>
      <c r="R833" s="40"/>
      <c r="S833" s="40"/>
      <c r="T833" s="40"/>
      <c r="U833" s="40"/>
      <c r="V833" s="40"/>
      <c r="W833" s="40"/>
    </row>
    <row r="834" spans="15:23" ht="12.75">
      <c r="O834" s="40"/>
      <c r="P834" s="40"/>
      <c r="Q834" s="40"/>
      <c r="R834" s="40"/>
      <c r="S834" s="40"/>
      <c r="T834" s="40"/>
      <c r="U834" s="40"/>
      <c r="V834" s="40"/>
      <c r="W834" s="40"/>
    </row>
    <row r="835" spans="15:23" ht="12.75">
      <c r="O835" s="40"/>
      <c r="P835" s="40"/>
      <c r="Q835" s="40"/>
      <c r="R835" s="40"/>
      <c r="S835" s="40"/>
      <c r="T835" s="40"/>
      <c r="U835" s="40"/>
      <c r="V835" s="40"/>
      <c r="W835" s="40"/>
    </row>
    <row r="836" spans="15:23" ht="12.75">
      <c r="O836" s="40"/>
      <c r="P836" s="40"/>
      <c r="Q836" s="40"/>
      <c r="R836" s="40"/>
      <c r="S836" s="40"/>
      <c r="T836" s="40"/>
      <c r="U836" s="40"/>
      <c r="V836" s="40"/>
      <c r="W836" s="40"/>
    </row>
    <row r="837" spans="15:23" ht="12.75">
      <c r="O837" s="40"/>
      <c r="P837" s="40"/>
      <c r="Q837" s="40"/>
      <c r="R837" s="40"/>
      <c r="S837" s="40"/>
      <c r="T837" s="40"/>
      <c r="U837" s="40"/>
      <c r="V837" s="40"/>
      <c r="W837" s="40"/>
    </row>
    <row r="838" spans="15:23" ht="12.75">
      <c r="O838" s="40"/>
      <c r="P838" s="40"/>
      <c r="Q838" s="40"/>
      <c r="R838" s="40"/>
      <c r="S838" s="40"/>
      <c r="T838" s="40"/>
      <c r="U838" s="40"/>
      <c r="V838" s="40"/>
      <c r="W838" s="40"/>
    </row>
    <row r="839" spans="15:23" ht="12.75">
      <c r="O839" s="40"/>
      <c r="P839" s="40"/>
      <c r="Q839" s="40"/>
      <c r="R839" s="40"/>
      <c r="S839" s="40"/>
      <c r="T839" s="40"/>
      <c r="U839" s="40"/>
      <c r="V839" s="40"/>
      <c r="W839" s="40"/>
    </row>
    <row r="840" spans="15:23" ht="12.75">
      <c r="O840" s="40"/>
      <c r="P840" s="40"/>
      <c r="Q840" s="40"/>
      <c r="R840" s="40"/>
      <c r="S840" s="40"/>
      <c r="T840" s="40"/>
      <c r="U840" s="40"/>
      <c r="V840" s="40"/>
      <c r="W840" s="40"/>
    </row>
    <row r="841" spans="15:23" ht="12.75">
      <c r="O841" s="40"/>
      <c r="P841" s="40"/>
      <c r="Q841" s="40"/>
      <c r="R841" s="40"/>
      <c r="S841" s="40"/>
      <c r="T841" s="40"/>
      <c r="U841" s="40"/>
      <c r="V841" s="40"/>
      <c r="W841" s="40"/>
    </row>
    <row r="842" spans="15:23" ht="12.75">
      <c r="O842" s="40"/>
      <c r="P842" s="40"/>
      <c r="Q842" s="40"/>
      <c r="R842" s="40"/>
      <c r="S842" s="40"/>
      <c r="T842" s="40"/>
      <c r="U842" s="40"/>
      <c r="V842" s="40"/>
      <c r="W842" s="40"/>
    </row>
    <row r="843" spans="15:23" ht="12.75">
      <c r="O843" s="40"/>
      <c r="P843" s="40"/>
      <c r="Q843" s="40"/>
      <c r="R843" s="40"/>
      <c r="S843" s="40"/>
      <c r="T843" s="40"/>
      <c r="U843" s="40"/>
      <c r="V843" s="40"/>
      <c r="W843" s="40"/>
    </row>
    <row r="844" spans="15:23" ht="12.75">
      <c r="O844" s="40"/>
      <c r="P844" s="40"/>
      <c r="Q844" s="40"/>
      <c r="R844" s="40"/>
      <c r="S844" s="40"/>
      <c r="T844" s="40"/>
      <c r="U844" s="40"/>
      <c r="V844" s="40"/>
      <c r="W844" s="40"/>
    </row>
    <row r="845" spans="15:23" ht="12.75">
      <c r="O845" s="40"/>
      <c r="P845" s="40"/>
      <c r="Q845" s="40"/>
      <c r="R845" s="40"/>
      <c r="S845" s="40"/>
      <c r="T845" s="40"/>
      <c r="U845" s="40"/>
      <c r="V845" s="40"/>
      <c r="W845" s="40"/>
    </row>
    <row r="846" spans="15:23" ht="12.75">
      <c r="O846" s="40"/>
      <c r="P846" s="40"/>
      <c r="Q846" s="40"/>
      <c r="R846" s="40"/>
      <c r="S846" s="40"/>
      <c r="T846" s="40"/>
      <c r="U846" s="40"/>
      <c r="V846" s="40"/>
      <c r="W846" s="40"/>
    </row>
    <row r="847" spans="15:23" ht="12.75">
      <c r="O847" s="40"/>
      <c r="P847" s="40"/>
      <c r="Q847" s="40"/>
      <c r="R847" s="40"/>
      <c r="S847" s="40"/>
      <c r="T847" s="40"/>
      <c r="U847" s="40"/>
      <c r="V847" s="40"/>
      <c r="W847" s="40"/>
    </row>
    <row r="848" spans="15:23" ht="12.75">
      <c r="O848" s="40"/>
      <c r="P848" s="40"/>
      <c r="Q848" s="40"/>
      <c r="R848" s="40"/>
      <c r="S848" s="40"/>
      <c r="T848" s="40"/>
      <c r="U848" s="40"/>
      <c r="V848" s="40"/>
      <c r="W848" s="40"/>
    </row>
    <row r="849" spans="15:23" ht="12.75">
      <c r="O849" s="40"/>
      <c r="P849" s="40"/>
      <c r="Q849" s="40"/>
      <c r="R849" s="40"/>
      <c r="S849" s="40"/>
      <c r="T849" s="40"/>
      <c r="U849" s="40"/>
      <c r="V849" s="40"/>
      <c r="W849" s="40"/>
    </row>
    <row r="850" spans="15:23" ht="12.75">
      <c r="O850" s="40"/>
      <c r="P850" s="40"/>
      <c r="Q850" s="40"/>
      <c r="R850" s="40"/>
      <c r="S850" s="40"/>
      <c r="T850" s="40"/>
      <c r="U850" s="40"/>
      <c r="V850" s="40"/>
      <c r="W850" s="40"/>
    </row>
    <row r="851" spans="15:23" ht="12.75">
      <c r="O851" s="40"/>
      <c r="P851" s="40"/>
      <c r="Q851" s="40"/>
      <c r="R851" s="40"/>
      <c r="S851" s="40"/>
      <c r="T851" s="40"/>
      <c r="U851" s="40"/>
      <c r="V851" s="40"/>
      <c r="W851" s="40"/>
    </row>
    <row r="852" spans="15:23" ht="12.75">
      <c r="O852" s="40"/>
      <c r="P852" s="40"/>
      <c r="Q852" s="40"/>
      <c r="R852" s="40"/>
      <c r="S852" s="40"/>
      <c r="T852" s="40"/>
      <c r="U852" s="40"/>
      <c r="V852" s="40"/>
      <c r="W852" s="40"/>
    </row>
    <row r="853" spans="15:23" ht="12.75">
      <c r="O853" s="40"/>
      <c r="P853" s="40"/>
      <c r="Q853" s="40"/>
      <c r="R853" s="40"/>
      <c r="S853" s="40"/>
      <c r="T853" s="40"/>
      <c r="U853" s="40"/>
      <c r="V853" s="40"/>
      <c r="W853" s="40"/>
    </row>
    <row r="854" spans="15:23" ht="12.75">
      <c r="O854" s="40"/>
      <c r="P854" s="40"/>
      <c r="Q854" s="40"/>
      <c r="R854" s="40"/>
      <c r="S854" s="40"/>
      <c r="T854" s="40"/>
      <c r="U854" s="40"/>
      <c r="V854" s="40"/>
      <c r="W854" s="40"/>
    </row>
    <row r="855" spans="15:23" ht="12.75">
      <c r="O855" s="40"/>
      <c r="P855" s="40"/>
      <c r="Q855" s="40"/>
      <c r="R855" s="40"/>
      <c r="S855" s="40"/>
      <c r="T855" s="40"/>
      <c r="U855" s="40"/>
      <c r="V855" s="40"/>
      <c r="W855" s="40"/>
    </row>
    <row r="856" spans="15:23" ht="12.75">
      <c r="O856" s="40"/>
      <c r="P856" s="40"/>
      <c r="Q856" s="40"/>
      <c r="R856" s="40"/>
      <c r="S856" s="40"/>
      <c r="T856" s="40"/>
      <c r="U856" s="40"/>
      <c r="V856" s="40"/>
      <c r="W856" s="40"/>
    </row>
    <row r="857" spans="15:23" ht="12.75">
      <c r="O857" s="40"/>
      <c r="P857" s="40"/>
      <c r="Q857" s="40"/>
      <c r="R857" s="40"/>
      <c r="S857" s="40"/>
      <c r="T857" s="40"/>
      <c r="U857" s="40"/>
      <c r="V857" s="40"/>
      <c r="W857" s="40"/>
    </row>
    <row r="858" spans="15:23" ht="12.75">
      <c r="O858" s="40"/>
      <c r="P858" s="40"/>
      <c r="Q858" s="40"/>
      <c r="R858" s="40"/>
      <c r="S858" s="40"/>
      <c r="T858" s="40"/>
      <c r="U858" s="40"/>
      <c r="V858" s="40"/>
      <c r="W858" s="40"/>
    </row>
    <row r="859" spans="15:23" ht="12.75">
      <c r="O859" s="40"/>
      <c r="P859" s="40"/>
      <c r="Q859" s="40"/>
      <c r="R859" s="40"/>
      <c r="S859" s="40"/>
      <c r="T859" s="40"/>
      <c r="U859" s="40"/>
      <c r="V859" s="40"/>
      <c r="W859" s="40"/>
    </row>
    <row r="860" spans="15:23" ht="12.75">
      <c r="O860" s="40"/>
      <c r="P860" s="40"/>
      <c r="Q860" s="40"/>
      <c r="R860" s="40"/>
      <c r="S860" s="40"/>
      <c r="T860" s="40"/>
      <c r="U860" s="40"/>
      <c r="V860" s="40"/>
      <c r="W860" s="40"/>
    </row>
    <row r="861" spans="15:23" ht="12.75">
      <c r="O861" s="40"/>
      <c r="P861" s="40"/>
      <c r="Q861" s="40"/>
      <c r="R861" s="40"/>
      <c r="S861" s="40"/>
      <c r="T861" s="40"/>
      <c r="U861" s="40"/>
      <c r="V861" s="40"/>
      <c r="W861" s="40"/>
    </row>
    <row r="862" spans="15:23" ht="12.75">
      <c r="O862" s="40"/>
      <c r="P862" s="40"/>
      <c r="Q862" s="40"/>
      <c r="R862" s="40"/>
      <c r="S862" s="40"/>
      <c r="T862" s="40"/>
      <c r="U862" s="40"/>
      <c r="V862" s="40"/>
      <c r="W862" s="40"/>
    </row>
    <row r="863" spans="15:23" ht="12.75">
      <c r="O863" s="40"/>
      <c r="P863" s="40"/>
      <c r="Q863" s="40"/>
      <c r="R863" s="40"/>
      <c r="S863" s="40"/>
      <c r="T863" s="40"/>
      <c r="U863" s="40"/>
      <c r="V863" s="40"/>
      <c r="W863" s="40"/>
    </row>
    <row r="864" spans="15:23" ht="12.75">
      <c r="O864" s="40"/>
      <c r="P864" s="40"/>
      <c r="Q864" s="40"/>
      <c r="R864" s="40"/>
      <c r="S864" s="40"/>
      <c r="T864" s="40"/>
      <c r="U864" s="40"/>
      <c r="V864" s="40"/>
      <c r="W864" s="40"/>
    </row>
    <row r="865" spans="15:23" ht="12.75">
      <c r="O865" s="40"/>
      <c r="P865" s="40"/>
      <c r="Q865" s="40"/>
      <c r="R865" s="40"/>
      <c r="S865" s="40"/>
      <c r="T865" s="40"/>
      <c r="U865" s="40"/>
      <c r="V865" s="40"/>
      <c r="W865" s="40"/>
    </row>
    <row r="866" spans="15:23" ht="12.75">
      <c r="O866" s="40"/>
      <c r="P866" s="40"/>
      <c r="Q866" s="40"/>
      <c r="R866" s="40"/>
      <c r="S866" s="40"/>
      <c r="T866" s="40"/>
      <c r="U866" s="40"/>
      <c r="V866" s="40"/>
      <c r="W866" s="40"/>
    </row>
    <row r="867" spans="15:23" ht="12.75">
      <c r="O867" s="40"/>
      <c r="P867" s="40"/>
      <c r="Q867" s="40"/>
      <c r="R867" s="40"/>
      <c r="S867" s="40"/>
      <c r="T867" s="40"/>
      <c r="U867" s="40"/>
      <c r="V867" s="40"/>
      <c r="W867" s="40"/>
    </row>
    <row r="868" spans="15:23" ht="12.75">
      <c r="O868" s="40"/>
      <c r="P868" s="40"/>
      <c r="Q868" s="40"/>
      <c r="R868" s="40"/>
      <c r="S868" s="40"/>
      <c r="T868" s="40"/>
      <c r="U868" s="40"/>
      <c r="V868" s="40"/>
      <c r="W868" s="40"/>
    </row>
    <row r="869" spans="15:23" ht="12.75">
      <c r="O869" s="40"/>
      <c r="P869" s="40"/>
      <c r="Q869" s="40"/>
      <c r="R869" s="40"/>
      <c r="S869" s="40"/>
      <c r="T869" s="40"/>
      <c r="U869" s="40"/>
      <c r="V869" s="40"/>
      <c r="W869" s="40"/>
    </row>
    <row r="870" spans="15:23" ht="12.75">
      <c r="O870" s="40"/>
      <c r="P870" s="40"/>
      <c r="Q870" s="40"/>
      <c r="R870" s="40"/>
      <c r="S870" s="40"/>
      <c r="T870" s="40"/>
      <c r="U870" s="40"/>
      <c r="V870" s="40"/>
      <c r="W870" s="40"/>
    </row>
    <row r="871" spans="15:23" ht="12.75">
      <c r="O871" s="40"/>
      <c r="P871" s="40"/>
      <c r="Q871" s="40"/>
      <c r="R871" s="40"/>
      <c r="S871" s="40"/>
      <c r="T871" s="40"/>
      <c r="U871" s="40"/>
      <c r="V871" s="40"/>
      <c r="W871" s="40"/>
    </row>
    <row r="872" spans="15:23" ht="12.75">
      <c r="O872" s="40"/>
      <c r="P872" s="40"/>
      <c r="Q872" s="40"/>
      <c r="R872" s="40"/>
      <c r="S872" s="40"/>
      <c r="T872" s="40"/>
      <c r="U872" s="40"/>
      <c r="V872" s="40"/>
      <c r="W872" s="40"/>
    </row>
    <row r="873" spans="15:23" ht="12.75">
      <c r="O873" s="40"/>
      <c r="P873" s="40"/>
      <c r="Q873" s="40"/>
      <c r="R873" s="40"/>
      <c r="S873" s="40"/>
      <c r="T873" s="40"/>
      <c r="U873" s="40"/>
      <c r="V873" s="40"/>
      <c r="W873" s="40"/>
    </row>
    <row r="874" spans="15:23" ht="12.75">
      <c r="O874" s="40"/>
      <c r="P874" s="40"/>
      <c r="Q874" s="40"/>
      <c r="R874" s="40"/>
      <c r="S874" s="40"/>
      <c r="T874" s="40"/>
      <c r="U874" s="40"/>
      <c r="V874" s="40"/>
      <c r="W874" s="40"/>
    </row>
    <row r="875" spans="15:23" ht="12.75">
      <c r="O875" s="40"/>
      <c r="P875" s="40"/>
      <c r="Q875" s="40"/>
      <c r="R875" s="40"/>
      <c r="S875" s="40"/>
      <c r="T875" s="40"/>
      <c r="U875" s="40"/>
      <c r="V875" s="40"/>
      <c r="W875" s="40"/>
    </row>
    <row r="876" spans="15:23" ht="12.75">
      <c r="O876" s="40"/>
      <c r="P876" s="40"/>
      <c r="Q876" s="40"/>
      <c r="R876" s="40"/>
      <c r="S876" s="40"/>
      <c r="T876" s="40"/>
      <c r="U876" s="40"/>
      <c r="V876" s="40"/>
      <c r="W876" s="40"/>
    </row>
    <row r="877" spans="15:23" ht="12.75">
      <c r="O877" s="40"/>
      <c r="P877" s="40"/>
      <c r="Q877" s="40"/>
      <c r="R877" s="40"/>
      <c r="S877" s="40"/>
      <c r="T877" s="40"/>
      <c r="U877" s="40"/>
      <c r="V877" s="40"/>
      <c r="W877" s="40"/>
    </row>
    <row r="878" spans="15:23" ht="12.75">
      <c r="O878" s="40"/>
      <c r="P878" s="40"/>
      <c r="Q878" s="40"/>
      <c r="R878" s="40"/>
      <c r="S878" s="40"/>
      <c r="T878" s="40"/>
      <c r="U878" s="40"/>
      <c r="V878" s="40"/>
      <c r="W878" s="40"/>
    </row>
    <row r="879" spans="15:23" ht="12.75">
      <c r="O879" s="40"/>
      <c r="P879" s="40"/>
      <c r="Q879" s="40"/>
      <c r="R879" s="40"/>
      <c r="S879" s="40"/>
      <c r="T879" s="40"/>
      <c r="U879" s="40"/>
      <c r="V879" s="40"/>
      <c r="W879" s="40"/>
    </row>
    <row r="880" spans="15:23" ht="12.75">
      <c r="O880" s="40"/>
      <c r="P880" s="40"/>
      <c r="Q880" s="40"/>
      <c r="R880" s="40"/>
      <c r="S880" s="40"/>
      <c r="T880" s="40"/>
      <c r="U880" s="40"/>
      <c r="V880" s="40"/>
      <c r="W880" s="40"/>
    </row>
    <row r="881" spans="15:23" ht="12.75">
      <c r="O881" s="40"/>
      <c r="P881" s="40"/>
      <c r="Q881" s="40"/>
      <c r="R881" s="40"/>
      <c r="S881" s="40"/>
      <c r="T881" s="40"/>
      <c r="U881" s="40"/>
      <c r="V881" s="40"/>
      <c r="W881" s="40"/>
    </row>
    <row r="882" spans="15:23" ht="12.75">
      <c r="O882" s="40"/>
      <c r="P882" s="40"/>
      <c r="Q882" s="40"/>
      <c r="R882" s="40"/>
      <c r="S882" s="40"/>
      <c r="T882" s="40"/>
      <c r="U882" s="40"/>
      <c r="V882" s="40"/>
      <c r="W882" s="40"/>
    </row>
    <row r="883" spans="15:23" ht="12.75">
      <c r="O883" s="40"/>
      <c r="P883" s="40"/>
      <c r="Q883" s="40"/>
      <c r="R883" s="40"/>
      <c r="S883" s="40"/>
      <c r="T883" s="40"/>
      <c r="U883" s="40"/>
      <c r="V883" s="40"/>
      <c r="W883" s="40"/>
    </row>
    <row r="884" spans="15:23" ht="12.75">
      <c r="O884" s="40"/>
      <c r="P884" s="40"/>
      <c r="Q884" s="40"/>
      <c r="R884" s="40"/>
      <c r="S884" s="40"/>
      <c r="T884" s="40"/>
      <c r="U884" s="40"/>
      <c r="V884" s="40"/>
      <c r="W884" s="40"/>
    </row>
    <row r="885" spans="15:23" ht="12.75">
      <c r="O885" s="40"/>
      <c r="P885" s="40"/>
      <c r="Q885" s="40"/>
      <c r="R885" s="40"/>
      <c r="S885" s="40"/>
      <c r="T885" s="40"/>
      <c r="U885" s="40"/>
      <c r="V885" s="40"/>
      <c r="W885" s="40"/>
    </row>
    <row r="886" spans="15:23" ht="12.75">
      <c r="O886" s="40"/>
      <c r="P886" s="40"/>
      <c r="Q886" s="40"/>
      <c r="R886" s="40"/>
      <c r="S886" s="40"/>
      <c r="T886" s="40"/>
      <c r="U886" s="40"/>
      <c r="V886" s="40"/>
      <c r="W886" s="40"/>
    </row>
    <row r="887" spans="15:23" ht="12.75">
      <c r="O887" s="40"/>
      <c r="P887" s="40"/>
      <c r="Q887" s="40"/>
      <c r="R887" s="40"/>
      <c r="S887" s="40"/>
      <c r="T887" s="40"/>
      <c r="U887" s="40"/>
      <c r="V887" s="40"/>
      <c r="W887" s="40"/>
    </row>
    <row r="888" spans="15:23" ht="12.75">
      <c r="O888" s="40"/>
      <c r="P888" s="40"/>
      <c r="Q888" s="40"/>
      <c r="R888" s="40"/>
      <c r="S888" s="40"/>
      <c r="T888" s="40"/>
      <c r="U888" s="40"/>
      <c r="V888" s="40"/>
      <c r="W888" s="40"/>
    </row>
    <row r="889" spans="15:23" ht="12.75">
      <c r="O889" s="40"/>
      <c r="P889" s="40"/>
      <c r="Q889" s="40"/>
      <c r="R889" s="40"/>
      <c r="S889" s="40"/>
      <c r="T889" s="40"/>
      <c r="U889" s="40"/>
      <c r="V889" s="40"/>
      <c r="W889" s="40"/>
    </row>
    <row r="890" spans="15:23" ht="12.75">
      <c r="O890" s="40"/>
      <c r="P890" s="40"/>
      <c r="Q890" s="40"/>
      <c r="R890" s="40"/>
      <c r="S890" s="40"/>
      <c r="T890" s="40"/>
      <c r="U890" s="40"/>
      <c r="V890" s="40"/>
      <c r="W890" s="40"/>
    </row>
    <row r="891" spans="15:23" ht="12.75">
      <c r="O891" s="40"/>
      <c r="P891" s="40"/>
      <c r="Q891" s="40"/>
      <c r="R891" s="40"/>
      <c r="S891" s="40"/>
      <c r="T891" s="40"/>
      <c r="U891" s="40"/>
      <c r="V891" s="40"/>
      <c r="W891" s="40"/>
    </row>
    <row r="892" spans="15:23" ht="12.75">
      <c r="O892" s="40"/>
      <c r="P892" s="40"/>
      <c r="Q892" s="40"/>
      <c r="R892" s="40"/>
      <c r="S892" s="40"/>
      <c r="T892" s="40"/>
      <c r="U892" s="40"/>
      <c r="V892" s="40"/>
      <c r="W892" s="40"/>
    </row>
    <row r="893" spans="15:23" ht="12.75">
      <c r="O893" s="40"/>
      <c r="P893" s="40"/>
      <c r="Q893" s="40"/>
      <c r="R893" s="40"/>
      <c r="S893" s="40"/>
      <c r="T893" s="40"/>
      <c r="U893" s="40"/>
      <c r="V893" s="40"/>
      <c r="W893" s="40"/>
    </row>
    <row r="894" spans="15:23" ht="12.75">
      <c r="O894" s="40"/>
      <c r="P894" s="40"/>
      <c r="Q894" s="40"/>
      <c r="R894" s="40"/>
      <c r="S894" s="40"/>
      <c r="T894" s="40"/>
      <c r="U894" s="40"/>
      <c r="V894" s="40"/>
      <c r="W894" s="40"/>
    </row>
    <row r="895" spans="15:23" ht="12.75">
      <c r="O895" s="40"/>
      <c r="P895" s="40"/>
      <c r="Q895" s="40"/>
      <c r="R895" s="40"/>
      <c r="S895" s="40"/>
      <c r="T895" s="40"/>
      <c r="U895" s="40"/>
      <c r="V895" s="40"/>
      <c r="W895" s="40"/>
    </row>
    <row r="896" spans="15:23" ht="12.75">
      <c r="O896" s="40"/>
      <c r="P896" s="40"/>
      <c r="Q896" s="40"/>
      <c r="R896" s="40"/>
      <c r="S896" s="40"/>
      <c r="T896" s="40"/>
      <c r="U896" s="40"/>
      <c r="V896" s="40"/>
      <c r="W896" s="40"/>
    </row>
    <row r="897" spans="15:23" ht="12.75">
      <c r="O897" s="40"/>
      <c r="P897" s="40"/>
      <c r="Q897" s="40"/>
      <c r="R897" s="40"/>
      <c r="S897" s="40"/>
      <c r="T897" s="40"/>
      <c r="U897" s="40"/>
      <c r="V897" s="40"/>
      <c r="W897" s="40"/>
    </row>
    <row r="898" spans="15:23" ht="12.75">
      <c r="O898" s="40"/>
      <c r="P898" s="40"/>
      <c r="Q898" s="40"/>
      <c r="R898" s="40"/>
      <c r="S898" s="40"/>
      <c r="T898" s="40"/>
      <c r="U898" s="40"/>
      <c r="V898" s="40"/>
      <c r="W898" s="40"/>
    </row>
    <row r="899" spans="15:23" ht="12.75">
      <c r="O899" s="40"/>
      <c r="P899" s="40"/>
      <c r="Q899" s="40"/>
      <c r="R899" s="40"/>
      <c r="S899" s="40"/>
      <c r="T899" s="40"/>
      <c r="U899" s="40"/>
      <c r="V899" s="40"/>
      <c r="W899" s="40"/>
    </row>
    <row r="900" spans="15:23" ht="12.75">
      <c r="O900" s="40"/>
      <c r="P900" s="40"/>
      <c r="Q900" s="40"/>
      <c r="R900" s="40"/>
      <c r="S900" s="40"/>
      <c r="T900" s="40"/>
      <c r="U900" s="40"/>
      <c r="V900" s="40"/>
      <c r="W900" s="40"/>
    </row>
    <row r="901" spans="15:23" ht="12.75">
      <c r="O901" s="40"/>
      <c r="P901" s="40"/>
      <c r="Q901" s="40"/>
      <c r="R901" s="40"/>
      <c r="S901" s="40"/>
      <c r="T901" s="40"/>
      <c r="U901" s="40"/>
      <c r="V901" s="40"/>
      <c r="W901" s="40"/>
    </row>
    <row r="902" spans="15:23" ht="12.75">
      <c r="O902" s="40"/>
      <c r="P902" s="40"/>
      <c r="Q902" s="40"/>
      <c r="R902" s="40"/>
      <c r="S902" s="40"/>
      <c r="T902" s="40"/>
      <c r="U902" s="40"/>
      <c r="V902" s="40"/>
      <c r="W902" s="40"/>
    </row>
    <row r="903" spans="15:23" ht="12.75">
      <c r="O903" s="40"/>
      <c r="P903" s="40"/>
      <c r="Q903" s="40"/>
      <c r="R903" s="40"/>
      <c r="S903" s="40"/>
      <c r="T903" s="40"/>
      <c r="U903" s="40"/>
      <c r="V903" s="40"/>
      <c r="W903" s="40"/>
    </row>
    <row r="904" spans="15:23" ht="12.75">
      <c r="O904" s="40"/>
      <c r="P904" s="40"/>
      <c r="Q904" s="40"/>
      <c r="R904" s="40"/>
      <c r="S904" s="40"/>
      <c r="T904" s="40"/>
      <c r="U904" s="40"/>
      <c r="V904" s="40"/>
      <c r="W904" s="40"/>
    </row>
    <row r="905" spans="15:23" ht="12.75">
      <c r="O905" s="40"/>
      <c r="P905" s="40"/>
      <c r="Q905" s="40"/>
      <c r="R905" s="40"/>
      <c r="S905" s="40"/>
      <c r="T905" s="40"/>
      <c r="U905" s="40"/>
      <c r="V905" s="40"/>
      <c r="W905" s="40"/>
    </row>
    <row r="906" spans="15:23" ht="12.75">
      <c r="O906" s="40"/>
      <c r="P906" s="40"/>
      <c r="Q906" s="40"/>
      <c r="R906" s="40"/>
      <c r="S906" s="40"/>
      <c r="T906" s="40"/>
      <c r="U906" s="40"/>
      <c r="V906" s="40"/>
      <c r="W906" s="40"/>
    </row>
    <row r="907" spans="15:23" ht="12.75">
      <c r="O907" s="40"/>
      <c r="P907" s="40"/>
      <c r="Q907" s="40"/>
      <c r="R907" s="40"/>
      <c r="S907" s="40"/>
      <c r="T907" s="40"/>
      <c r="U907" s="40"/>
      <c r="V907" s="40"/>
      <c r="W907" s="40"/>
    </row>
    <row r="908" spans="15:23" ht="12.75">
      <c r="O908" s="40"/>
      <c r="P908" s="40"/>
      <c r="Q908" s="40"/>
      <c r="R908" s="40"/>
      <c r="S908" s="40"/>
      <c r="T908" s="40"/>
      <c r="U908" s="40"/>
      <c r="V908" s="40"/>
      <c r="W908" s="40"/>
    </row>
    <row r="909" spans="15:23" ht="12.75">
      <c r="O909" s="40"/>
      <c r="P909" s="40"/>
      <c r="Q909" s="40"/>
      <c r="R909" s="40"/>
      <c r="S909" s="40"/>
      <c r="T909" s="40"/>
      <c r="U909" s="40"/>
      <c r="V909" s="40"/>
      <c r="W909" s="40"/>
    </row>
    <row r="910" spans="15:23" ht="12.75">
      <c r="O910" s="40"/>
      <c r="P910" s="40"/>
      <c r="Q910" s="40"/>
      <c r="R910" s="40"/>
      <c r="S910" s="40"/>
      <c r="T910" s="40"/>
      <c r="U910" s="40"/>
      <c r="V910" s="40"/>
      <c r="W910" s="40"/>
    </row>
    <row r="911" spans="15:23" ht="12.75">
      <c r="O911" s="40"/>
      <c r="P911" s="40"/>
      <c r="Q911" s="40"/>
      <c r="R911" s="40"/>
      <c r="S911" s="40"/>
      <c r="T911" s="40"/>
      <c r="U911" s="40"/>
      <c r="V911" s="40"/>
      <c r="W911" s="40"/>
    </row>
    <row r="912" spans="15:23" ht="12.75">
      <c r="O912" s="40"/>
      <c r="P912" s="40"/>
      <c r="Q912" s="40"/>
      <c r="R912" s="40"/>
      <c r="S912" s="40"/>
      <c r="T912" s="40"/>
      <c r="U912" s="40"/>
      <c r="V912" s="40"/>
      <c r="W912" s="40"/>
    </row>
    <row r="913" spans="15:23" ht="12.75">
      <c r="O913" s="40"/>
      <c r="P913" s="40"/>
      <c r="Q913" s="40"/>
      <c r="R913" s="40"/>
      <c r="S913" s="40"/>
      <c r="T913" s="40"/>
      <c r="U913" s="40"/>
      <c r="V913" s="40"/>
      <c r="W913" s="40"/>
    </row>
    <row r="914" spans="15:23" ht="12.75">
      <c r="O914" s="40"/>
      <c r="P914" s="40"/>
      <c r="Q914" s="40"/>
      <c r="R914" s="40"/>
      <c r="S914" s="40"/>
      <c r="T914" s="40"/>
      <c r="U914" s="40"/>
      <c r="V914" s="40"/>
      <c r="W914" s="40"/>
    </row>
    <row r="915" spans="15:23" ht="12.75">
      <c r="O915" s="40"/>
      <c r="P915" s="40"/>
      <c r="Q915" s="40"/>
      <c r="R915" s="40"/>
      <c r="S915" s="40"/>
      <c r="T915" s="40"/>
      <c r="U915" s="40"/>
      <c r="V915" s="40"/>
      <c r="W915" s="40"/>
    </row>
    <row r="916" spans="15:23" ht="12.75">
      <c r="O916" s="40"/>
      <c r="P916" s="40"/>
      <c r="Q916" s="40"/>
      <c r="R916" s="40"/>
      <c r="S916" s="40"/>
      <c r="T916" s="40"/>
      <c r="U916" s="40"/>
      <c r="V916" s="40"/>
      <c r="W916" s="40"/>
    </row>
    <row r="917" spans="15:23" ht="12.75">
      <c r="O917" s="40"/>
      <c r="P917" s="40"/>
      <c r="Q917" s="40"/>
      <c r="R917" s="40"/>
      <c r="S917" s="40"/>
      <c r="T917" s="40"/>
      <c r="U917" s="40"/>
      <c r="V917" s="40"/>
      <c r="W917" s="40"/>
    </row>
    <row r="918" spans="15:23" ht="12.75">
      <c r="O918" s="40"/>
      <c r="P918" s="40"/>
      <c r="Q918" s="40"/>
      <c r="R918" s="40"/>
      <c r="S918" s="40"/>
      <c r="T918" s="40"/>
      <c r="U918" s="40"/>
      <c r="V918" s="40"/>
      <c r="W918" s="40"/>
    </row>
    <row r="919" spans="15:23" ht="12.75">
      <c r="O919" s="40"/>
      <c r="P919" s="40"/>
      <c r="Q919" s="40"/>
      <c r="R919" s="40"/>
      <c r="S919" s="40"/>
      <c r="T919" s="40"/>
      <c r="U919" s="40"/>
      <c r="V919" s="40"/>
      <c r="W919" s="40"/>
    </row>
    <row r="920" spans="15:23" ht="12.75">
      <c r="O920" s="40"/>
      <c r="P920" s="40"/>
      <c r="Q920" s="40"/>
      <c r="R920" s="40"/>
      <c r="S920" s="40"/>
      <c r="T920" s="40"/>
      <c r="U920" s="40"/>
      <c r="V920" s="40"/>
      <c r="W920" s="40"/>
    </row>
    <row r="921" spans="15:23" ht="12.75">
      <c r="O921" s="40"/>
      <c r="P921" s="40"/>
      <c r="Q921" s="40"/>
      <c r="R921" s="40"/>
      <c r="S921" s="40"/>
      <c r="T921" s="40"/>
      <c r="U921" s="40"/>
      <c r="V921" s="40"/>
      <c r="W921" s="40"/>
    </row>
    <row r="922" spans="15:23" ht="12.75">
      <c r="O922" s="40"/>
      <c r="P922" s="40"/>
      <c r="Q922" s="40"/>
      <c r="R922" s="40"/>
      <c r="S922" s="40"/>
      <c r="T922" s="40"/>
      <c r="U922" s="40"/>
      <c r="V922" s="40"/>
      <c r="W922" s="40"/>
    </row>
    <row r="923" spans="15:23" ht="12.75">
      <c r="O923" s="40"/>
      <c r="P923" s="40"/>
      <c r="Q923" s="40"/>
      <c r="R923" s="40"/>
      <c r="S923" s="40"/>
      <c r="T923" s="40"/>
      <c r="U923" s="40"/>
      <c r="V923" s="40"/>
      <c r="W923" s="40"/>
    </row>
    <row r="924" spans="15:23" ht="12.75">
      <c r="O924" s="40"/>
      <c r="P924" s="40"/>
      <c r="Q924" s="40"/>
      <c r="R924" s="40"/>
      <c r="S924" s="40"/>
      <c r="T924" s="40"/>
      <c r="U924" s="40"/>
      <c r="V924" s="40"/>
      <c r="W924" s="40"/>
    </row>
    <row r="925" spans="15:23" ht="12.75">
      <c r="O925" s="40"/>
      <c r="P925" s="40"/>
      <c r="Q925" s="40"/>
      <c r="R925" s="40"/>
      <c r="S925" s="40"/>
      <c r="T925" s="40"/>
      <c r="U925" s="40"/>
      <c r="V925" s="40"/>
      <c r="W925" s="40"/>
    </row>
    <row r="926" spans="15:23" ht="12.75">
      <c r="O926" s="40"/>
      <c r="P926" s="40"/>
      <c r="Q926" s="40"/>
      <c r="R926" s="40"/>
      <c r="S926" s="40"/>
      <c r="T926" s="40"/>
      <c r="U926" s="40"/>
      <c r="V926" s="40"/>
      <c r="W926" s="40"/>
    </row>
    <row r="927" spans="15:23" ht="12.75">
      <c r="O927" s="40"/>
      <c r="P927" s="40"/>
      <c r="Q927" s="40"/>
      <c r="R927" s="40"/>
      <c r="S927" s="40"/>
      <c r="T927" s="40"/>
      <c r="U927" s="40"/>
      <c r="V927" s="40"/>
      <c r="W927" s="40"/>
    </row>
    <row r="928" spans="15:23" ht="12.75">
      <c r="O928" s="40"/>
      <c r="P928" s="40"/>
      <c r="Q928" s="40"/>
      <c r="R928" s="40"/>
      <c r="S928" s="40"/>
      <c r="T928" s="40"/>
      <c r="U928" s="40"/>
      <c r="V928" s="40"/>
      <c r="W928" s="40"/>
    </row>
    <row r="929" spans="15:23" ht="12.75">
      <c r="O929" s="40"/>
      <c r="P929" s="40"/>
      <c r="Q929" s="40"/>
      <c r="R929" s="40"/>
      <c r="S929" s="40"/>
      <c r="T929" s="40"/>
      <c r="U929" s="40"/>
      <c r="V929" s="40"/>
      <c r="W929" s="40"/>
    </row>
    <row r="930" spans="15:23" ht="12.75">
      <c r="O930" s="40"/>
      <c r="P930" s="40"/>
      <c r="Q930" s="40"/>
      <c r="R930" s="40"/>
      <c r="S930" s="40"/>
      <c r="T930" s="40"/>
      <c r="U930" s="40"/>
      <c r="V930" s="40"/>
      <c r="W930" s="40"/>
    </row>
    <row r="931" spans="15:23" ht="12.75">
      <c r="O931" s="40"/>
      <c r="P931" s="40"/>
      <c r="Q931" s="40"/>
      <c r="R931" s="40"/>
      <c r="S931" s="40"/>
      <c r="T931" s="40"/>
      <c r="U931" s="40"/>
      <c r="V931" s="40"/>
      <c r="W931" s="40"/>
    </row>
    <row r="932" spans="15:23" ht="12.75">
      <c r="O932" s="40"/>
      <c r="P932" s="40"/>
      <c r="Q932" s="40"/>
      <c r="R932" s="40"/>
      <c r="S932" s="40"/>
      <c r="T932" s="40"/>
      <c r="U932" s="40"/>
      <c r="V932" s="40"/>
      <c r="W932" s="40"/>
    </row>
    <row r="933" spans="15:23" ht="12.75">
      <c r="O933" s="40"/>
      <c r="P933" s="40"/>
      <c r="Q933" s="40"/>
      <c r="R933" s="40"/>
      <c r="S933" s="40"/>
      <c r="T933" s="40"/>
      <c r="U933" s="40"/>
      <c r="V933" s="40"/>
      <c r="W933" s="40"/>
    </row>
    <row r="934" spans="15:23" ht="12.75">
      <c r="O934" s="40"/>
      <c r="P934" s="40"/>
      <c r="Q934" s="40"/>
      <c r="R934" s="40"/>
      <c r="S934" s="40"/>
      <c r="T934" s="40"/>
      <c r="U934" s="40"/>
      <c r="V934" s="40"/>
      <c r="W934" s="40"/>
    </row>
    <row r="935" spans="15:23" ht="12.75">
      <c r="O935" s="40"/>
      <c r="P935" s="40"/>
      <c r="Q935" s="40"/>
      <c r="R935" s="40"/>
      <c r="S935" s="40"/>
      <c r="T935" s="40"/>
      <c r="U935" s="40"/>
      <c r="V935" s="40"/>
      <c r="W935" s="40"/>
    </row>
    <row r="936" spans="15:23" ht="12.75">
      <c r="O936" s="40"/>
      <c r="P936" s="40"/>
      <c r="Q936" s="40"/>
      <c r="R936" s="40"/>
      <c r="S936" s="40"/>
      <c r="T936" s="40"/>
      <c r="U936" s="40"/>
      <c r="V936" s="40"/>
      <c r="W936" s="40"/>
    </row>
    <row r="937" spans="15:23" ht="12.75">
      <c r="O937" s="40"/>
      <c r="P937" s="40"/>
      <c r="Q937" s="40"/>
      <c r="R937" s="40"/>
      <c r="S937" s="40"/>
      <c r="T937" s="40"/>
      <c r="U937" s="40"/>
      <c r="V937" s="40"/>
      <c r="W937" s="40"/>
    </row>
    <row r="938" spans="15:23" ht="12.75">
      <c r="O938" s="40"/>
      <c r="P938" s="40"/>
      <c r="Q938" s="40"/>
      <c r="R938" s="40"/>
      <c r="S938" s="40"/>
      <c r="T938" s="40"/>
      <c r="U938" s="40"/>
      <c r="V938" s="40"/>
      <c r="W938" s="40"/>
    </row>
    <row r="939" spans="15:23" ht="12.75">
      <c r="O939" s="40"/>
      <c r="P939" s="40"/>
      <c r="Q939" s="40"/>
      <c r="R939" s="40"/>
      <c r="S939" s="40"/>
      <c r="T939" s="40"/>
      <c r="U939" s="40"/>
      <c r="V939" s="40"/>
      <c r="W939" s="40"/>
    </row>
    <row r="940" spans="15:23" ht="12.75">
      <c r="O940" s="40"/>
      <c r="P940" s="40"/>
      <c r="Q940" s="40"/>
      <c r="R940" s="40"/>
      <c r="S940" s="40"/>
      <c r="T940" s="40"/>
      <c r="U940" s="40"/>
      <c r="V940" s="40"/>
      <c r="W940" s="40"/>
    </row>
    <row r="941" spans="15:23" ht="12.75">
      <c r="O941" s="40"/>
      <c r="P941" s="40"/>
      <c r="Q941" s="40"/>
      <c r="R941" s="40"/>
      <c r="S941" s="40"/>
      <c r="T941" s="40"/>
      <c r="U941" s="40"/>
      <c r="V941" s="40"/>
      <c r="W941" s="40"/>
    </row>
    <row r="942" spans="15:23" ht="12.75">
      <c r="O942" s="40"/>
      <c r="P942" s="40"/>
      <c r="Q942" s="40"/>
      <c r="R942" s="40"/>
      <c r="S942" s="40"/>
      <c r="T942" s="40"/>
      <c r="U942" s="40"/>
      <c r="V942" s="40"/>
      <c r="W942" s="40"/>
    </row>
    <row r="943" spans="15:23" ht="12.75">
      <c r="O943" s="40"/>
      <c r="P943" s="40"/>
      <c r="Q943" s="40"/>
      <c r="R943" s="40"/>
      <c r="S943" s="40"/>
      <c r="T943" s="40"/>
      <c r="U943" s="40"/>
      <c r="V943" s="40"/>
      <c r="W943" s="40"/>
    </row>
    <row r="944" spans="15:23" ht="12.75">
      <c r="O944" s="40"/>
      <c r="P944" s="40"/>
      <c r="Q944" s="40"/>
      <c r="R944" s="40"/>
      <c r="S944" s="40"/>
      <c r="T944" s="40"/>
      <c r="U944" s="40"/>
      <c r="V944" s="40"/>
      <c r="W944" s="40"/>
    </row>
    <row r="945" spans="15:23" ht="12.75">
      <c r="O945" s="40"/>
      <c r="P945" s="40"/>
      <c r="Q945" s="40"/>
      <c r="R945" s="40"/>
      <c r="S945" s="40"/>
      <c r="T945" s="40"/>
      <c r="U945" s="40"/>
      <c r="V945" s="40"/>
      <c r="W945" s="40"/>
    </row>
    <row r="946" spans="15:23" ht="12.75">
      <c r="O946" s="40"/>
      <c r="P946" s="40"/>
      <c r="Q946" s="40"/>
      <c r="R946" s="40"/>
      <c r="S946" s="40"/>
      <c r="T946" s="40"/>
      <c r="U946" s="40"/>
      <c r="V946" s="40"/>
      <c r="W946" s="40"/>
    </row>
    <row r="947" spans="15:23" ht="12.75">
      <c r="O947" s="40"/>
      <c r="P947" s="40"/>
      <c r="Q947" s="40"/>
      <c r="R947" s="40"/>
      <c r="S947" s="40"/>
      <c r="T947" s="40"/>
      <c r="U947" s="40"/>
      <c r="V947" s="40"/>
      <c r="W947" s="40"/>
    </row>
    <row r="948" spans="15:23" ht="12.75">
      <c r="O948" s="40"/>
      <c r="P948" s="40"/>
      <c r="Q948" s="40"/>
      <c r="R948" s="40"/>
      <c r="S948" s="40"/>
      <c r="T948" s="40"/>
      <c r="U948" s="40"/>
      <c r="V948" s="40"/>
      <c r="W948" s="40"/>
    </row>
    <row r="949" spans="15:23" ht="12.75">
      <c r="O949" s="40"/>
      <c r="P949" s="40"/>
      <c r="Q949" s="40"/>
      <c r="R949" s="40"/>
      <c r="S949" s="40"/>
      <c r="T949" s="40"/>
      <c r="U949" s="40"/>
      <c r="V949" s="40"/>
      <c r="W949" s="40"/>
    </row>
    <row r="950" spans="15:23" ht="12.75">
      <c r="O950" s="40"/>
      <c r="P950" s="40"/>
      <c r="Q950" s="40"/>
      <c r="R950" s="40"/>
      <c r="S950" s="40"/>
      <c r="T950" s="40"/>
      <c r="U950" s="40"/>
      <c r="V950" s="40"/>
      <c r="W950" s="40"/>
    </row>
    <row r="951" spans="15:23" ht="12.75">
      <c r="O951" s="40"/>
      <c r="P951" s="40"/>
      <c r="Q951" s="40"/>
      <c r="R951" s="40"/>
      <c r="S951" s="40"/>
      <c r="T951" s="40"/>
      <c r="U951" s="40"/>
      <c r="V951" s="40"/>
      <c r="W951" s="40"/>
    </row>
    <row r="952" spans="15:23" ht="12.75">
      <c r="O952" s="40"/>
      <c r="P952" s="40"/>
      <c r="Q952" s="40"/>
      <c r="R952" s="40"/>
      <c r="S952" s="40"/>
      <c r="T952" s="40"/>
      <c r="U952" s="40"/>
      <c r="V952" s="40"/>
      <c r="W952" s="40"/>
    </row>
    <row r="953" spans="15:23" ht="12.75">
      <c r="O953" s="40"/>
      <c r="P953" s="40"/>
      <c r="Q953" s="40"/>
      <c r="R953" s="40"/>
      <c r="S953" s="40"/>
      <c r="T953" s="40"/>
      <c r="U953" s="40"/>
      <c r="V953" s="40"/>
      <c r="W953" s="40"/>
    </row>
    <row r="954" spans="15:23" ht="12.75">
      <c r="O954" s="40"/>
      <c r="P954" s="40"/>
      <c r="Q954" s="40"/>
      <c r="R954" s="40"/>
      <c r="S954" s="40"/>
      <c r="T954" s="40"/>
      <c r="U954" s="40"/>
      <c r="V954" s="40"/>
      <c r="W954" s="40"/>
    </row>
    <row r="955" spans="15:23" ht="12.75">
      <c r="O955" s="40"/>
      <c r="P955" s="40"/>
      <c r="Q955" s="40"/>
      <c r="R955" s="40"/>
      <c r="S955" s="40"/>
      <c r="T955" s="40"/>
      <c r="U955" s="40"/>
      <c r="V955" s="40"/>
      <c r="W955" s="40"/>
    </row>
    <row r="956" spans="15:23" ht="12.75">
      <c r="O956" s="40"/>
      <c r="P956" s="40"/>
      <c r="Q956" s="40"/>
      <c r="R956" s="40"/>
      <c r="S956" s="40"/>
      <c r="T956" s="40"/>
      <c r="U956" s="40"/>
      <c r="V956" s="40"/>
      <c r="W956" s="40"/>
    </row>
    <row r="957" spans="15:23" ht="12.75">
      <c r="O957" s="40"/>
      <c r="P957" s="40"/>
      <c r="Q957" s="40"/>
      <c r="R957" s="40"/>
      <c r="S957" s="40"/>
      <c r="T957" s="40"/>
      <c r="U957" s="40"/>
      <c r="V957" s="40"/>
      <c r="W957" s="40"/>
    </row>
    <row r="958" spans="15:23" ht="12.75">
      <c r="O958" s="40"/>
      <c r="P958" s="40"/>
      <c r="Q958" s="40"/>
      <c r="R958" s="40"/>
      <c r="S958" s="40"/>
      <c r="T958" s="40"/>
      <c r="U958" s="40"/>
      <c r="V958" s="40"/>
      <c r="W958" s="40"/>
    </row>
    <row r="959" spans="15:23" ht="12.75">
      <c r="O959" s="40"/>
      <c r="P959" s="40"/>
      <c r="Q959" s="40"/>
      <c r="R959" s="40"/>
      <c r="S959" s="40"/>
      <c r="T959" s="40"/>
      <c r="U959" s="40"/>
      <c r="V959" s="40"/>
      <c r="W959" s="40"/>
    </row>
    <row r="960" spans="15:23" ht="12.75">
      <c r="O960" s="40"/>
      <c r="P960" s="40"/>
      <c r="Q960" s="40"/>
      <c r="R960" s="40"/>
      <c r="S960" s="40"/>
      <c r="T960" s="40"/>
      <c r="U960" s="40"/>
      <c r="V960" s="40"/>
      <c r="W960" s="40"/>
    </row>
    <row r="961" spans="15:23" ht="12.75">
      <c r="O961" s="40"/>
      <c r="P961" s="40"/>
      <c r="Q961" s="40"/>
      <c r="R961" s="40"/>
      <c r="S961" s="40"/>
      <c r="T961" s="40"/>
      <c r="U961" s="40"/>
      <c r="V961" s="40"/>
      <c r="W961" s="40"/>
    </row>
    <row r="962" spans="15:23" ht="12.75">
      <c r="O962" s="40"/>
      <c r="P962" s="40"/>
      <c r="Q962" s="40"/>
      <c r="R962" s="40"/>
      <c r="S962" s="40"/>
      <c r="T962" s="40"/>
      <c r="U962" s="40"/>
      <c r="V962" s="40"/>
      <c r="W962" s="40"/>
    </row>
    <row r="963" spans="15:23" ht="12.75">
      <c r="O963" s="40"/>
      <c r="P963" s="40"/>
      <c r="Q963" s="40"/>
      <c r="R963" s="40"/>
      <c r="S963" s="40"/>
      <c r="T963" s="40"/>
      <c r="U963" s="40"/>
      <c r="V963" s="40"/>
      <c r="W963" s="40"/>
    </row>
    <row r="964" spans="15:23" ht="12.75">
      <c r="O964" s="40"/>
      <c r="P964" s="40"/>
      <c r="Q964" s="40"/>
      <c r="R964" s="40"/>
      <c r="S964" s="40"/>
      <c r="T964" s="40"/>
      <c r="U964" s="40"/>
      <c r="V964" s="40"/>
      <c r="W964" s="40"/>
    </row>
    <row r="965" spans="15:23" ht="12.75">
      <c r="O965" s="40"/>
      <c r="P965" s="40"/>
      <c r="Q965" s="40"/>
      <c r="R965" s="40"/>
      <c r="S965" s="40"/>
      <c r="T965" s="40"/>
      <c r="U965" s="40"/>
      <c r="V965" s="40"/>
      <c r="W965" s="40"/>
    </row>
    <row r="966" spans="15:23" ht="12.75">
      <c r="O966" s="40"/>
      <c r="P966" s="40"/>
      <c r="Q966" s="40"/>
      <c r="R966" s="40"/>
      <c r="S966" s="40"/>
      <c r="T966" s="40"/>
      <c r="U966" s="40"/>
      <c r="V966" s="40"/>
      <c r="W966" s="40"/>
    </row>
    <row r="967" spans="15:23" ht="12.75">
      <c r="O967" s="40"/>
      <c r="P967" s="40"/>
      <c r="Q967" s="40"/>
      <c r="R967" s="40"/>
      <c r="S967" s="40"/>
      <c r="T967" s="40"/>
      <c r="U967" s="40"/>
      <c r="V967" s="40"/>
      <c r="W967" s="40"/>
    </row>
    <row r="968" spans="15:23" ht="12.75">
      <c r="O968" s="40"/>
      <c r="P968" s="40"/>
      <c r="Q968" s="40"/>
      <c r="R968" s="40"/>
      <c r="S968" s="40"/>
      <c r="T968" s="40"/>
      <c r="U968" s="40"/>
      <c r="V968" s="40"/>
      <c r="W968" s="40"/>
    </row>
    <row r="969" spans="15:23" ht="12.75">
      <c r="O969" s="40"/>
      <c r="P969" s="40"/>
      <c r="Q969" s="40"/>
      <c r="R969" s="40"/>
      <c r="S969" s="40"/>
      <c r="T969" s="40"/>
      <c r="U969" s="40"/>
      <c r="V969" s="40"/>
      <c r="W969" s="40"/>
    </row>
    <row r="970" spans="15:23" ht="12.75">
      <c r="O970" s="40"/>
      <c r="P970" s="40"/>
      <c r="Q970" s="40"/>
      <c r="R970" s="40"/>
      <c r="S970" s="40"/>
      <c r="T970" s="40"/>
      <c r="U970" s="40"/>
      <c r="V970" s="40"/>
      <c r="W970" s="40"/>
    </row>
    <row r="971" spans="15:23" ht="12.75">
      <c r="O971" s="40"/>
      <c r="P971" s="40"/>
      <c r="Q971" s="40"/>
      <c r="R971" s="40"/>
      <c r="S971" s="40"/>
      <c r="T971" s="40"/>
      <c r="U971" s="40"/>
      <c r="V971" s="40"/>
      <c r="W971" s="40"/>
    </row>
    <row r="972" spans="15:23" ht="12.75">
      <c r="O972" s="40"/>
      <c r="P972" s="40"/>
      <c r="Q972" s="40"/>
      <c r="R972" s="40"/>
      <c r="S972" s="40"/>
      <c r="T972" s="40"/>
      <c r="U972" s="40"/>
      <c r="V972" s="40"/>
      <c r="W972" s="40"/>
    </row>
    <row r="973" spans="15:23" ht="12.75">
      <c r="O973" s="40"/>
      <c r="P973" s="40"/>
      <c r="Q973" s="40"/>
      <c r="R973" s="40"/>
      <c r="S973" s="40"/>
      <c r="T973" s="40"/>
      <c r="U973" s="40"/>
      <c r="V973" s="40"/>
      <c r="W973" s="40"/>
    </row>
    <row r="974" spans="15:23" ht="12.75">
      <c r="O974" s="40"/>
      <c r="P974" s="40"/>
      <c r="Q974" s="40"/>
      <c r="R974" s="40"/>
      <c r="S974" s="40"/>
      <c r="T974" s="40"/>
      <c r="U974" s="40"/>
      <c r="V974" s="40"/>
      <c r="W974" s="40"/>
    </row>
    <row r="975" spans="15:23" ht="12.75">
      <c r="O975" s="40"/>
      <c r="P975" s="40"/>
      <c r="Q975" s="40"/>
      <c r="R975" s="40"/>
      <c r="S975" s="40"/>
      <c r="T975" s="40"/>
      <c r="U975" s="40"/>
      <c r="V975" s="40"/>
      <c r="W975" s="40"/>
    </row>
    <row r="976" spans="15:23" ht="12.75">
      <c r="O976" s="40"/>
      <c r="P976" s="40"/>
      <c r="Q976" s="40"/>
      <c r="R976" s="40"/>
      <c r="S976" s="40"/>
      <c r="T976" s="40"/>
      <c r="U976" s="40"/>
      <c r="V976" s="40"/>
    </row>
    <row r="977" spans="15:22" ht="12.75">
      <c r="O977" s="40"/>
      <c r="P977" s="40"/>
      <c r="Q977" s="40"/>
      <c r="R977" s="40"/>
      <c r="S977" s="40"/>
      <c r="T977" s="40"/>
      <c r="U977" s="40"/>
      <c r="V977" s="40"/>
    </row>
    <row r="978" spans="15:22" ht="12.75">
      <c r="O978" s="40"/>
      <c r="P978" s="40"/>
      <c r="Q978" s="40"/>
      <c r="R978" s="40"/>
      <c r="S978" s="40"/>
      <c r="T978" s="40"/>
      <c r="U978" s="40"/>
      <c r="V978" s="40"/>
    </row>
    <row r="979" spans="15:22" ht="12.75">
      <c r="O979" s="40"/>
      <c r="P979" s="40"/>
      <c r="Q979" s="40"/>
      <c r="R979" s="40"/>
      <c r="S979" s="40"/>
      <c r="T979" s="40"/>
      <c r="U979" s="40"/>
      <c r="V979" s="40"/>
    </row>
    <row r="980" spans="15:22" ht="12.75">
      <c r="O980" s="40"/>
      <c r="P980" s="40"/>
      <c r="Q980" s="40"/>
      <c r="R980" s="40"/>
      <c r="S980" s="40"/>
      <c r="T980" s="40"/>
      <c r="U980" s="40"/>
      <c r="V980" s="40"/>
    </row>
    <row r="981" spans="15:22" ht="12.75">
      <c r="O981" s="40"/>
      <c r="P981" s="40"/>
      <c r="Q981" s="40"/>
      <c r="R981" s="40"/>
      <c r="S981" s="40"/>
      <c r="T981" s="40"/>
      <c r="U981" s="40"/>
      <c r="V981" s="40"/>
    </row>
    <row r="982" spans="15:22" ht="12.75">
      <c r="O982" s="40"/>
      <c r="P982" s="40"/>
      <c r="Q982" s="40"/>
      <c r="R982" s="40"/>
      <c r="S982" s="40"/>
      <c r="T982" s="40"/>
      <c r="U982" s="40"/>
      <c r="V982" s="40"/>
    </row>
    <row r="983" spans="15:22" ht="12.75">
      <c r="O983" s="40"/>
      <c r="P983" s="40"/>
      <c r="Q983" s="40"/>
      <c r="R983" s="40"/>
      <c r="S983" s="40"/>
      <c r="T983" s="40"/>
      <c r="U983" s="40"/>
      <c r="V983" s="40"/>
    </row>
    <row r="984" spans="15:22" ht="12.75">
      <c r="O984" s="40"/>
      <c r="P984" s="40"/>
      <c r="Q984" s="40"/>
      <c r="R984" s="40"/>
      <c r="S984" s="40"/>
      <c r="T984" s="40"/>
      <c r="U984" s="40"/>
      <c r="V984" s="40"/>
    </row>
    <row r="985" spans="15:22" ht="12.75">
      <c r="O985" s="40"/>
      <c r="P985" s="40"/>
      <c r="Q985" s="40"/>
      <c r="R985" s="40"/>
      <c r="S985" s="40"/>
      <c r="T985" s="40"/>
      <c r="U985" s="40"/>
      <c r="V985" s="40"/>
    </row>
    <row r="986" spans="15:22" ht="12.75">
      <c r="O986" s="40"/>
      <c r="P986" s="40"/>
      <c r="Q986" s="40"/>
      <c r="R986" s="40"/>
      <c r="S986" s="40"/>
      <c r="T986" s="40"/>
      <c r="U986" s="40"/>
      <c r="V986" s="40"/>
    </row>
    <row r="987" spans="15:22" ht="12.75">
      <c r="O987" s="40"/>
      <c r="P987" s="40"/>
      <c r="Q987" s="40"/>
      <c r="R987" s="40"/>
      <c r="S987" s="40"/>
      <c r="T987" s="40"/>
      <c r="U987" s="40"/>
      <c r="V987" s="40"/>
    </row>
    <row r="988" spans="15:22" ht="12.75">
      <c r="O988" s="40"/>
      <c r="P988" s="40"/>
      <c r="Q988" s="40"/>
      <c r="R988" s="40"/>
      <c r="S988" s="40"/>
      <c r="T988" s="40"/>
      <c r="U988" s="40"/>
      <c r="V988" s="40"/>
    </row>
    <row r="989" spans="15:22" ht="12.75">
      <c r="O989" s="40"/>
      <c r="P989" s="40"/>
      <c r="Q989" s="40"/>
      <c r="R989" s="40"/>
      <c r="S989" s="40"/>
      <c r="T989" s="40"/>
      <c r="U989" s="40"/>
      <c r="V989" s="40"/>
    </row>
    <row r="990" spans="15:22" ht="12.75">
      <c r="O990" s="40"/>
      <c r="P990" s="40"/>
      <c r="Q990" s="40"/>
      <c r="R990" s="40"/>
      <c r="S990" s="40"/>
      <c r="T990" s="40"/>
      <c r="U990" s="40"/>
      <c r="V990" s="40"/>
    </row>
    <row r="991" spans="15:22" ht="12.75">
      <c r="O991" s="40"/>
      <c r="P991" s="40"/>
      <c r="Q991" s="40"/>
      <c r="R991" s="40"/>
      <c r="S991" s="40"/>
      <c r="T991" s="40"/>
      <c r="U991" s="40"/>
      <c r="V991" s="40"/>
    </row>
    <row r="992" spans="15:22" ht="12.75">
      <c r="O992" s="40"/>
      <c r="P992" s="40"/>
      <c r="Q992" s="40"/>
      <c r="R992" s="40"/>
      <c r="S992" s="40"/>
      <c r="T992" s="40"/>
      <c r="U992" s="40"/>
      <c r="V992" s="40"/>
    </row>
    <row r="993" spans="15:22" ht="12.75">
      <c r="O993" s="40"/>
      <c r="P993" s="40"/>
      <c r="Q993" s="40"/>
      <c r="R993" s="40"/>
      <c r="S993" s="40"/>
      <c r="T993" s="40"/>
      <c r="U993" s="40"/>
      <c r="V993" s="40"/>
    </row>
    <row r="994" spans="15:22" ht="12.75">
      <c r="O994" s="40"/>
      <c r="P994" s="40"/>
      <c r="Q994" s="40"/>
      <c r="R994" s="40"/>
      <c r="S994" s="40"/>
      <c r="T994" s="40"/>
      <c r="U994" s="40"/>
      <c r="V994" s="40"/>
    </row>
    <row r="995" spans="15:22" ht="12.75">
      <c r="O995" s="40"/>
      <c r="P995" s="40"/>
      <c r="Q995" s="40"/>
      <c r="R995" s="40"/>
      <c r="S995" s="40"/>
      <c r="T995" s="40"/>
      <c r="U995" s="40"/>
      <c r="V995" s="40"/>
    </row>
    <row r="996" spans="15:22" ht="12.75">
      <c r="O996" s="40"/>
      <c r="P996" s="40"/>
      <c r="Q996" s="40"/>
      <c r="R996" s="40"/>
      <c r="S996" s="40"/>
      <c r="T996" s="40"/>
      <c r="U996" s="40"/>
      <c r="V996" s="40"/>
    </row>
    <row r="997" spans="15:22" ht="12.75">
      <c r="O997" s="40"/>
      <c r="P997" s="40"/>
      <c r="Q997" s="40"/>
      <c r="R997" s="40"/>
      <c r="S997" s="40"/>
      <c r="T997" s="40"/>
      <c r="U997" s="40"/>
      <c r="V997" s="40"/>
    </row>
    <row r="998" spans="15:22" ht="12.75">
      <c r="O998" s="40"/>
      <c r="P998" s="40"/>
      <c r="Q998" s="40"/>
      <c r="R998" s="40"/>
      <c r="S998" s="40"/>
      <c r="T998" s="40"/>
      <c r="U998" s="40"/>
      <c r="V998" s="40"/>
    </row>
    <row r="999" spans="15:22" ht="12.75">
      <c r="O999" s="40"/>
      <c r="P999" s="40"/>
      <c r="Q999" s="40"/>
      <c r="R999" s="40"/>
      <c r="S999" s="40"/>
      <c r="T999" s="40"/>
      <c r="U999" s="40"/>
      <c r="V999" s="40"/>
    </row>
    <row r="1000" spans="15:22" ht="12.75">
      <c r="O1000" s="40"/>
      <c r="P1000" s="40"/>
      <c r="Q1000" s="40"/>
      <c r="R1000" s="40"/>
      <c r="S1000" s="40"/>
      <c r="T1000" s="40"/>
      <c r="U1000" s="40"/>
      <c r="V1000" s="40"/>
    </row>
  </sheetData>
  <autoFilter ref="A1:I578" xr:uid="{00000000-0009-0000-0000-000001000000}"/>
  <mergeCells count="6">
    <mergeCell ref="X46:AD46"/>
    <mergeCell ref="X7:AD7"/>
    <mergeCell ref="X8:AD8"/>
    <mergeCell ref="X9:AD9"/>
    <mergeCell ref="X44:AD44"/>
    <mergeCell ref="X45:AD45"/>
  </mergeCells>
  <phoneticPr fontId="28" type="noConversion"/>
  <conditionalFormatting sqref="P2 AH2">
    <cfRule type="colorScale" priority="1">
      <colorScale>
        <cfvo type="min"/>
        <cfvo type="max"/>
        <color rgb="FF57BB8A"/>
        <color rgb="FFFFFFFF"/>
      </colorScale>
    </cfRule>
  </conditionalFormatting>
  <conditionalFormatting sqref="Y12:AE18">
    <cfRule type="cellIs" dxfId="21" priority="2" operator="notBetween">
      <formula>0.8</formula>
      <formula>0.4</formula>
    </cfRule>
  </conditionalFormatting>
  <conditionalFormatting sqref="Y12:AE18">
    <cfRule type="cellIs" dxfId="20" priority="3" operator="notBetween">
      <formula>0.7</formula>
      <formula>0.5</formula>
    </cfRule>
  </conditionalFormatting>
  <conditionalFormatting sqref="Y12:AE18">
    <cfRule type="cellIs" dxfId="19" priority="4" operator="notBetween">
      <formula>0.65</formula>
      <formula>0.55</formula>
    </cfRule>
  </conditionalFormatting>
  <conditionalFormatting sqref="Y21:AE27">
    <cfRule type="cellIs" dxfId="18" priority="5" operator="notBetween">
      <formula>0.3</formula>
      <formula>0.1</formula>
    </cfRule>
  </conditionalFormatting>
  <conditionalFormatting sqref="Y21:AE27">
    <cfRule type="cellIs" dxfId="17" priority="6" operator="notBetween">
      <formula>0.25</formula>
      <formula>0.15</formula>
    </cfRule>
  </conditionalFormatting>
  <conditionalFormatting sqref="Y21:AE27">
    <cfRule type="cellIs" dxfId="16" priority="7" operator="notBetween">
      <formula>0.23</formula>
      <formula>0.17</formula>
    </cfRule>
  </conditionalFormatting>
  <conditionalFormatting sqref="Y30:AE36">
    <cfRule type="cellIs" dxfId="15" priority="8" operator="notBetween">
      <formula>0.3</formula>
      <formula>0.1</formula>
    </cfRule>
  </conditionalFormatting>
  <conditionalFormatting sqref="Y30:AE36">
    <cfRule type="cellIs" dxfId="14" priority="9" operator="notBetween">
      <formula>0.3</formula>
      <formula>0.1</formula>
    </cfRule>
  </conditionalFormatting>
  <conditionalFormatting sqref="Y30:AE36">
    <cfRule type="cellIs" dxfId="13" priority="10" operator="notBetween">
      <formula>0.25</formula>
      <formula>0.15</formula>
    </cfRule>
  </conditionalFormatting>
  <conditionalFormatting sqref="Y30:AE36">
    <cfRule type="cellIs" dxfId="12" priority="11" operator="notBetween">
      <formula>0.23</formula>
      <formula>0.17</formula>
    </cfRule>
  </conditionalFormatting>
  <conditionalFormatting sqref="Y58:AE64 Y67:AE73">
    <cfRule type="cellIs" dxfId="11" priority="12" operator="notBetween">
      <formula>0.3</formula>
      <formula>0.1</formula>
    </cfRule>
  </conditionalFormatting>
  <conditionalFormatting sqref="Y58:AE64 Y67:AE73">
    <cfRule type="cellIs" dxfId="10" priority="13" operator="notBetween">
      <formula>0.25</formula>
      <formula>0.15</formula>
    </cfRule>
  </conditionalFormatting>
  <conditionalFormatting sqref="Y58:AE64 Y67:AE73">
    <cfRule type="cellIs" dxfId="9" priority="14" operator="notBetween">
      <formula>0.23</formula>
      <formula>0.17</formula>
    </cfRule>
  </conditionalFormatting>
  <conditionalFormatting sqref="Y49:AE55">
    <cfRule type="cellIs" dxfId="8" priority="15" operator="notBetween">
      <formula>0.8</formula>
      <formula>0.4</formula>
    </cfRule>
  </conditionalFormatting>
  <conditionalFormatting sqref="Y49:AE55">
    <cfRule type="cellIs" dxfId="7" priority="16" operator="notBetween">
      <formula>0.7</formula>
      <formula>0.5</formula>
    </cfRule>
  </conditionalFormatting>
  <conditionalFormatting sqref="Y49:AE55">
    <cfRule type="cellIs" dxfId="6" priority="17" operator="notBetween">
      <formula>0.65</formula>
      <formula>0.55</formula>
    </cfRule>
  </conditionalFormatting>
  <conditionalFormatting sqref="X7 X44">
    <cfRule type="notContainsBlanks" dxfId="5" priority="18">
      <formula>LEN(TRIM(X7))&gt;0</formula>
    </cfRule>
  </conditionalFormatting>
  <conditionalFormatting sqref="X8 X45">
    <cfRule type="notContainsBlanks" dxfId="4" priority="19">
      <formula>LEN(TRIM(X8))&gt;0</formula>
    </cfRule>
  </conditionalFormatting>
  <conditionalFormatting sqref="X9 X46">
    <cfRule type="notContainsBlanks" dxfId="3" priority="20">
      <formula>LEN(TRIM(X9))&gt;0</formula>
    </cfRule>
  </conditionalFormatting>
  <conditionalFormatting sqref="R33 R35 S32 U32 Q49 P50 Q53 Q55 R54 S55 S52 T50 V50 U51 V52 P58 Q60:Q61 R59:R60 S59 S61 S64:T64 V61:V62 U72 S70 U68 Q72">
    <cfRule type="notContainsBlanks" dxfId="2" priority="21">
      <formula>LEN(TRIM(R33))&gt;0</formula>
    </cfRule>
  </conditionalFormatting>
  <conditionalFormatting sqref="P49 R49:R50 P51:Q51 P55 R55 T53:U53 U52 S54:U54 V55 V51 V49 R61 S60 Q63:Q64 P64 S63 T62 U61 U63 V64 U59:V59 V58 P67:P68 Q67 R69 T68 V67 V69 V73 T71:V71 T72:T73 R73 Q71 P73">
    <cfRule type="notContainsBlanks" dxfId="1" priority="22">
      <formula>LEN(TRIM(P49))&gt;0</formula>
    </cfRule>
  </conditionalFormatting>
  <conditionalFormatting sqref="V72 U73 R70:R72 S71:S72 S69:U69 T70:U70 R67:U67 R68 P69:P72 Q69 P60:P63 R58:U58 T60:V60 T61 U62 V63 U64 T63 S62 R62:R64 U55 V54 S53 T52 S51:T51 R52:R53 S49:U49 P52:P54">
    <cfRule type="notContainsBlanks" dxfId="0" priority="23">
      <formula>LEN(TRIM(V72))&gt;0</formula>
    </cfRule>
  </conditionalFormatting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00000000-0004-0000-0100-000047000000}"/>
    <hyperlink ref="C74" r:id="rId73" xr:uid="{00000000-0004-0000-0100-000048000000}"/>
    <hyperlink ref="C75" r:id="rId74" xr:uid="{00000000-0004-0000-0100-000049000000}"/>
    <hyperlink ref="C76" r:id="rId75" xr:uid="{00000000-0004-0000-0100-00004A000000}"/>
    <hyperlink ref="C77" r:id="rId76" xr:uid="{00000000-0004-0000-0100-00004B000000}"/>
    <hyperlink ref="C78" r:id="rId77" xr:uid="{00000000-0004-0000-0100-00004C000000}"/>
    <hyperlink ref="C79" r:id="rId78" xr:uid="{00000000-0004-0000-0100-00004D000000}"/>
    <hyperlink ref="C80" r:id="rId79" xr:uid="{00000000-0004-0000-0100-00004E000000}"/>
    <hyperlink ref="C81" r:id="rId80" xr:uid="{00000000-0004-0000-0100-00004F000000}"/>
    <hyperlink ref="C82" r:id="rId81" xr:uid="{00000000-0004-0000-0100-000050000000}"/>
    <hyperlink ref="C83" r:id="rId82" xr:uid="{00000000-0004-0000-0100-000051000000}"/>
    <hyperlink ref="C84" r:id="rId83" xr:uid="{00000000-0004-0000-0100-000052000000}"/>
    <hyperlink ref="C85" r:id="rId84" xr:uid="{00000000-0004-0000-0100-000053000000}"/>
    <hyperlink ref="C86" r:id="rId85" xr:uid="{00000000-0004-0000-0100-000054000000}"/>
    <hyperlink ref="C87" r:id="rId86" xr:uid="{00000000-0004-0000-0100-000055000000}"/>
    <hyperlink ref="C88" r:id="rId87" xr:uid="{00000000-0004-0000-0100-000056000000}"/>
    <hyperlink ref="C89" r:id="rId88" xr:uid="{00000000-0004-0000-0100-000057000000}"/>
    <hyperlink ref="C90" r:id="rId89" xr:uid="{00000000-0004-0000-0100-000058000000}"/>
    <hyperlink ref="C91" r:id="rId90" xr:uid="{00000000-0004-0000-0100-000059000000}"/>
    <hyperlink ref="C92" r:id="rId91" xr:uid="{00000000-0004-0000-0100-00005A000000}"/>
    <hyperlink ref="C93" r:id="rId92" xr:uid="{00000000-0004-0000-0100-00005B000000}"/>
    <hyperlink ref="C94" r:id="rId93" xr:uid="{00000000-0004-0000-0100-00005C000000}"/>
    <hyperlink ref="C95" r:id="rId94" xr:uid="{00000000-0004-0000-0100-00005D000000}"/>
    <hyperlink ref="C96" r:id="rId95" xr:uid="{00000000-0004-0000-0100-00005E000000}"/>
    <hyperlink ref="C97" r:id="rId96" xr:uid="{00000000-0004-0000-0100-00005F000000}"/>
    <hyperlink ref="C98" r:id="rId97" xr:uid="{00000000-0004-0000-0100-000060000000}"/>
    <hyperlink ref="C99" r:id="rId98" xr:uid="{00000000-0004-0000-0100-000061000000}"/>
    <hyperlink ref="C100" r:id="rId99" xr:uid="{00000000-0004-0000-0100-000062000000}"/>
    <hyperlink ref="C101" r:id="rId100" xr:uid="{00000000-0004-0000-0100-000063000000}"/>
    <hyperlink ref="C102" r:id="rId101" xr:uid="{00000000-0004-0000-0100-000064000000}"/>
    <hyperlink ref="C103" r:id="rId102" xr:uid="{00000000-0004-0000-0100-000065000000}"/>
    <hyperlink ref="C104" r:id="rId103" xr:uid="{00000000-0004-0000-0100-000066000000}"/>
    <hyperlink ref="C105" r:id="rId104" xr:uid="{00000000-0004-0000-0100-000067000000}"/>
    <hyperlink ref="C106" r:id="rId105" xr:uid="{00000000-0004-0000-0100-000068000000}"/>
    <hyperlink ref="C107" r:id="rId106" xr:uid="{00000000-0004-0000-0100-000069000000}"/>
    <hyperlink ref="C108" r:id="rId107" xr:uid="{00000000-0004-0000-0100-00006A000000}"/>
    <hyperlink ref="C109" r:id="rId108" xr:uid="{00000000-0004-0000-0100-00006B000000}"/>
    <hyperlink ref="C110" r:id="rId109" xr:uid="{00000000-0004-0000-0100-00006C000000}"/>
    <hyperlink ref="C111" r:id="rId110" xr:uid="{00000000-0004-0000-0100-00006D000000}"/>
    <hyperlink ref="C112" r:id="rId111" xr:uid="{00000000-0004-0000-0100-00006E000000}"/>
    <hyperlink ref="C113" r:id="rId112" xr:uid="{00000000-0004-0000-0100-00006F000000}"/>
    <hyperlink ref="C114" r:id="rId113" xr:uid="{00000000-0004-0000-0100-000070000000}"/>
    <hyperlink ref="C115" r:id="rId114" xr:uid="{00000000-0004-0000-0100-000071000000}"/>
    <hyperlink ref="C116" r:id="rId115" xr:uid="{00000000-0004-0000-0100-000072000000}"/>
    <hyperlink ref="C117" r:id="rId116" xr:uid="{00000000-0004-0000-0100-000073000000}"/>
    <hyperlink ref="C118" r:id="rId117" xr:uid="{00000000-0004-0000-0100-000074000000}"/>
    <hyperlink ref="C119" r:id="rId118" xr:uid="{00000000-0004-0000-0100-000075000000}"/>
    <hyperlink ref="C120" r:id="rId119" xr:uid="{00000000-0004-0000-0100-000076000000}"/>
    <hyperlink ref="C121" r:id="rId120" xr:uid="{00000000-0004-0000-0100-000077000000}"/>
    <hyperlink ref="C122" r:id="rId121" xr:uid="{00000000-0004-0000-0100-000078000000}"/>
    <hyperlink ref="C123" r:id="rId122" xr:uid="{00000000-0004-0000-0100-000079000000}"/>
    <hyperlink ref="C124" r:id="rId123" xr:uid="{00000000-0004-0000-0100-00007A000000}"/>
    <hyperlink ref="C125" r:id="rId124" xr:uid="{00000000-0004-0000-0100-00007B000000}"/>
    <hyperlink ref="C126" r:id="rId125" xr:uid="{00000000-0004-0000-0100-00007C000000}"/>
    <hyperlink ref="C127" r:id="rId126" xr:uid="{00000000-0004-0000-0100-00007D000000}"/>
    <hyperlink ref="C128" r:id="rId127" xr:uid="{00000000-0004-0000-0100-00007E000000}"/>
    <hyperlink ref="C129" r:id="rId128" xr:uid="{00000000-0004-0000-0100-00007F000000}"/>
    <hyperlink ref="C130" r:id="rId129" xr:uid="{00000000-0004-0000-0100-000080000000}"/>
    <hyperlink ref="C131" r:id="rId130" xr:uid="{00000000-0004-0000-0100-000081000000}"/>
    <hyperlink ref="C132" r:id="rId131" xr:uid="{00000000-0004-0000-0100-000082000000}"/>
    <hyperlink ref="C133" r:id="rId132" xr:uid="{00000000-0004-0000-0100-000083000000}"/>
    <hyperlink ref="C134" r:id="rId133" xr:uid="{00000000-0004-0000-0100-000084000000}"/>
    <hyperlink ref="C135" r:id="rId134" xr:uid="{00000000-0004-0000-0100-000085000000}"/>
    <hyperlink ref="C136" r:id="rId135" xr:uid="{00000000-0004-0000-0100-000086000000}"/>
    <hyperlink ref="C137" r:id="rId136" xr:uid="{00000000-0004-0000-0100-000087000000}"/>
    <hyperlink ref="C138" r:id="rId137" xr:uid="{00000000-0004-0000-0100-000088000000}"/>
    <hyperlink ref="C139" r:id="rId138" xr:uid="{00000000-0004-0000-0100-000089000000}"/>
    <hyperlink ref="C140" r:id="rId139" xr:uid="{00000000-0004-0000-0100-00008A000000}"/>
    <hyperlink ref="C141" r:id="rId140" xr:uid="{00000000-0004-0000-0100-00008B000000}"/>
    <hyperlink ref="C142" r:id="rId141" xr:uid="{00000000-0004-0000-0100-00008C000000}"/>
    <hyperlink ref="C143" r:id="rId142" xr:uid="{00000000-0004-0000-0100-00008D000000}"/>
    <hyperlink ref="C144" r:id="rId143" xr:uid="{00000000-0004-0000-0100-00008E000000}"/>
    <hyperlink ref="C145" r:id="rId144" xr:uid="{00000000-0004-0000-0100-00008F000000}"/>
    <hyperlink ref="C146" r:id="rId145" xr:uid="{00000000-0004-0000-0100-000090000000}"/>
    <hyperlink ref="C147" r:id="rId146" xr:uid="{00000000-0004-0000-0100-000091000000}"/>
    <hyperlink ref="C148" r:id="rId147" xr:uid="{00000000-0004-0000-0100-000092000000}"/>
    <hyperlink ref="C149" r:id="rId148" xr:uid="{00000000-0004-0000-0100-000093000000}"/>
    <hyperlink ref="C150" r:id="rId149" xr:uid="{00000000-0004-0000-0100-000094000000}"/>
    <hyperlink ref="C151" r:id="rId150" xr:uid="{00000000-0004-0000-0100-000095000000}"/>
    <hyperlink ref="C152" r:id="rId151" xr:uid="{00000000-0004-0000-0100-000096000000}"/>
    <hyperlink ref="C153" r:id="rId152" xr:uid="{00000000-0004-0000-0100-000097000000}"/>
    <hyperlink ref="C154" r:id="rId153" xr:uid="{00000000-0004-0000-0100-000098000000}"/>
    <hyperlink ref="C155" r:id="rId154" xr:uid="{00000000-0004-0000-0100-000099000000}"/>
    <hyperlink ref="C156" r:id="rId155" xr:uid="{00000000-0004-0000-0100-00009A000000}"/>
    <hyperlink ref="C157" r:id="rId156" xr:uid="{00000000-0004-0000-0100-00009B000000}"/>
    <hyperlink ref="C158" r:id="rId157" xr:uid="{00000000-0004-0000-0100-00009C000000}"/>
    <hyperlink ref="C159" r:id="rId158" xr:uid="{00000000-0004-0000-0100-00009D000000}"/>
    <hyperlink ref="C160" r:id="rId159" xr:uid="{00000000-0004-0000-0100-00009E000000}"/>
    <hyperlink ref="C161" r:id="rId160" xr:uid="{00000000-0004-0000-0100-00009F000000}"/>
    <hyperlink ref="C162" r:id="rId161" xr:uid="{00000000-0004-0000-0100-0000A0000000}"/>
    <hyperlink ref="C163" r:id="rId162" xr:uid="{00000000-0004-0000-0100-0000A1000000}"/>
    <hyperlink ref="C164" r:id="rId163" xr:uid="{00000000-0004-0000-0100-0000A2000000}"/>
    <hyperlink ref="C165" r:id="rId164" xr:uid="{00000000-0004-0000-0100-0000A3000000}"/>
    <hyperlink ref="C166" r:id="rId165" xr:uid="{00000000-0004-0000-0100-0000A4000000}"/>
    <hyperlink ref="C167" r:id="rId166" xr:uid="{00000000-0004-0000-0100-0000A5000000}"/>
    <hyperlink ref="C168" r:id="rId167" xr:uid="{00000000-0004-0000-0100-0000A6000000}"/>
    <hyperlink ref="C169" r:id="rId168" xr:uid="{00000000-0004-0000-0100-0000A7000000}"/>
    <hyperlink ref="C170" r:id="rId169" xr:uid="{00000000-0004-0000-0100-0000A8000000}"/>
    <hyperlink ref="C171" r:id="rId170" xr:uid="{00000000-0004-0000-0100-0000A9000000}"/>
    <hyperlink ref="C172" r:id="rId171" xr:uid="{00000000-0004-0000-0100-0000AA000000}"/>
    <hyperlink ref="C173" r:id="rId172" xr:uid="{00000000-0004-0000-0100-0000AB000000}"/>
    <hyperlink ref="C174" r:id="rId173" xr:uid="{00000000-0004-0000-0100-0000AC000000}"/>
    <hyperlink ref="C175" r:id="rId174" xr:uid="{00000000-0004-0000-0100-0000AD000000}"/>
    <hyperlink ref="C176" r:id="rId175" xr:uid="{00000000-0004-0000-0100-0000AE000000}"/>
    <hyperlink ref="C177" r:id="rId176" xr:uid="{00000000-0004-0000-0100-0000AF000000}"/>
    <hyperlink ref="C178" r:id="rId177" xr:uid="{00000000-0004-0000-0100-0000B0000000}"/>
    <hyperlink ref="C179" r:id="rId178" xr:uid="{00000000-0004-0000-0100-0000B1000000}"/>
    <hyperlink ref="C180" r:id="rId179" xr:uid="{00000000-0004-0000-0100-0000B2000000}"/>
    <hyperlink ref="C181" r:id="rId180" xr:uid="{00000000-0004-0000-0100-0000B3000000}"/>
    <hyperlink ref="C182" r:id="rId181" xr:uid="{00000000-0004-0000-0100-0000B4000000}"/>
    <hyperlink ref="C183" r:id="rId182" xr:uid="{00000000-0004-0000-0100-0000B5000000}"/>
    <hyperlink ref="C184" r:id="rId183" xr:uid="{00000000-0004-0000-0100-0000B6000000}"/>
    <hyperlink ref="C185" r:id="rId184" xr:uid="{00000000-0004-0000-0100-0000B7000000}"/>
    <hyperlink ref="C186" r:id="rId185" xr:uid="{00000000-0004-0000-0100-0000B8000000}"/>
    <hyperlink ref="C187" r:id="rId186" xr:uid="{00000000-0004-0000-0100-0000B9000000}"/>
    <hyperlink ref="C188" r:id="rId187" xr:uid="{00000000-0004-0000-0100-0000BA000000}"/>
    <hyperlink ref="C189" r:id="rId188" xr:uid="{00000000-0004-0000-0100-0000BB000000}"/>
    <hyperlink ref="C190" r:id="rId189" xr:uid="{00000000-0004-0000-0100-0000BC000000}"/>
    <hyperlink ref="C191" r:id="rId190" xr:uid="{00000000-0004-0000-0100-0000BD000000}"/>
    <hyperlink ref="C192" r:id="rId191" xr:uid="{00000000-0004-0000-0100-0000BE000000}"/>
    <hyperlink ref="C193" r:id="rId192" xr:uid="{00000000-0004-0000-0100-0000BF000000}"/>
    <hyperlink ref="C194" r:id="rId193" xr:uid="{00000000-0004-0000-0100-0000C0000000}"/>
    <hyperlink ref="C195" r:id="rId194" xr:uid="{00000000-0004-0000-0100-0000C1000000}"/>
    <hyperlink ref="C196" r:id="rId195" xr:uid="{00000000-0004-0000-0100-0000C2000000}"/>
    <hyperlink ref="C197" r:id="rId196" xr:uid="{00000000-0004-0000-0100-0000C3000000}"/>
    <hyperlink ref="C198" r:id="rId197" xr:uid="{00000000-0004-0000-0100-0000C4000000}"/>
    <hyperlink ref="C199" r:id="rId198" xr:uid="{00000000-0004-0000-0100-0000C5000000}"/>
    <hyperlink ref="C200" r:id="rId199" xr:uid="{00000000-0004-0000-0100-0000C6000000}"/>
    <hyperlink ref="C201" r:id="rId200" xr:uid="{00000000-0004-0000-0100-0000C7000000}"/>
    <hyperlink ref="C202" r:id="rId201" xr:uid="{00000000-0004-0000-0100-0000C8000000}"/>
    <hyperlink ref="C203" r:id="rId202" xr:uid="{00000000-0004-0000-0100-0000C9000000}"/>
    <hyperlink ref="C204" r:id="rId203" xr:uid="{00000000-0004-0000-0100-0000CA000000}"/>
    <hyperlink ref="C205" r:id="rId204" xr:uid="{00000000-0004-0000-0100-0000CB000000}"/>
    <hyperlink ref="C206" r:id="rId205" xr:uid="{00000000-0004-0000-0100-0000CC000000}"/>
    <hyperlink ref="C207" r:id="rId206" xr:uid="{00000000-0004-0000-0100-0000CD000000}"/>
    <hyperlink ref="C208" r:id="rId207" xr:uid="{00000000-0004-0000-0100-0000CE000000}"/>
    <hyperlink ref="C209" r:id="rId208" xr:uid="{00000000-0004-0000-0100-0000CF000000}"/>
    <hyperlink ref="C210" r:id="rId209" xr:uid="{00000000-0004-0000-0100-0000D0000000}"/>
    <hyperlink ref="C211" r:id="rId210" xr:uid="{00000000-0004-0000-0100-0000D1000000}"/>
    <hyperlink ref="C212" r:id="rId211" xr:uid="{00000000-0004-0000-0100-0000D2000000}"/>
    <hyperlink ref="C213" r:id="rId212" xr:uid="{00000000-0004-0000-0100-0000D3000000}"/>
    <hyperlink ref="C214" r:id="rId213" xr:uid="{00000000-0004-0000-0100-0000D4000000}"/>
    <hyperlink ref="C215" r:id="rId214" xr:uid="{00000000-0004-0000-0100-0000D5000000}"/>
    <hyperlink ref="C216" r:id="rId215" xr:uid="{00000000-0004-0000-0100-0000D6000000}"/>
    <hyperlink ref="C217" r:id="rId216" xr:uid="{00000000-0004-0000-0100-0000D7000000}"/>
    <hyperlink ref="C218" r:id="rId217" xr:uid="{00000000-0004-0000-0100-0000D8000000}"/>
    <hyperlink ref="C219" r:id="rId218" xr:uid="{00000000-0004-0000-0100-0000D9000000}"/>
    <hyperlink ref="C220" r:id="rId219" xr:uid="{00000000-0004-0000-0100-0000DA000000}"/>
    <hyperlink ref="C221" r:id="rId220" xr:uid="{00000000-0004-0000-0100-0000DB000000}"/>
    <hyperlink ref="C222" r:id="rId221" xr:uid="{00000000-0004-0000-0100-0000DC000000}"/>
    <hyperlink ref="C223" r:id="rId222" xr:uid="{00000000-0004-0000-0100-0000DD000000}"/>
    <hyperlink ref="C224" r:id="rId223" xr:uid="{00000000-0004-0000-0100-0000DE000000}"/>
    <hyperlink ref="C225" r:id="rId224" xr:uid="{00000000-0004-0000-0100-0000DF000000}"/>
    <hyperlink ref="C226" r:id="rId225" xr:uid="{00000000-0004-0000-0100-0000E0000000}"/>
    <hyperlink ref="C227" r:id="rId226" xr:uid="{00000000-0004-0000-0100-0000E1000000}"/>
    <hyperlink ref="C228" r:id="rId227" xr:uid="{00000000-0004-0000-0100-0000E2000000}"/>
    <hyperlink ref="C229" r:id="rId228" xr:uid="{00000000-0004-0000-0100-0000E3000000}"/>
    <hyperlink ref="C230" r:id="rId229" xr:uid="{00000000-0004-0000-0100-0000E4000000}"/>
    <hyperlink ref="C231" r:id="rId230" xr:uid="{00000000-0004-0000-0100-0000E5000000}"/>
    <hyperlink ref="C232" r:id="rId231" xr:uid="{00000000-0004-0000-0100-0000E6000000}"/>
    <hyperlink ref="C233" r:id="rId232" xr:uid="{00000000-0004-0000-0100-0000E7000000}"/>
    <hyperlink ref="C234" r:id="rId233" xr:uid="{00000000-0004-0000-0100-0000E8000000}"/>
    <hyperlink ref="C235" r:id="rId234" xr:uid="{00000000-0004-0000-0100-0000E9000000}"/>
    <hyperlink ref="C236" r:id="rId235" xr:uid="{00000000-0004-0000-0100-0000EA000000}"/>
    <hyperlink ref="C237" r:id="rId236" xr:uid="{00000000-0004-0000-0100-0000EB000000}"/>
    <hyperlink ref="C238" r:id="rId237" xr:uid="{00000000-0004-0000-0100-0000EC000000}"/>
    <hyperlink ref="C239" r:id="rId238" xr:uid="{00000000-0004-0000-0100-0000ED000000}"/>
    <hyperlink ref="C240" r:id="rId239" xr:uid="{00000000-0004-0000-0100-0000EE000000}"/>
    <hyperlink ref="C241" r:id="rId240" xr:uid="{00000000-0004-0000-0100-0000EF000000}"/>
    <hyperlink ref="C242" r:id="rId241" xr:uid="{00000000-0004-0000-0100-0000F0000000}"/>
    <hyperlink ref="C243" r:id="rId242" xr:uid="{00000000-0004-0000-0100-0000F1000000}"/>
    <hyperlink ref="C244" r:id="rId243" xr:uid="{00000000-0004-0000-0100-0000F2000000}"/>
    <hyperlink ref="C245" r:id="rId244" xr:uid="{00000000-0004-0000-0100-0000F3000000}"/>
    <hyperlink ref="C246" r:id="rId245" xr:uid="{00000000-0004-0000-0100-0000F4000000}"/>
    <hyperlink ref="C247" r:id="rId246" xr:uid="{00000000-0004-0000-0100-0000F5000000}"/>
    <hyperlink ref="C248" r:id="rId247" xr:uid="{00000000-0004-0000-0100-0000F6000000}"/>
    <hyperlink ref="C249" r:id="rId248" xr:uid="{00000000-0004-0000-0100-0000F7000000}"/>
    <hyperlink ref="C250" r:id="rId249" xr:uid="{00000000-0004-0000-0100-0000F8000000}"/>
    <hyperlink ref="C251" r:id="rId250" xr:uid="{00000000-0004-0000-0100-0000F9000000}"/>
    <hyperlink ref="C252" r:id="rId251" xr:uid="{00000000-0004-0000-0100-0000FA000000}"/>
    <hyperlink ref="C253" r:id="rId252" xr:uid="{00000000-0004-0000-0100-0000FB000000}"/>
    <hyperlink ref="C254" r:id="rId253" xr:uid="{00000000-0004-0000-0100-0000FC000000}"/>
    <hyperlink ref="C255" r:id="rId254" xr:uid="{00000000-0004-0000-0100-0000FD000000}"/>
    <hyperlink ref="C256" r:id="rId255" xr:uid="{00000000-0004-0000-0100-0000FE000000}"/>
    <hyperlink ref="C257" r:id="rId256" xr:uid="{00000000-0004-0000-0100-0000FF000000}"/>
    <hyperlink ref="C258" r:id="rId257" xr:uid="{00000000-0004-0000-0100-000000010000}"/>
    <hyperlink ref="C259" r:id="rId258" xr:uid="{00000000-0004-0000-0100-000001010000}"/>
    <hyperlink ref="C260" r:id="rId259" xr:uid="{00000000-0004-0000-0100-000002010000}"/>
    <hyperlink ref="C261" r:id="rId260" xr:uid="{00000000-0004-0000-0100-000003010000}"/>
    <hyperlink ref="C262" r:id="rId261" xr:uid="{00000000-0004-0000-0100-000004010000}"/>
    <hyperlink ref="C263" r:id="rId262" xr:uid="{00000000-0004-0000-0100-000005010000}"/>
    <hyperlink ref="C264" r:id="rId263" xr:uid="{00000000-0004-0000-0100-000006010000}"/>
    <hyperlink ref="C265" r:id="rId264" xr:uid="{00000000-0004-0000-0100-000007010000}"/>
    <hyperlink ref="C266" r:id="rId265" xr:uid="{00000000-0004-0000-0100-000008010000}"/>
    <hyperlink ref="C267" r:id="rId266" xr:uid="{00000000-0004-0000-0100-000009010000}"/>
    <hyperlink ref="C268" r:id="rId267" xr:uid="{00000000-0004-0000-0100-00000A010000}"/>
    <hyperlink ref="C269" r:id="rId268" xr:uid="{00000000-0004-0000-0100-00000B010000}"/>
    <hyperlink ref="C270" r:id="rId269" xr:uid="{00000000-0004-0000-0100-00000C010000}"/>
    <hyperlink ref="C271" r:id="rId270" xr:uid="{00000000-0004-0000-0100-00000D010000}"/>
    <hyperlink ref="C272" r:id="rId271" xr:uid="{00000000-0004-0000-0100-00000E010000}"/>
    <hyperlink ref="C273" r:id="rId272" xr:uid="{00000000-0004-0000-0100-00000F010000}"/>
    <hyperlink ref="C274" r:id="rId273" xr:uid="{00000000-0004-0000-0100-000010010000}"/>
    <hyperlink ref="C275" r:id="rId274" xr:uid="{00000000-0004-0000-0100-000011010000}"/>
    <hyperlink ref="C276" r:id="rId275" xr:uid="{00000000-0004-0000-0100-000012010000}"/>
    <hyperlink ref="C277" r:id="rId276" xr:uid="{00000000-0004-0000-0100-000013010000}"/>
    <hyperlink ref="C278" r:id="rId277" xr:uid="{00000000-0004-0000-0100-000014010000}"/>
    <hyperlink ref="C279" r:id="rId278" xr:uid="{00000000-0004-0000-0100-000015010000}"/>
    <hyperlink ref="C280" r:id="rId279" xr:uid="{00000000-0004-0000-0100-000016010000}"/>
    <hyperlink ref="C281" r:id="rId280" xr:uid="{00000000-0004-0000-0100-000017010000}"/>
    <hyperlink ref="C282" r:id="rId281" xr:uid="{00000000-0004-0000-0100-000018010000}"/>
    <hyperlink ref="C283" r:id="rId282" xr:uid="{00000000-0004-0000-0100-000019010000}"/>
    <hyperlink ref="C284" r:id="rId283" xr:uid="{00000000-0004-0000-0100-00001A010000}"/>
    <hyperlink ref="C285" r:id="rId284" xr:uid="{00000000-0004-0000-0100-00001B010000}"/>
    <hyperlink ref="C286" r:id="rId285" xr:uid="{00000000-0004-0000-0100-00001C010000}"/>
    <hyperlink ref="C287" r:id="rId286" xr:uid="{00000000-0004-0000-0100-00001D010000}"/>
    <hyperlink ref="C288" r:id="rId287" xr:uid="{00000000-0004-0000-0100-00001E010000}"/>
    <hyperlink ref="C289" r:id="rId288" xr:uid="{00000000-0004-0000-0100-00001F010000}"/>
    <hyperlink ref="C290" r:id="rId289" xr:uid="{00000000-0004-0000-0100-000020010000}"/>
    <hyperlink ref="C291" r:id="rId290" xr:uid="{00000000-0004-0000-0100-000021010000}"/>
    <hyperlink ref="C292" r:id="rId291" xr:uid="{00000000-0004-0000-0100-000022010000}"/>
    <hyperlink ref="C293" r:id="rId292" xr:uid="{00000000-0004-0000-0100-000023010000}"/>
    <hyperlink ref="C294" r:id="rId293" xr:uid="{00000000-0004-0000-0100-000024010000}"/>
    <hyperlink ref="C295" r:id="rId294" xr:uid="{00000000-0004-0000-0100-000025010000}"/>
    <hyperlink ref="C296" r:id="rId295" xr:uid="{00000000-0004-0000-0100-000026010000}"/>
    <hyperlink ref="C297" r:id="rId296" xr:uid="{00000000-0004-0000-0100-000027010000}"/>
    <hyperlink ref="C298" r:id="rId297" xr:uid="{00000000-0004-0000-0100-000028010000}"/>
    <hyperlink ref="C299" r:id="rId298" xr:uid="{00000000-0004-0000-0100-000029010000}"/>
    <hyperlink ref="C300" r:id="rId299" xr:uid="{00000000-0004-0000-0100-00002A010000}"/>
    <hyperlink ref="C301" r:id="rId300" xr:uid="{00000000-0004-0000-0100-00002B010000}"/>
    <hyperlink ref="C302" r:id="rId301" xr:uid="{00000000-0004-0000-0100-00002C010000}"/>
    <hyperlink ref="C303" r:id="rId302" xr:uid="{00000000-0004-0000-0100-00002D010000}"/>
    <hyperlink ref="C304" r:id="rId303" xr:uid="{00000000-0004-0000-0100-00002E010000}"/>
    <hyperlink ref="C305" r:id="rId304" xr:uid="{00000000-0004-0000-0100-00002F010000}"/>
    <hyperlink ref="C306" r:id="rId305" xr:uid="{00000000-0004-0000-0100-000030010000}"/>
    <hyperlink ref="C307" r:id="rId306" xr:uid="{00000000-0004-0000-0100-000031010000}"/>
    <hyperlink ref="C308" r:id="rId307" xr:uid="{00000000-0004-0000-0100-000032010000}"/>
    <hyperlink ref="C309" r:id="rId308" xr:uid="{00000000-0004-0000-0100-000033010000}"/>
    <hyperlink ref="C310" r:id="rId309" xr:uid="{00000000-0004-0000-0100-000034010000}"/>
    <hyperlink ref="C311" r:id="rId310" xr:uid="{00000000-0004-0000-0100-000035010000}"/>
    <hyperlink ref="C312" r:id="rId311" xr:uid="{00000000-0004-0000-0100-000036010000}"/>
    <hyperlink ref="C313" r:id="rId312" xr:uid="{00000000-0004-0000-0100-000037010000}"/>
    <hyperlink ref="C314" r:id="rId313" xr:uid="{00000000-0004-0000-0100-000038010000}"/>
    <hyperlink ref="C315" r:id="rId314" xr:uid="{00000000-0004-0000-0100-000039010000}"/>
    <hyperlink ref="C316" r:id="rId315" xr:uid="{00000000-0004-0000-0100-00003A010000}"/>
    <hyperlink ref="C317" r:id="rId316" xr:uid="{00000000-0004-0000-0100-00003B010000}"/>
    <hyperlink ref="C318" r:id="rId317" xr:uid="{00000000-0004-0000-0100-00003C010000}"/>
    <hyperlink ref="C319" r:id="rId318" xr:uid="{00000000-0004-0000-0100-00003D010000}"/>
    <hyperlink ref="C320" r:id="rId319" xr:uid="{00000000-0004-0000-0100-00003E010000}"/>
    <hyperlink ref="C321" r:id="rId320" xr:uid="{00000000-0004-0000-0100-00003F010000}"/>
    <hyperlink ref="C322" r:id="rId321" xr:uid="{00000000-0004-0000-0100-000040010000}"/>
    <hyperlink ref="C323" r:id="rId322" xr:uid="{00000000-0004-0000-0100-000041010000}"/>
    <hyperlink ref="C324" r:id="rId323" xr:uid="{00000000-0004-0000-0100-000042010000}"/>
    <hyperlink ref="C325" r:id="rId324" xr:uid="{00000000-0004-0000-0100-000043010000}"/>
    <hyperlink ref="C326" r:id="rId325" xr:uid="{00000000-0004-0000-0100-000044010000}"/>
    <hyperlink ref="C327" r:id="rId326" xr:uid="{00000000-0004-0000-0100-000045010000}"/>
    <hyperlink ref="C328" r:id="rId327" xr:uid="{00000000-0004-0000-0100-000046010000}"/>
    <hyperlink ref="C329" r:id="rId328" xr:uid="{00000000-0004-0000-0100-000047010000}"/>
    <hyperlink ref="C330" r:id="rId329" xr:uid="{00000000-0004-0000-0100-000048010000}"/>
    <hyperlink ref="C331" r:id="rId330" xr:uid="{00000000-0004-0000-0100-000049010000}"/>
    <hyperlink ref="C332" r:id="rId331" xr:uid="{00000000-0004-0000-0100-00004A010000}"/>
    <hyperlink ref="C333" r:id="rId332" xr:uid="{00000000-0004-0000-0100-00004B010000}"/>
    <hyperlink ref="C334" r:id="rId333" xr:uid="{00000000-0004-0000-0100-00004C010000}"/>
    <hyperlink ref="C335" r:id="rId334" xr:uid="{00000000-0004-0000-0100-00004D010000}"/>
    <hyperlink ref="C336" r:id="rId335" xr:uid="{00000000-0004-0000-0100-00004E010000}"/>
    <hyperlink ref="C337" r:id="rId336" xr:uid="{00000000-0004-0000-0100-00004F010000}"/>
    <hyperlink ref="C338" r:id="rId337" xr:uid="{00000000-0004-0000-0100-000050010000}"/>
    <hyperlink ref="C339" r:id="rId338" xr:uid="{00000000-0004-0000-0100-000051010000}"/>
    <hyperlink ref="C340" r:id="rId339" xr:uid="{00000000-0004-0000-0100-000052010000}"/>
    <hyperlink ref="C341" r:id="rId340" xr:uid="{00000000-0004-0000-0100-000053010000}"/>
    <hyperlink ref="C342" r:id="rId341" xr:uid="{00000000-0004-0000-0100-000054010000}"/>
    <hyperlink ref="C343" r:id="rId342" xr:uid="{00000000-0004-0000-0100-000055010000}"/>
    <hyperlink ref="C344" r:id="rId343" xr:uid="{00000000-0004-0000-0100-000056010000}"/>
    <hyperlink ref="C345" r:id="rId344" xr:uid="{00000000-0004-0000-0100-000057010000}"/>
    <hyperlink ref="C346" r:id="rId345" xr:uid="{00000000-0004-0000-0100-000058010000}"/>
    <hyperlink ref="C347" r:id="rId346" xr:uid="{00000000-0004-0000-0100-000059010000}"/>
    <hyperlink ref="C348" r:id="rId347" xr:uid="{00000000-0004-0000-0100-00005A010000}"/>
    <hyperlink ref="C349" r:id="rId348" xr:uid="{00000000-0004-0000-0100-00005B010000}"/>
    <hyperlink ref="C350" r:id="rId349" xr:uid="{00000000-0004-0000-0100-00005C010000}"/>
    <hyperlink ref="C351" r:id="rId350" xr:uid="{00000000-0004-0000-0100-00005D010000}"/>
    <hyperlink ref="C352" r:id="rId351" xr:uid="{00000000-0004-0000-0100-00005E010000}"/>
    <hyperlink ref="C353" r:id="rId352" xr:uid="{00000000-0004-0000-0100-00005F010000}"/>
    <hyperlink ref="C354" r:id="rId353" xr:uid="{00000000-0004-0000-0100-000060010000}"/>
    <hyperlink ref="C355" r:id="rId354" xr:uid="{00000000-0004-0000-0100-000061010000}"/>
    <hyperlink ref="C356" r:id="rId355" xr:uid="{00000000-0004-0000-0100-000062010000}"/>
    <hyperlink ref="C357" r:id="rId356" xr:uid="{00000000-0004-0000-0100-000063010000}"/>
    <hyperlink ref="C358" r:id="rId357" xr:uid="{00000000-0004-0000-0100-000064010000}"/>
    <hyperlink ref="C359" r:id="rId358" xr:uid="{00000000-0004-0000-0100-000065010000}"/>
    <hyperlink ref="C360" r:id="rId359" xr:uid="{00000000-0004-0000-0100-000066010000}"/>
    <hyperlink ref="C361" r:id="rId360" xr:uid="{00000000-0004-0000-0100-000067010000}"/>
    <hyperlink ref="C362" r:id="rId361" xr:uid="{00000000-0004-0000-0100-000068010000}"/>
    <hyperlink ref="C363" r:id="rId362" xr:uid="{00000000-0004-0000-0100-000069010000}"/>
    <hyperlink ref="C364" r:id="rId363" xr:uid="{00000000-0004-0000-0100-00006A010000}"/>
    <hyperlink ref="C365" r:id="rId364" xr:uid="{00000000-0004-0000-0100-00006B010000}"/>
    <hyperlink ref="C366" r:id="rId365" xr:uid="{00000000-0004-0000-0100-00006C010000}"/>
    <hyperlink ref="C367" r:id="rId366" xr:uid="{00000000-0004-0000-0100-00006D010000}"/>
    <hyperlink ref="C368" r:id="rId367" xr:uid="{00000000-0004-0000-0100-00006E010000}"/>
    <hyperlink ref="C369" r:id="rId368" xr:uid="{00000000-0004-0000-0100-00006F010000}"/>
    <hyperlink ref="C370" r:id="rId369" xr:uid="{00000000-0004-0000-0100-000070010000}"/>
    <hyperlink ref="C371" r:id="rId370" xr:uid="{00000000-0004-0000-0100-000071010000}"/>
    <hyperlink ref="C372" r:id="rId371" xr:uid="{00000000-0004-0000-0100-000072010000}"/>
    <hyperlink ref="C373" r:id="rId372" xr:uid="{00000000-0004-0000-0100-000073010000}"/>
    <hyperlink ref="C374" r:id="rId373" xr:uid="{00000000-0004-0000-0100-000074010000}"/>
    <hyperlink ref="C375" r:id="rId374" xr:uid="{00000000-0004-0000-0100-000075010000}"/>
    <hyperlink ref="C376" r:id="rId375" xr:uid="{00000000-0004-0000-0100-000076010000}"/>
    <hyperlink ref="C377" r:id="rId376" xr:uid="{00000000-0004-0000-0100-000077010000}"/>
    <hyperlink ref="C378" r:id="rId377" xr:uid="{00000000-0004-0000-0100-000078010000}"/>
    <hyperlink ref="C379" r:id="rId378" xr:uid="{00000000-0004-0000-0100-000079010000}"/>
    <hyperlink ref="C380" r:id="rId379" xr:uid="{00000000-0004-0000-0100-00007A010000}"/>
    <hyperlink ref="C381" r:id="rId380" xr:uid="{00000000-0004-0000-0100-00007B010000}"/>
    <hyperlink ref="C382" r:id="rId381" xr:uid="{00000000-0004-0000-0100-00007C010000}"/>
    <hyperlink ref="C383" r:id="rId382" xr:uid="{00000000-0004-0000-0100-00007D010000}"/>
    <hyperlink ref="C384" r:id="rId383" xr:uid="{00000000-0004-0000-0100-00007E010000}"/>
    <hyperlink ref="C385" r:id="rId384" xr:uid="{00000000-0004-0000-0100-00007F010000}"/>
    <hyperlink ref="C386" r:id="rId385" xr:uid="{00000000-0004-0000-0100-000080010000}"/>
    <hyperlink ref="C387" r:id="rId386" xr:uid="{00000000-0004-0000-0100-000081010000}"/>
    <hyperlink ref="C388" r:id="rId387" xr:uid="{00000000-0004-0000-0100-000082010000}"/>
    <hyperlink ref="C389" r:id="rId388" xr:uid="{00000000-0004-0000-0100-000083010000}"/>
    <hyperlink ref="C390" r:id="rId389" xr:uid="{00000000-0004-0000-0100-000084010000}"/>
    <hyperlink ref="C391" r:id="rId390" xr:uid="{00000000-0004-0000-0100-000085010000}"/>
    <hyperlink ref="C392" r:id="rId391" xr:uid="{00000000-0004-0000-0100-000086010000}"/>
    <hyperlink ref="C393" r:id="rId392" xr:uid="{00000000-0004-0000-0100-000087010000}"/>
    <hyperlink ref="C394" r:id="rId393" xr:uid="{00000000-0004-0000-0100-000088010000}"/>
    <hyperlink ref="C395" r:id="rId394" xr:uid="{00000000-0004-0000-0100-000089010000}"/>
    <hyperlink ref="C396" r:id="rId395" xr:uid="{00000000-0004-0000-0100-00008A010000}"/>
    <hyperlink ref="C397" r:id="rId396" xr:uid="{00000000-0004-0000-0100-00008B010000}"/>
    <hyperlink ref="C398" r:id="rId397" xr:uid="{00000000-0004-0000-0100-00008C010000}"/>
    <hyperlink ref="C399" r:id="rId398" xr:uid="{00000000-0004-0000-0100-00008D010000}"/>
    <hyperlink ref="C400" r:id="rId399" xr:uid="{00000000-0004-0000-0100-00008E010000}"/>
    <hyperlink ref="C401" r:id="rId400" xr:uid="{00000000-0004-0000-0100-00008F010000}"/>
    <hyperlink ref="C402" r:id="rId401" xr:uid="{00000000-0004-0000-0100-000090010000}"/>
    <hyperlink ref="C403" r:id="rId402" xr:uid="{00000000-0004-0000-0100-000091010000}"/>
    <hyperlink ref="C404" r:id="rId403" xr:uid="{00000000-0004-0000-0100-000092010000}"/>
    <hyperlink ref="C405" r:id="rId404" xr:uid="{00000000-0004-0000-0100-000093010000}"/>
    <hyperlink ref="C406" r:id="rId405" xr:uid="{00000000-0004-0000-0100-000094010000}"/>
    <hyperlink ref="C407" r:id="rId406" xr:uid="{00000000-0004-0000-0100-000095010000}"/>
    <hyperlink ref="C408" r:id="rId407" xr:uid="{00000000-0004-0000-0100-000096010000}"/>
    <hyperlink ref="C409" r:id="rId408" xr:uid="{00000000-0004-0000-0100-000097010000}"/>
    <hyperlink ref="C410" r:id="rId409" xr:uid="{00000000-0004-0000-0100-000098010000}"/>
    <hyperlink ref="C411" r:id="rId410" xr:uid="{00000000-0004-0000-0100-000099010000}"/>
    <hyperlink ref="C412" r:id="rId411" xr:uid="{00000000-0004-0000-0100-00009A010000}"/>
    <hyperlink ref="C413" r:id="rId412" xr:uid="{00000000-0004-0000-0100-00009B010000}"/>
    <hyperlink ref="C414" r:id="rId413" xr:uid="{00000000-0004-0000-0100-00009C010000}"/>
    <hyperlink ref="C415" r:id="rId414" xr:uid="{00000000-0004-0000-0100-00009D010000}"/>
    <hyperlink ref="C416" r:id="rId415" xr:uid="{00000000-0004-0000-0100-00009E010000}"/>
    <hyperlink ref="C417" r:id="rId416" xr:uid="{00000000-0004-0000-0100-00009F010000}"/>
    <hyperlink ref="C418" r:id="rId417" xr:uid="{00000000-0004-0000-0100-0000A0010000}"/>
    <hyperlink ref="C419" r:id="rId418" xr:uid="{00000000-0004-0000-0100-0000A1010000}"/>
    <hyperlink ref="C420" r:id="rId419" xr:uid="{00000000-0004-0000-0100-0000A2010000}"/>
    <hyperlink ref="C421" r:id="rId420" xr:uid="{00000000-0004-0000-0100-0000A3010000}"/>
    <hyperlink ref="C422" r:id="rId421" xr:uid="{00000000-0004-0000-0100-0000A4010000}"/>
    <hyperlink ref="C423" r:id="rId422" xr:uid="{00000000-0004-0000-0100-0000A5010000}"/>
    <hyperlink ref="C424" r:id="rId423" xr:uid="{00000000-0004-0000-0100-0000A6010000}"/>
    <hyperlink ref="C425" r:id="rId424" xr:uid="{00000000-0004-0000-0100-0000A7010000}"/>
    <hyperlink ref="C426" r:id="rId425" xr:uid="{00000000-0004-0000-0100-0000A8010000}"/>
    <hyperlink ref="C427" r:id="rId426" xr:uid="{00000000-0004-0000-0100-0000A9010000}"/>
    <hyperlink ref="C428" r:id="rId427" xr:uid="{00000000-0004-0000-0100-0000AA010000}"/>
    <hyperlink ref="C429" r:id="rId428" xr:uid="{00000000-0004-0000-0100-0000AB010000}"/>
    <hyperlink ref="C430" r:id="rId429" xr:uid="{00000000-0004-0000-0100-0000AC010000}"/>
    <hyperlink ref="C431" r:id="rId430" xr:uid="{00000000-0004-0000-0100-0000AD010000}"/>
    <hyperlink ref="C432" r:id="rId431" xr:uid="{00000000-0004-0000-0100-0000AE010000}"/>
    <hyperlink ref="C433" r:id="rId432" xr:uid="{00000000-0004-0000-0100-0000AF010000}"/>
    <hyperlink ref="C434" r:id="rId433" xr:uid="{00000000-0004-0000-0100-0000B0010000}"/>
    <hyperlink ref="C435" r:id="rId434" xr:uid="{00000000-0004-0000-0100-0000B1010000}"/>
    <hyperlink ref="C436" r:id="rId435" xr:uid="{00000000-0004-0000-0100-0000B2010000}"/>
    <hyperlink ref="C437" r:id="rId436" xr:uid="{00000000-0004-0000-0100-0000B3010000}"/>
    <hyperlink ref="C438" r:id="rId437" xr:uid="{00000000-0004-0000-0100-0000B4010000}"/>
    <hyperlink ref="C439" r:id="rId438" xr:uid="{00000000-0004-0000-0100-0000B5010000}"/>
    <hyperlink ref="C440" r:id="rId439" xr:uid="{00000000-0004-0000-0100-0000B6010000}"/>
    <hyperlink ref="C441" r:id="rId440" xr:uid="{00000000-0004-0000-0100-0000B7010000}"/>
    <hyperlink ref="C442" r:id="rId441" xr:uid="{00000000-0004-0000-0100-0000B8010000}"/>
    <hyperlink ref="C443" r:id="rId442" xr:uid="{00000000-0004-0000-0100-0000B9010000}"/>
    <hyperlink ref="C444" r:id="rId443" xr:uid="{00000000-0004-0000-0100-0000BA010000}"/>
    <hyperlink ref="C445" r:id="rId444" xr:uid="{00000000-0004-0000-0100-0000BB010000}"/>
    <hyperlink ref="C446" r:id="rId445" xr:uid="{00000000-0004-0000-0100-0000BC010000}"/>
    <hyperlink ref="C447" r:id="rId446" xr:uid="{00000000-0004-0000-0100-0000BD010000}"/>
    <hyperlink ref="C448" r:id="rId447" xr:uid="{00000000-0004-0000-0100-0000BE010000}"/>
    <hyperlink ref="C449" r:id="rId448" xr:uid="{00000000-0004-0000-0100-0000BF010000}"/>
    <hyperlink ref="C450" r:id="rId449" xr:uid="{00000000-0004-0000-0100-0000C0010000}"/>
    <hyperlink ref="C451" r:id="rId450" xr:uid="{00000000-0004-0000-0100-0000C1010000}"/>
    <hyperlink ref="C452" r:id="rId451" xr:uid="{00000000-0004-0000-0100-0000C2010000}"/>
    <hyperlink ref="C453" r:id="rId452" xr:uid="{00000000-0004-0000-0100-0000C3010000}"/>
    <hyperlink ref="C454" r:id="rId453" xr:uid="{00000000-0004-0000-0100-0000C4010000}"/>
    <hyperlink ref="C455" r:id="rId454" xr:uid="{00000000-0004-0000-0100-0000C5010000}"/>
    <hyperlink ref="C456" r:id="rId455" xr:uid="{00000000-0004-0000-0100-0000C6010000}"/>
    <hyperlink ref="C457" r:id="rId456" xr:uid="{00000000-0004-0000-0100-0000C7010000}"/>
    <hyperlink ref="C458" r:id="rId457" xr:uid="{00000000-0004-0000-0100-0000C8010000}"/>
    <hyperlink ref="C459" r:id="rId458" xr:uid="{00000000-0004-0000-0100-0000C9010000}"/>
    <hyperlink ref="C460" r:id="rId459" xr:uid="{00000000-0004-0000-0100-0000CA010000}"/>
    <hyperlink ref="C461" r:id="rId460" xr:uid="{00000000-0004-0000-0100-0000CB010000}"/>
    <hyperlink ref="C462" r:id="rId461" xr:uid="{00000000-0004-0000-0100-0000CC010000}"/>
    <hyperlink ref="C463" r:id="rId462" xr:uid="{00000000-0004-0000-0100-0000CD010000}"/>
    <hyperlink ref="C464" r:id="rId463" xr:uid="{00000000-0004-0000-0100-0000CE010000}"/>
    <hyperlink ref="C465" r:id="rId464" xr:uid="{00000000-0004-0000-0100-0000CF010000}"/>
    <hyperlink ref="C466" r:id="rId465" xr:uid="{00000000-0004-0000-0100-0000D0010000}"/>
    <hyperlink ref="C467" r:id="rId466" xr:uid="{00000000-0004-0000-0100-0000D1010000}"/>
    <hyperlink ref="C468" r:id="rId467" xr:uid="{00000000-0004-0000-0100-0000D2010000}"/>
    <hyperlink ref="C469" r:id="rId468" xr:uid="{00000000-0004-0000-0100-0000D3010000}"/>
    <hyperlink ref="C470" r:id="rId469" xr:uid="{00000000-0004-0000-0100-0000D4010000}"/>
    <hyperlink ref="C471" r:id="rId470" xr:uid="{00000000-0004-0000-0100-0000D5010000}"/>
    <hyperlink ref="C472" r:id="rId471" xr:uid="{00000000-0004-0000-0100-0000D6010000}"/>
    <hyperlink ref="C473" r:id="rId472" xr:uid="{00000000-0004-0000-0100-0000D7010000}"/>
    <hyperlink ref="C474" r:id="rId473" xr:uid="{00000000-0004-0000-0100-0000D8010000}"/>
    <hyperlink ref="C475" r:id="rId474" xr:uid="{00000000-0004-0000-0100-0000D9010000}"/>
    <hyperlink ref="C476" r:id="rId475" xr:uid="{00000000-0004-0000-0100-0000DA010000}"/>
    <hyperlink ref="C477" r:id="rId476" xr:uid="{00000000-0004-0000-0100-0000DB010000}"/>
    <hyperlink ref="C478" r:id="rId477" xr:uid="{00000000-0004-0000-0100-0000DC010000}"/>
    <hyperlink ref="C479" r:id="rId478" xr:uid="{00000000-0004-0000-0100-0000DD010000}"/>
    <hyperlink ref="C480" r:id="rId479" xr:uid="{00000000-0004-0000-0100-0000DE010000}"/>
    <hyperlink ref="C481" r:id="rId480" xr:uid="{00000000-0004-0000-0100-0000DF010000}"/>
    <hyperlink ref="C482" r:id="rId481" xr:uid="{00000000-0004-0000-0100-0000E0010000}"/>
    <hyperlink ref="C483" r:id="rId482" xr:uid="{00000000-0004-0000-0100-0000E1010000}"/>
    <hyperlink ref="C484" r:id="rId483" xr:uid="{00000000-0004-0000-0100-0000E2010000}"/>
    <hyperlink ref="C485" r:id="rId484" xr:uid="{00000000-0004-0000-0100-0000E3010000}"/>
    <hyperlink ref="C486" r:id="rId485" xr:uid="{00000000-0004-0000-0100-0000E4010000}"/>
    <hyperlink ref="C487" r:id="rId486" xr:uid="{00000000-0004-0000-0100-0000E5010000}"/>
    <hyperlink ref="C488" r:id="rId487" xr:uid="{00000000-0004-0000-0100-0000E6010000}"/>
    <hyperlink ref="C489" r:id="rId488" xr:uid="{00000000-0004-0000-0100-0000E7010000}"/>
    <hyperlink ref="C490" r:id="rId489" xr:uid="{00000000-0004-0000-0100-0000E8010000}"/>
    <hyperlink ref="C491" r:id="rId490" xr:uid="{00000000-0004-0000-0100-0000E9010000}"/>
    <hyperlink ref="C492" r:id="rId491" xr:uid="{00000000-0004-0000-0100-0000EA010000}"/>
    <hyperlink ref="C493" r:id="rId492" xr:uid="{00000000-0004-0000-0100-0000EB010000}"/>
    <hyperlink ref="C494" r:id="rId493" xr:uid="{00000000-0004-0000-0100-0000EC010000}"/>
    <hyperlink ref="C495" r:id="rId494" xr:uid="{00000000-0004-0000-0100-0000ED010000}"/>
    <hyperlink ref="C496" r:id="rId495" xr:uid="{00000000-0004-0000-0100-0000EE010000}"/>
    <hyperlink ref="C497" r:id="rId496" xr:uid="{00000000-0004-0000-0100-0000EF010000}"/>
    <hyperlink ref="C498" r:id="rId497" xr:uid="{00000000-0004-0000-0100-0000F0010000}"/>
    <hyperlink ref="C499" r:id="rId498" xr:uid="{00000000-0004-0000-0100-0000F1010000}"/>
    <hyperlink ref="C500" r:id="rId499" xr:uid="{00000000-0004-0000-0100-0000F2010000}"/>
    <hyperlink ref="C501" r:id="rId500" xr:uid="{00000000-0004-0000-0100-0000F3010000}"/>
    <hyperlink ref="C502" r:id="rId501" xr:uid="{00000000-0004-0000-0100-0000F4010000}"/>
    <hyperlink ref="C503" r:id="rId502" xr:uid="{00000000-0004-0000-0100-0000F5010000}"/>
    <hyperlink ref="C504" r:id="rId503" xr:uid="{00000000-0004-0000-0100-0000F6010000}"/>
    <hyperlink ref="C505" r:id="rId504" xr:uid="{00000000-0004-0000-0100-0000F7010000}"/>
    <hyperlink ref="C506" r:id="rId505" xr:uid="{00000000-0004-0000-0100-0000F8010000}"/>
    <hyperlink ref="C507" r:id="rId506" xr:uid="{00000000-0004-0000-0100-0000F9010000}"/>
    <hyperlink ref="C508" r:id="rId507" xr:uid="{00000000-0004-0000-0100-0000FA010000}"/>
    <hyperlink ref="C509" r:id="rId508" xr:uid="{00000000-0004-0000-0100-0000FB010000}"/>
    <hyperlink ref="C510" r:id="rId509" xr:uid="{00000000-0004-0000-0100-0000FC010000}"/>
    <hyperlink ref="C511" r:id="rId510" xr:uid="{00000000-0004-0000-0100-0000FD010000}"/>
    <hyperlink ref="C512" r:id="rId511" xr:uid="{00000000-0004-0000-0100-0000FE010000}"/>
    <hyperlink ref="C513" r:id="rId512" xr:uid="{00000000-0004-0000-0100-0000FF010000}"/>
    <hyperlink ref="C514" r:id="rId513" xr:uid="{00000000-0004-0000-0100-000000020000}"/>
    <hyperlink ref="C515" r:id="rId514" xr:uid="{00000000-0004-0000-0100-000001020000}"/>
    <hyperlink ref="C516" r:id="rId515" xr:uid="{00000000-0004-0000-0100-000002020000}"/>
    <hyperlink ref="C517" r:id="rId516" xr:uid="{00000000-0004-0000-0100-000003020000}"/>
    <hyperlink ref="C518" r:id="rId517" xr:uid="{00000000-0004-0000-0100-000004020000}"/>
    <hyperlink ref="C519" r:id="rId518" xr:uid="{00000000-0004-0000-0100-000005020000}"/>
    <hyperlink ref="C520" r:id="rId519" xr:uid="{00000000-0004-0000-0100-000006020000}"/>
    <hyperlink ref="C521" r:id="rId520" xr:uid="{00000000-0004-0000-0100-000007020000}"/>
    <hyperlink ref="C522" r:id="rId521" xr:uid="{00000000-0004-0000-0100-000008020000}"/>
    <hyperlink ref="C523" r:id="rId522" xr:uid="{00000000-0004-0000-0100-000009020000}"/>
    <hyperlink ref="C524" r:id="rId523" xr:uid="{00000000-0004-0000-0100-00000A020000}"/>
    <hyperlink ref="C525" r:id="rId524" xr:uid="{00000000-0004-0000-0100-00000B020000}"/>
    <hyperlink ref="C526" r:id="rId525" xr:uid="{00000000-0004-0000-0100-00000C020000}"/>
    <hyperlink ref="C527" r:id="rId526" xr:uid="{00000000-0004-0000-0100-00000D020000}"/>
    <hyperlink ref="C528" r:id="rId527" xr:uid="{00000000-0004-0000-0100-00000E020000}"/>
    <hyperlink ref="C529" r:id="rId528" xr:uid="{00000000-0004-0000-0100-00000F020000}"/>
    <hyperlink ref="C530" r:id="rId529" xr:uid="{00000000-0004-0000-0100-000010020000}"/>
    <hyperlink ref="C531" r:id="rId530" xr:uid="{00000000-0004-0000-0100-000011020000}"/>
    <hyperlink ref="C532" r:id="rId531" xr:uid="{00000000-0004-0000-0100-000012020000}"/>
    <hyperlink ref="C533" r:id="rId532" xr:uid="{00000000-0004-0000-0100-000013020000}"/>
    <hyperlink ref="C534" r:id="rId533" xr:uid="{00000000-0004-0000-0100-000014020000}"/>
    <hyperlink ref="C535" r:id="rId534" xr:uid="{00000000-0004-0000-0100-000015020000}"/>
    <hyperlink ref="C536" r:id="rId535" xr:uid="{00000000-0004-0000-0100-000016020000}"/>
    <hyperlink ref="C537" r:id="rId536" xr:uid="{00000000-0004-0000-0100-000017020000}"/>
    <hyperlink ref="C538" r:id="rId537" xr:uid="{00000000-0004-0000-0100-000018020000}"/>
    <hyperlink ref="C539" r:id="rId538" xr:uid="{00000000-0004-0000-0100-000019020000}"/>
    <hyperlink ref="C540" r:id="rId539" xr:uid="{00000000-0004-0000-0100-00001A020000}"/>
    <hyperlink ref="C541" r:id="rId540" xr:uid="{00000000-0004-0000-0100-00001B020000}"/>
    <hyperlink ref="C542" r:id="rId541" xr:uid="{00000000-0004-0000-0100-00001C020000}"/>
    <hyperlink ref="C543" r:id="rId542" xr:uid="{00000000-0004-0000-0100-00001D020000}"/>
    <hyperlink ref="C544" r:id="rId543" xr:uid="{00000000-0004-0000-0100-00001E020000}"/>
    <hyperlink ref="C545" r:id="rId544" xr:uid="{00000000-0004-0000-0100-00001F020000}"/>
    <hyperlink ref="C546" r:id="rId545" xr:uid="{00000000-0004-0000-0100-000020020000}"/>
    <hyperlink ref="C547" r:id="rId546" xr:uid="{00000000-0004-0000-0100-000021020000}"/>
    <hyperlink ref="C548" r:id="rId547" xr:uid="{00000000-0004-0000-0100-000022020000}"/>
    <hyperlink ref="C549" r:id="rId548" xr:uid="{00000000-0004-0000-0100-000023020000}"/>
    <hyperlink ref="C550" r:id="rId549" xr:uid="{00000000-0004-0000-0100-000024020000}"/>
    <hyperlink ref="C551" r:id="rId550" xr:uid="{00000000-0004-0000-0100-000025020000}"/>
    <hyperlink ref="C552" r:id="rId551" xr:uid="{00000000-0004-0000-0100-000026020000}"/>
    <hyperlink ref="C553" r:id="rId552" xr:uid="{00000000-0004-0000-0100-000027020000}"/>
    <hyperlink ref="C554" r:id="rId553" xr:uid="{00000000-0004-0000-0100-000028020000}"/>
    <hyperlink ref="C555" r:id="rId554" xr:uid="{00000000-0004-0000-0100-000029020000}"/>
    <hyperlink ref="C556" r:id="rId555" xr:uid="{00000000-0004-0000-0100-00002A020000}"/>
    <hyperlink ref="C557" r:id="rId556" xr:uid="{00000000-0004-0000-0100-00002B020000}"/>
    <hyperlink ref="C558" r:id="rId557" xr:uid="{00000000-0004-0000-0100-00002C020000}"/>
    <hyperlink ref="C559" r:id="rId558" xr:uid="{00000000-0004-0000-0100-00002D020000}"/>
    <hyperlink ref="C560" r:id="rId559" xr:uid="{00000000-0004-0000-0100-00002E020000}"/>
    <hyperlink ref="C561" r:id="rId560" xr:uid="{00000000-0004-0000-0100-00002F020000}"/>
    <hyperlink ref="C562" r:id="rId561" xr:uid="{00000000-0004-0000-0100-000030020000}"/>
    <hyperlink ref="C563" r:id="rId562" xr:uid="{00000000-0004-0000-0100-000031020000}"/>
    <hyperlink ref="C564" r:id="rId563" xr:uid="{00000000-0004-0000-0100-000032020000}"/>
    <hyperlink ref="C565" r:id="rId564" xr:uid="{00000000-0004-0000-0100-000033020000}"/>
    <hyperlink ref="C566" r:id="rId565" xr:uid="{00000000-0004-0000-0100-000034020000}"/>
    <hyperlink ref="C567" r:id="rId566" xr:uid="{00000000-0004-0000-0100-000035020000}"/>
    <hyperlink ref="C568" r:id="rId567" xr:uid="{00000000-0004-0000-0100-000036020000}"/>
    <hyperlink ref="C569" r:id="rId568" xr:uid="{00000000-0004-0000-0100-000037020000}"/>
    <hyperlink ref="C570" r:id="rId569" xr:uid="{00000000-0004-0000-0100-000038020000}"/>
    <hyperlink ref="C571" r:id="rId570" xr:uid="{00000000-0004-0000-0100-000039020000}"/>
    <hyperlink ref="C572" r:id="rId571" xr:uid="{00000000-0004-0000-0100-00003A020000}"/>
    <hyperlink ref="C573" r:id="rId572" xr:uid="{00000000-0004-0000-0100-00003B020000}"/>
    <hyperlink ref="C574" r:id="rId573" xr:uid="{00000000-0004-0000-0100-00003C020000}"/>
    <hyperlink ref="C575" r:id="rId574" xr:uid="{00000000-0004-0000-0100-00003D020000}"/>
    <hyperlink ref="C576" r:id="rId575" xr:uid="{00000000-0004-0000-0100-00003E020000}"/>
    <hyperlink ref="C577" r:id="rId576" xr:uid="{00000000-0004-0000-0100-00003F020000}"/>
    <hyperlink ref="C578" r:id="rId577" xr:uid="{00000000-0004-0000-0100-000040020000}"/>
  </hyperlinks>
  <pageMargins left="0.7" right="0.7" top="0.75" bottom="0.75" header="0.3" footer="0.3"/>
  <drawing r:id="rId57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D246"/>
  <sheetViews>
    <sheetView topLeftCell="A241" workbookViewId="0">
      <selection activeCell="C256" sqref="C256"/>
    </sheetView>
  </sheetViews>
  <sheetFormatPr defaultColWidth="12.5703125" defaultRowHeight="15.75" customHeight="1"/>
  <cols>
    <col min="2" max="2" width="28.5703125" customWidth="1"/>
    <col min="3" max="3" width="19.85546875" customWidth="1"/>
    <col min="4" max="4" width="19.42578125" customWidth="1"/>
  </cols>
  <sheetData>
    <row r="2" spans="2:4" ht="15.75" customHeight="1">
      <c r="B2" s="25" t="s">
        <v>875</v>
      </c>
    </row>
    <row r="3" spans="2:4" ht="12.75">
      <c r="B3" s="53" t="s">
        <v>876</v>
      </c>
      <c r="C3" s="53" t="s">
        <v>877</v>
      </c>
      <c r="D3" s="53" t="s">
        <v>878</v>
      </c>
    </row>
    <row r="4" spans="2:4" ht="14.25">
      <c r="B4" s="54" t="s">
        <v>879</v>
      </c>
      <c r="C4" s="4" t="s">
        <v>204</v>
      </c>
    </row>
    <row r="31" spans="2:3" ht="14.25">
      <c r="B31" s="55" t="s">
        <v>880</v>
      </c>
      <c r="C31" s="4" t="s">
        <v>88</v>
      </c>
    </row>
    <row r="63" spans="2:3" ht="14.25">
      <c r="B63" s="55" t="s">
        <v>881</v>
      </c>
      <c r="C63" s="4" t="s">
        <v>105</v>
      </c>
    </row>
    <row r="93" spans="2:3" ht="14.25">
      <c r="B93" s="55" t="s">
        <v>882</v>
      </c>
      <c r="C93" s="4" t="s">
        <v>204</v>
      </c>
    </row>
    <row r="122" spans="2:3" ht="14.25">
      <c r="B122" s="55" t="s">
        <v>883</v>
      </c>
      <c r="C122" s="4" t="s">
        <v>163</v>
      </c>
    </row>
    <row r="141" spans="2:3" ht="14.25">
      <c r="B141" s="55" t="s">
        <v>884</v>
      </c>
      <c r="C141" s="4" t="s">
        <v>885</v>
      </c>
    </row>
    <row r="158" spans="2:3" ht="14.25">
      <c r="B158" s="55" t="s">
        <v>886</v>
      </c>
      <c r="C158" s="4" t="s">
        <v>565</v>
      </c>
    </row>
    <row r="174" spans="2:3" ht="14.25">
      <c r="B174" s="55" t="s">
        <v>887</v>
      </c>
      <c r="C174" s="4" t="s">
        <v>888</v>
      </c>
    </row>
    <row r="192" spans="2:3" ht="14.25">
      <c r="B192" s="55" t="s">
        <v>889</v>
      </c>
      <c r="C192" s="4" t="s">
        <v>331</v>
      </c>
    </row>
    <row r="212" spans="2:3" ht="14.25">
      <c r="B212" s="55" t="s">
        <v>890</v>
      </c>
      <c r="C212" s="4" t="s">
        <v>79</v>
      </c>
    </row>
    <row r="223" spans="2:3" ht="14.25">
      <c r="B223" s="55" t="s">
        <v>891</v>
      </c>
      <c r="C223" s="4" t="s">
        <v>42</v>
      </c>
    </row>
    <row r="233" spans="2:3" ht="14.25">
      <c r="B233" s="55" t="s">
        <v>892</v>
      </c>
      <c r="C233" s="4" t="s">
        <v>145</v>
      </c>
    </row>
    <row r="246" spans="2:3" ht="14.25">
      <c r="B246" s="55" t="s">
        <v>893</v>
      </c>
      <c r="C246" s="4" t="s">
        <v>112</v>
      </c>
    </row>
  </sheetData>
  <phoneticPr fontId="28" type="noConversion"/>
  <hyperlinks>
    <hyperlink ref="B4" r:id="rId1" xr:uid="{00000000-0004-0000-0200-000000000000}"/>
    <hyperlink ref="B31" r:id="rId2" xr:uid="{00000000-0004-0000-0200-000001000000}"/>
    <hyperlink ref="B63" r:id="rId3" xr:uid="{00000000-0004-0000-0200-000002000000}"/>
    <hyperlink ref="B93" r:id="rId4" xr:uid="{00000000-0004-0000-0200-000003000000}"/>
    <hyperlink ref="B122" r:id="rId5" xr:uid="{00000000-0004-0000-0200-000004000000}"/>
    <hyperlink ref="B141" r:id="rId6" xr:uid="{00000000-0004-0000-0200-000005000000}"/>
    <hyperlink ref="B158" r:id="rId7" xr:uid="{00000000-0004-0000-0200-000006000000}"/>
    <hyperlink ref="B174" r:id="rId8" xr:uid="{00000000-0004-0000-0200-000007000000}"/>
    <hyperlink ref="B192" r:id="rId9" xr:uid="{00000000-0004-0000-0200-000008000000}"/>
    <hyperlink ref="B212" r:id="rId10" xr:uid="{00000000-0004-0000-0200-000009000000}"/>
    <hyperlink ref="B223" r:id="rId11" xr:uid="{00000000-0004-0000-0200-00000A000000}"/>
    <hyperlink ref="B233" r:id="rId12" xr:uid="{00000000-0004-0000-0200-00000B000000}"/>
    <hyperlink ref="B246" r:id="rId13" xr:uid="{00000000-0004-0000-0200-00000C000000}"/>
  </hyperlinks>
  <pageMargins left="0.7" right="0.7" top="0.75" bottom="0.75" header="0.3" footer="0.3"/>
  <pageSetup paperSize="9"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시트1</vt:lpstr>
      <vt:lpstr>시트2</vt:lpstr>
      <vt:lpstr>시트3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박선우</cp:lastModifiedBy>
  <dcterms:modified xsi:type="dcterms:W3CDTF">2023-01-22T09:58:21Z</dcterms:modified>
</cp:coreProperties>
</file>