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\"/>
    </mc:Choice>
  </mc:AlternateContent>
  <bookViews>
    <workbookView xWindow="0" yWindow="0" windowWidth="23040" windowHeight="9105" tabRatio="878" firstSheet="4" activeTab="11"/>
  </bookViews>
  <sheets>
    <sheet name="선형회귀" sheetId="11" r:id="rId1"/>
    <sheet name="1_2차함수" sheetId="9" r:id="rId2"/>
    <sheet name="y=ax+b 기울기" sheetId="15" r:id="rId3"/>
    <sheet name="y=ax+b y절편" sheetId="16" r:id="rId4"/>
    <sheet name="오차의 합" sheetId="18" r:id="rId5"/>
    <sheet name="a, b의 예측" sheetId="17" r:id="rId6"/>
    <sheet name="회귀 모델 제작의 어려움" sheetId="10" r:id="rId7"/>
    <sheet name="가중치의 감소" sheetId="2" r:id="rId8"/>
    <sheet name="가중치의 감소2" sheetId="22" r:id="rId9"/>
    <sheet name="Softmax" sheetId="12" r:id="rId10"/>
    <sheet name="배치처리" sheetId="1" r:id="rId11"/>
    <sheet name="MLP 추천" sheetId="24" r:id="rId12"/>
    <sheet name="추천CF_MF" sheetId="23" r:id="rId13"/>
    <sheet name="학습율" sheetId="8" r:id="rId14"/>
    <sheet name="CNN 변수의 갯수1" sheetId="19" r:id="rId15"/>
    <sheet name="CNN 변수의 갯수 2" sheetId="21" r:id="rId16"/>
    <sheet name="MaxPooling" sheetId="3" r:id="rId17"/>
    <sheet name="MaxPooling2" sheetId="20" r:id="rId18"/>
    <sheet name="오차 0.1" sheetId="4" r:id="rId19"/>
    <sheet name="오차 0.5" sheetId="5" r:id="rId20"/>
    <sheet name="오차 1.5" sheetId="6" r:id="rId21"/>
  </sheets>
  <calcPr calcId="162913"/>
</workbook>
</file>

<file path=xl/calcChain.xml><?xml version="1.0" encoding="utf-8"?>
<calcChain xmlns="http://schemas.openxmlformats.org/spreadsheetml/2006/main">
  <c r="I2" i="22" l="1"/>
  <c r="F2" i="22"/>
  <c r="G2" i="22"/>
  <c r="E2" i="22"/>
  <c r="D2" i="22"/>
  <c r="C2" i="22"/>
  <c r="H7" i="21" l="1"/>
  <c r="H13" i="21" s="1"/>
  <c r="I13" i="21" s="1"/>
  <c r="I7" i="21"/>
  <c r="J7" i="21"/>
  <c r="J13" i="21"/>
  <c r="G11" i="19"/>
  <c r="G5" i="19"/>
  <c r="F5" i="19"/>
  <c r="E5" i="19" l="1"/>
  <c r="C4" i="8" l="1"/>
  <c r="C5" i="8" s="1"/>
  <c r="C6" i="8" s="1"/>
  <c r="C7" i="8" s="1"/>
  <c r="C8" i="8" s="1"/>
  <c r="I4" i="8"/>
  <c r="I5" i="8" s="1"/>
  <c r="I6" i="8" s="1"/>
  <c r="I7" i="8" s="1"/>
  <c r="I8" i="8" s="1"/>
  <c r="C6" i="11" l="1"/>
  <c r="G9" i="1" l="1"/>
  <c r="B2" i="18" l="1"/>
  <c r="C5" i="18" s="1"/>
  <c r="D5" i="18" s="1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D3" i="17"/>
  <c r="B3" i="17"/>
  <c r="F5" i="15"/>
  <c r="F6" i="15"/>
  <c r="F7" i="15"/>
  <c r="F8" i="15"/>
  <c r="F9" i="15"/>
  <c r="F10" i="15"/>
  <c r="F11" i="15"/>
  <c r="F12" i="15"/>
  <c r="F13" i="15"/>
  <c r="F14" i="15"/>
  <c r="F4" i="15"/>
  <c r="E5" i="15"/>
  <c r="E6" i="15"/>
  <c r="E7" i="15"/>
  <c r="E8" i="15"/>
  <c r="E9" i="15"/>
  <c r="E10" i="15"/>
  <c r="E11" i="15"/>
  <c r="E12" i="15"/>
  <c r="E13" i="15"/>
  <c r="E14" i="15"/>
  <c r="D5" i="15"/>
  <c r="D6" i="15"/>
  <c r="D7" i="15"/>
  <c r="D8" i="15"/>
  <c r="D9" i="15"/>
  <c r="D10" i="15"/>
  <c r="D11" i="15"/>
  <c r="D12" i="15"/>
  <c r="D13" i="15"/>
  <c r="D14" i="15"/>
  <c r="D4" i="15"/>
  <c r="E4" i="15"/>
  <c r="E11" i="19" l="1"/>
  <c r="F11" i="19" s="1"/>
  <c r="C11" i="18"/>
  <c r="D11" i="18" s="1"/>
  <c r="C10" i="18"/>
  <c r="D10" i="18" s="1"/>
  <c r="C6" i="18"/>
  <c r="D6" i="18" s="1"/>
  <c r="C4" i="18"/>
  <c r="D4" i="18" s="1"/>
  <c r="C8" i="18"/>
  <c r="D8" i="18" s="1"/>
  <c r="C3" i="18"/>
  <c r="D3" i="18" s="1"/>
  <c r="C2" i="18"/>
  <c r="D2" i="18" s="1"/>
  <c r="C7" i="18"/>
  <c r="D7" i="18" s="1"/>
  <c r="C9" i="18"/>
  <c r="D9" i="18" s="1"/>
  <c r="F5" i="16"/>
  <c r="F6" i="16"/>
  <c r="F7" i="16"/>
  <c r="F8" i="16"/>
  <c r="F9" i="16"/>
  <c r="F10" i="16"/>
  <c r="F11" i="16"/>
  <c r="F12" i="16"/>
  <c r="F13" i="16"/>
  <c r="F14" i="16"/>
  <c r="F4" i="16"/>
  <c r="E5" i="16"/>
  <c r="E6" i="16"/>
  <c r="E7" i="16"/>
  <c r="E8" i="16"/>
  <c r="E9" i="16"/>
  <c r="E10" i="16"/>
  <c r="E11" i="16"/>
  <c r="E12" i="16"/>
  <c r="E13" i="16"/>
  <c r="E14" i="16"/>
  <c r="E4" i="16"/>
  <c r="D5" i="16"/>
  <c r="D6" i="16"/>
  <c r="D7" i="16"/>
  <c r="D8" i="16"/>
  <c r="D9" i="16"/>
  <c r="D10" i="16"/>
  <c r="D11" i="16"/>
  <c r="D12" i="16"/>
  <c r="D13" i="16"/>
  <c r="D14" i="16"/>
  <c r="D4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D12" i="18" l="1"/>
  <c r="E12" i="18" s="1"/>
  <c r="F12" i="18" s="1"/>
  <c r="C12" i="18"/>
  <c r="C5" i="12"/>
  <c r="B5" i="12"/>
  <c r="B4" i="12"/>
  <c r="B3" i="12"/>
  <c r="B2" i="12"/>
  <c r="G5" i="11"/>
  <c r="G6" i="11"/>
  <c r="G7" i="11"/>
  <c r="G8" i="11"/>
  <c r="G9" i="11"/>
  <c r="G4" i="11"/>
  <c r="F5" i="11"/>
  <c r="F6" i="11"/>
  <c r="F7" i="11"/>
  <c r="F8" i="11"/>
  <c r="F9" i="11"/>
  <c r="F4" i="11"/>
  <c r="E9" i="11"/>
  <c r="E5" i="11"/>
  <c r="E6" i="11"/>
  <c r="E7" i="11"/>
  <c r="E8" i="11"/>
  <c r="E4" i="11"/>
  <c r="D5" i="11"/>
  <c r="D6" i="11"/>
  <c r="D7" i="11"/>
  <c r="D8" i="11"/>
  <c r="D9" i="11"/>
  <c r="D4" i="11"/>
  <c r="C9" i="11"/>
  <c r="C5" i="11"/>
  <c r="C7" i="11"/>
  <c r="C8" i="11"/>
  <c r="C4" i="11"/>
  <c r="J2" i="9"/>
  <c r="B3" i="9" l="1"/>
  <c r="J3" i="9"/>
  <c r="B4" i="9"/>
  <c r="J4" i="9"/>
  <c r="B5" i="9"/>
  <c r="J5" i="9"/>
  <c r="B6" i="9"/>
  <c r="J6" i="9"/>
  <c r="B7" i="9"/>
  <c r="J7" i="9"/>
  <c r="B8" i="9"/>
  <c r="J8" i="9"/>
  <c r="B9" i="9"/>
  <c r="J9" i="9"/>
  <c r="B10" i="9"/>
  <c r="J10" i="9"/>
  <c r="B11" i="9"/>
  <c r="J11" i="9"/>
  <c r="B12" i="9"/>
  <c r="J12" i="9"/>
  <c r="B13" i="9"/>
  <c r="J13" i="9"/>
  <c r="B14" i="9"/>
  <c r="J14" i="9"/>
  <c r="B15" i="9"/>
  <c r="J15" i="9"/>
  <c r="B16" i="9"/>
  <c r="J16" i="9"/>
  <c r="B17" i="9"/>
  <c r="J17" i="9"/>
  <c r="B18" i="9"/>
  <c r="J18" i="9"/>
  <c r="B19" i="9"/>
  <c r="J19" i="9"/>
  <c r="B20" i="9"/>
  <c r="J20" i="9"/>
  <c r="B21" i="9"/>
  <c r="J21" i="9"/>
  <c r="B22" i="9"/>
  <c r="J22" i="9"/>
  <c r="B23" i="9"/>
  <c r="J23" i="9"/>
  <c r="F4" i="8" l="1"/>
  <c r="F5" i="8" s="1"/>
  <c r="F6" i="8" s="1"/>
  <c r="F7" i="8" s="1"/>
  <c r="F8" i="8" s="1"/>
  <c r="D3" i="6" l="1"/>
  <c r="D3" i="5"/>
  <c r="D3" i="4"/>
  <c r="B4" i="4" s="1"/>
  <c r="D4" i="4" s="1"/>
  <c r="D2" i="4"/>
  <c r="D2" i="5"/>
  <c r="D2" i="6"/>
  <c r="I3" i="2" l="1"/>
  <c r="I4" i="2" s="1"/>
  <c r="I5" i="2" s="1"/>
  <c r="I6" i="2" s="1"/>
  <c r="I7" i="2" s="1"/>
  <c r="I8" i="2" s="1"/>
  <c r="I9" i="2" s="1"/>
  <c r="I10" i="2" s="1"/>
  <c r="I11" i="2" s="1"/>
  <c r="G4" i="1"/>
  <c r="F2" i="2" l="1"/>
  <c r="F3" i="2" s="1"/>
  <c r="F4" i="2" s="1"/>
  <c r="F5" i="2" s="1"/>
  <c r="F6" i="2" s="1"/>
  <c r="F7" i="2" s="1"/>
  <c r="F8" i="2" s="1"/>
  <c r="F9" i="2" s="1"/>
  <c r="F10" i="2" s="1"/>
  <c r="F11" i="2" s="1"/>
  <c r="C2" i="2" s="1"/>
  <c r="C3" i="2" s="1"/>
  <c r="C4" i="2" s="1"/>
  <c r="C5" i="2" s="1"/>
  <c r="C6" i="2" s="1"/>
  <c r="C7" i="2" s="1"/>
  <c r="C8" i="2" s="1"/>
  <c r="C9" i="2" s="1"/>
  <c r="C10" i="2" s="1"/>
  <c r="C11" i="2" s="1"/>
</calcChain>
</file>

<file path=xl/sharedStrings.xml><?xml version="1.0" encoding="utf-8"?>
<sst xmlns="http://schemas.openxmlformats.org/spreadsheetml/2006/main" count="177" uniqueCount="134">
  <si>
    <t>개별 데이터 이용</t>
    <phoneticPr fontId="1" type="noConversion"/>
  </si>
  <si>
    <t>이상치</t>
    <phoneticPr fontId="1" type="noConversion"/>
  </si>
  <si>
    <t>w, b 변경에 500 영향 발생</t>
    <phoneticPr fontId="1" type="noConversion"/>
  </si>
  <si>
    <t>w, b 변경에 102 영향 발생</t>
    <phoneticPr fontId="1" type="noConversion"/>
  </si>
  <si>
    <t>번호</t>
    <phoneticPr fontId="1" type="noConversion"/>
  </si>
  <si>
    <t>가중치</t>
    <phoneticPr fontId="1" type="noConversion"/>
  </si>
  <si>
    <t>계층 1</t>
    <phoneticPr fontId="1" type="noConversion"/>
  </si>
  <si>
    <t>계층 2</t>
    <phoneticPr fontId="1" type="noConversion"/>
  </si>
  <si>
    <t>연봉</t>
    <phoneticPr fontId="1" type="noConversion"/>
  </si>
  <si>
    <t>학습율(%)</t>
    <phoneticPr fontId="1" type="noConversion"/>
  </si>
  <si>
    <t>오차(차이값)</t>
    <phoneticPr fontId="1" type="noConversion"/>
  </si>
  <si>
    <t>실제값</t>
    <phoneticPr fontId="1" type="noConversion"/>
  </si>
  <si>
    <t>예측값</t>
    <phoneticPr fontId="1" type="noConversion"/>
  </si>
  <si>
    <t>가중치 w, 절편 b를 변경</t>
    <phoneticPr fontId="1" type="noConversion"/>
  </si>
  <si>
    <t>가중치 w, 절편 b 변경에 사용할 오차 규모</t>
    <phoneticPr fontId="1" type="noConversion"/>
  </si>
  <si>
    <t>가중치</t>
    <phoneticPr fontId="1" type="noConversion"/>
  </si>
  <si>
    <t xml:space="preserve"> 정수 학습율</t>
    <phoneticPr fontId="1" type="noConversion"/>
  </si>
  <si>
    <t>실수 학습율</t>
    <phoneticPr fontId="1" type="noConversion"/>
  </si>
  <si>
    <t>정상적인 경우</t>
    <phoneticPr fontId="1" type="noConversion"/>
  </si>
  <si>
    <t>학습율이 큰경우</t>
    <phoneticPr fontId="1" type="noConversion"/>
  </si>
  <si>
    <t>작은 경우</t>
    <phoneticPr fontId="1" type="noConversion"/>
  </si>
  <si>
    <t>권장</t>
    <phoneticPr fontId="1" type="noConversion"/>
  </si>
  <si>
    <t>변경된값</t>
    <phoneticPr fontId="1" type="noConversion"/>
  </si>
  <si>
    <t>y1</t>
    <phoneticPr fontId="1" type="noConversion"/>
  </si>
  <si>
    <t>x1</t>
    <phoneticPr fontId="1" type="noConversion"/>
  </si>
  <si>
    <t>공부시간</t>
    <phoneticPr fontId="1" type="noConversion"/>
  </si>
  <si>
    <t>성적</t>
    <phoneticPr fontId="1" type="noConversion"/>
  </si>
  <si>
    <t>x</t>
    <phoneticPr fontId="1" type="noConversion"/>
  </si>
  <si>
    <t>y</t>
    <phoneticPr fontId="1" type="noConversion"/>
  </si>
  <si>
    <t>원인 데이터</t>
    <phoneticPr fontId="1" type="noConversion"/>
  </si>
  <si>
    <t>결과</t>
    <phoneticPr fontId="1" type="noConversion"/>
  </si>
  <si>
    <t>?</t>
    <phoneticPr fontId="1" type="noConversion"/>
  </si>
  <si>
    <t>규칙</t>
    <phoneticPr fontId="1" type="noConversion"/>
  </si>
  <si>
    <t>ax + b</t>
    <phoneticPr fontId="1" type="noConversion"/>
  </si>
  <si>
    <t>10x+5</t>
    <phoneticPr fontId="1" type="noConversion"/>
  </si>
  <si>
    <t>9x+15</t>
    <phoneticPr fontId="1" type="noConversion"/>
  </si>
  <si>
    <t>12x+15</t>
    <phoneticPr fontId="1" type="noConversion"/>
  </si>
  <si>
    <t>5x+70</t>
    <phoneticPr fontId="1" type="noConversion"/>
  </si>
  <si>
    <t>4.3x+70</t>
    <phoneticPr fontId="1" type="noConversion"/>
  </si>
  <si>
    <t>최적의 a, b를 찾은경우</t>
    <phoneticPr fontId="1" type="noConversion"/>
  </si>
  <si>
    <t>온도</t>
    <phoneticPr fontId="1" type="noConversion"/>
  </si>
  <si>
    <t>에어컨 판매량</t>
    <phoneticPr fontId="1" type="noConversion"/>
  </si>
  <si>
    <t>회귀 모델 --&gt; 재고준비</t>
    <phoneticPr fontId="1" type="noConversion"/>
  </si>
  <si>
    <t>날씨</t>
    <phoneticPr fontId="1" type="noConversion"/>
  </si>
  <si>
    <t>맑음/흐림/비/폭우/태풍</t>
    <phoneticPr fontId="1" type="noConversion"/>
  </si>
  <si>
    <t>데이터</t>
    <phoneticPr fontId="1" type="noConversion"/>
  </si>
  <si>
    <t>비율</t>
    <phoneticPr fontId="1" type="noConversion"/>
  </si>
  <si>
    <t>Softmax</t>
    <phoneticPr fontId="1" type="noConversion"/>
  </si>
  <si>
    <t>특징</t>
    <phoneticPr fontId="1" type="noConversion"/>
  </si>
  <si>
    <t>비율이 더 작아짐</t>
    <phoneticPr fontId="1" type="noConversion"/>
  </si>
  <si>
    <t>비율이 더 커짐</t>
    <phoneticPr fontId="1" type="noConversion"/>
  </si>
  <si>
    <t>SUM</t>
    <phoneticPr fontId="1" type="noConversion"/>
  </si>
  <si>
    <t>합은 1이됨</t>
    <phoneticPr fontId="1" type="noConversion"/>
  </si>
  <si>
    <t>x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</si>
  <si>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</si>
  <si>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</si>
  <si>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</si>
  <si>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온도</t>
    <phoneticPr fontId="1" type="noConversion"/>
  </si>
  <si>
    <t>에어컨 판매량</t>
    <phoneticPr fontId="1" type="noConversion"/>
  </si>
  <si>
    <t>a 기울기의 차이</t>
    <phoneticPr fontId="1" type="noConversion"/>
  </si>
  <si>
    <t>y 절편, 편향, bias</t>
    <phoneticPr fontId="1" type="noConversion"/>
  </si>
  <si>
    <t>온도</t>
    <phoneticPr fontId="1" type="noConversion"/>
  </si>
  <si>
    <t>판매량</t>
    <phoneticPr fontId="1" type="noConversion"/>
  </si>
  <si>
    <t>y</t>
    <phoneticPr fontId="1" type="noConversion"/>
  </si>
  <si>
    <t>?</t>
    <phoneticPr fontId="1" type="noConversion"/>
  </si>
  <si>
    <t>평균</t>
    <phoneticPr fontId="1" type="noConversion"/>
  </si>
  <si>
    <t>편차의 합</t>
    <phoneticPr fontId="1" type="noConversion"/>
  </si>
  <si>
    <t>편차(오차)</t>
    <phoneticPr fontId="1" type="noConversion"/>
  </si>
  <si>
    <t>편차 없음?</t>
    <phoneticPr fontId="1" type="noConversion"/>
  </si>
  <si>
    <t>분산(MSE)</t>
    <phoneticPr fontId="1" type="noConversion"/>
  </si>
  <si>
    <t>표준편차</t>
    <phoneticPr fontId="1" type="noConversion"/>
  </si>
  <si>
    <t>상관관계</t>
    <phoneticPr fontId="1" type="noConversion"/>
  </si>
  <si>
    <t>1차함수 그래프, 2차함수 그래프</t>
    <phoneticPr fontId="1" type="noConversion"/>
  </si>
  <si>
    <t>편차의 제곱(오차의 제곱)</t>
    <phoneticPr fontId="1" type="noConversion"/>
  </si>
  <si>
    <t>정규 분포</t>
    <phoneticPr fontId="1" type="noConversion"/>
  </si>
  <si>
    <t>Gray scale</t>
    <phoneticPr fontId="1" type="noConversion"/>
  </si>
  <si>
    <t>w, b 변경에 1 영향 발생</t>
    <phoneticPr fontId="1" type="noConversion"/>
  </si>
  <si>
    <t>w, b 변경에 2 영향 발생</t>
    <phoneticPr fontId="1" type="noConversion"/>
  </si>
  <si>
    <t>w, b 변경에 3 영향 발생</t>
    <phoneticPr fontId="1" type="noConversion"/>
  </si>
  <si>
    <t>w, b 변경에 4 영향 발생</t>
    <phoneticPr fontId="1" type="noConversion"/>
  </si>
  <si>
    <t>5 배치 데이터 처리</t>
    <phoneticPr fontId="1" type="noConversion"/>
  </si>
  <si>
    <t>2 x 2 Maxpooling</t>
    <phoneticPr fontId="1" type="noConversion"/>
  </si>
  <si>
    <t>합 -&gt; 평균 -&gt; 편차 -&gt; 분산 -&gt; 표준편차 -&gt; 표준화(Z value)</t>
    <phoneticPr fontId="1" type="noConversion"/>
  </si>
  <si>
    <t>통계를 이용한 회귀모델 제작에는 변수증가에 따른 복잡도가 급격히 증가하는 문제가 있음.</t>
    <phoneticPr fontId="1" type="noConversion"/>
  </si>
  <si>
    <t>계층 3</t>
    <phoneticPr fontId="1" type="noConversion"/>
  </si>
  <si>
    <t>생략……</t>
    <phoneticPr fontId="1" type="noConversion"/>
  </si>
  <si>
    <t>RMSE</t>
    <phoneticPr fontId="1" type="noConversion"/>
  </si>
  <si>
    <t>Color(RGB)</t>
    <phoneticPr fontId="1" type="noConversion"/>
  </si>
  <si>
    <t>width</t>
    <phoneticPr fontId="1" type="noConversion"/>
  </si>
  <si>
    <t>height</t>
    <phoneticPr fontId="1" type="noConversion"/>
  </si>
  <si>
    <t>height</t>
    <phoneticPr fontId="1" type="noConversion"/>
  </si>
  <si>
    <t>input layer</t>
    <phoneticPr fontId="1" type="noConversion"/>
  </si>
  <si>
    <t>hidden layer 1</t>
    <phoneticPr fontId="1" type="noConversion"/>
  </si>
  <si>
    <t>hidden layer 2</t>
    <phoneticPr fontId="1" type="noConversion"/>
  </si>
  <si>
    <t>Layer1</t>
    <phoneticPr fontId="1" type="noConversion"/>
  </si>
  <si>
    <t>Layer2</t>
    <phoneticPr fontId="1" type="noConversion"/>
  </si>
  <si>
    <t>Color(RGB)</t>
    <phoneticPr fontId="1" type="noConversion"/>
  </si>
  <si>
    <t>input layer</t>
    <phoneticPr fontId="1" type="noConversion"/>
  </si>
  <si>
    <t>y=1x+0</t>
    <phoneticPr fontId="1" type="noConversion"/>
  </si>
  <si>
    <t>y=3x+5</t>
    <phoneticPr fontId="1" type="noConversion"/>
  </si>
  <si>
    <t>y=5x+10</t>
    <phoneticPr fontId="1" type="noConversion"/>
  </si>
  <si>
    <t>f(x) = 1x+0</t>
    <phoneticPr fontId="1" type="noConversion"/>
  </si>
  <si>
    <t>f(x) = 3x+5</t>
    <phoneticPr fontId="1" type="noConversion"/>
  </si>
  <si>
    <t>f(x) = 5x+10</t>
    <phoneticPr fontId="1" type="noConversion"/>
  </si>
  <si>
    <t>y=1x</t>
    <phoneticPr fontId="1" type="noConversion"/>
  </si>
  <si>
    <t>y=3x</t>
    <phoneticPr fontId="1" type="noConversion"/>
  </si>
  <si>
    <t>y=5x</t>
    <phoneticPr fontId="1" type="noConversion"/>
  </si>
  <si>
    <t>함수</t>
    <phoneticPr fontId="1" type="noConversion"/>
  </si>
  <si>
    <t>y = ax + b를 만족하는 a, b(해)를 찾는 과정이 텐서플로의 역할임.</t>
    <phoneticPr fontId="1" type="noConversion"/>
  </si>
  <si>
    <t>학습률 0.1</t>
    <phoneticPr fontId="1" type="noConversion"/>
  </si>
  <si>
    <t>학습률 0.01</t>
    <phoneticPr fontId="1" type="noConversion"/>
  </si>
  <si>
    <t>학습률 0.001</t>
    <phoneticPr fontId="1" type="noConversion"/>
  </si>
  <si>
    <t>가중치</t>
    <phoneticPr fontId="1" type="noConversion"/>
  </si>
  <si>
    <t>학습률 0.0001</t>
    <phoneticPr fontId="1" type="noConversion"/>
  </si>
  <si>
    <t>학습률 0.00001</t>
    <phoneticPr fontId="1" type="noConversion"/>
  </si>
  <si>
    <t>집값</t>
    <phoneticPr fontId="1" type="noConversion"/>
  </si>
  <si>
    <t>사용자</t>
    <phoneticPr fontId="1" type="noConversion"/>
  </si>
  <si>
    <t>대행사</t>
    <phoneticPr fontId="1" type="noConversion"/>
  </si>
  <si>
    <t>사냥개들</t>
    <phoneticPr fontId="1" type="noConversion"/>
  </si>
  <si>
    <t>멜로가 체질</t>
    <phoneticPr fontId="1" type="noConversion"/>
  </si>
  <si>
    <t>차정숙</t>
    <phoneticPr fontId="1" type="noConversion"/>
  </si>
  <si>
    <t>나쁜 엄마</t>
    <phoneticPr fontId="1" type="noConversion"/>
  </si>
  <si>
    <t>부잣집 막내아들</t>
    <phoneticPr fontId="1" type="noConversion"/>
  </si>
  <si>
    <t>오징어 게임</t>
    <phoneticPr fontId="1" type="noConversion"/>
  </si>
  <si>
    <t>User1</t>
    <phoneticPr fontId="1" type="noConversion"/>
  </si>
  <si>
    <t>User2</t>
  </si>
  <si>
    <t>User3</t>
  </si>
  <si>
    <t>지금 우리 학교</t>
    <phoneticPr fontId="1" type="noConversion"/>
  </si>
  <si>
    <t>이상한 변호사 우영우</t>
    <phoneticPr fontId="1" type="noConversion"/>
  </si>
  <si>
    <t>User4</t>
    <phoneticPr fontId="1" type="noConversion"/>
  </si>
  <si>
    <t>카테고리 수</t>
    <phoneticPr fontId="1" type="noConversion"/>
  </si>
  <si>
    <t>각 카테고리당</t>
    <phoneticPr fontId="1" type="noConversion"/>
  </si>
  <si>
    <t>입력 데이터의 수</t>
    <phoneticPr fontId="1" type="noConversion"/>
  </si>
  <si>
    <t>총 이미지수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</si>
</sst>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0000"/>
    <numFmt numFmtId="177" formatCode="0.00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Alignment="1">
      <alignment horizontal="center" vertical="center"/>
    </xf>
    <xf numFmtId="41" fontId="0" fillId="0" borderId="0" xfId="1" applyFont="1">
      <alignment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0" fillId="7" borderId="0" xfId="0" applyFill="1">
      <alignment vertical="center"/>
    </xf>
    <xf numFmtId="0" fontId="4" fillId="8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quotePrefix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2" fontId="0" fillId="4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'1_2차함수'!$J$1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'1_2차함수'!$I$3:$I$23</c:f>
              <c:numCache>
                <c:formatCode>General</c:formatCode>
                <c:ptCount val="2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</c:numCache>
            </c:numRef>
          </c:cat>
          <c:val>
            <c:numRef>
              <c:f>'1_2차함수'!$J$3:$J$23</c:f>
              <c:numCache>
                <c:formatCode>General</c:formatCode>
                <c:ptCount val="21"/>
                <c:pt idx="0">
                  <c:v>52</c:v>
                </c:pt>
                <c:pt idx="1">
                  <c:v>39</c:v>
                </c:pt>
                <c:pt idx="2">
                  <c:v>28</c:v>
                </c:pt>
                <c:pt idx="3">
                  <c:v>19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19</c:v>
                </c:pt>
                <c:pt idx="12">
                  <c:v>28</c:v>
                </c:pt>
                <c:pt idx="13">
                  <c:v>39</c:v>
                </c:pt>
                <c:pt idx="14">
                  <c:v>52</c:v>
                </c:pt>
                <c:pt idx="15">
                  <c:v>67</c:v>
                </c:pt>
                <c:pt idx="16">
                  <c:v>84</c:v>
                </c:pt>
                <c:pt idx="17">
                  <c:v>103</c:v>
                </c:pt>
                <c:pt idx="18">
                  <c:v>124</c:v>
                </c:pt>
                <c:pt idx="19">
                  <c:v>147</c:v>
                </c:pt>
                <c:pt idx="2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9ED-A319-6B3EDFF7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64543"/>
        <c:axId val="748866207"/>
      </c:lineChart>
      <c:catAx>
        <c:axId val="7488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66207"/>
        <c:crosses val="autoZero"/>
        <c:auto val="1"/>
        <c:lblAlgn val="ctr"/>
        <c:lblOffset val="100"/>
        <c:noMultiLvlLbl val="0"/>
      </c:catAx>
      <c:valAx>
        <c:axId val="7488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'1_2차함수'!$B$1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'1_2차함수'!$A$3:$A$23</c:f>
              <c:numCache>
                <c:formatCode>General</c:formatCode>
                <c:ptCount val="2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</c:numCache>
            </c:numRef>
          </c:cat>
          <c:val>
            <c:numRef>
              <c:f>'1_2차함수'!$B$3:$B$23</c:f>
              <c:numCache>
                <c:formatCode>General</c:formatCode>
                <c:ptCount val="21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5-4D7F-A2ED-E2C2921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40431"/>
        <c:axId val="749440847"/>
      </c:lineChart>
      <c:catAx>
        <c:axId val="7494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40847"/>
        <c:crosses val="autoZero"/>
        <c:auto val="1"/>
        <c:lblAlgn val="ctr"/>
        <c:lblOffset val="100"/>
        <c:noMultiLvlLbl val="0"/>
      </c:catAx>
      <c:valAx>
        <c:axId val="7494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'y=ax+b 기울기'!$D$3</c:f>
              <c:strCache>
                <c:ptCount val="1"/>
                <c:pt idx="0">
                  <c:v>y=1x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'y=ax+b 기울기'!$C$4:$C$14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기울기'!$D$4:$D$14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8-45CE-B7E3-9DFF7F716651}"/>
            </c:ext>
          </c:extLst>
        </c:ser>
        <c:ser>
          <c:idx val="1"/>
          <c:order val="1"/>
          <c:tx>
            <c:strRef>
              <c:f>'y=ax+b 기울기'!$E$3</c:f>
              <c:strCache>
                <c:ptCount val="1"/>
                <c:pt idx="0">
                  <c:v>y=3x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'y=ax+b 기울기'!$C$4:$C$14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기울기'!$E$4:$E$14</c:f>
              <c:numCache>
                <c:formatCode>General</c:formatCode>
                <c:ptCount val="11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8-45CE-B7E3-9DFF7F716651}"/>
            </c:ext>
          </c:extLst>
        </c:ser>
        <c:ser>
          <c:idx val="2"/>
          <c:order val="2"/>
          <c:tx>
            <c:strRef>
              <c:f>'y=ax+b 기울기'!$F$3</c:f>
              <c:strCache>
                <c:ptCount val="1"/>
                <c:pt idx="0">
                  <c:v>y=5x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'y=ax+b 기울기'!$C$4:$C$14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기울기'!$F$4:$F$14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8-45CE-B7E3-9DFF7F71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04112"/>
        <c:axId val="1485202864"/>
      </c:scatterChart>
      <c:valAx>
        <c:axId val="14852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2864"/>
        <c:crosses val="autoZero"/>
        <c:crossBetween val="midCat"/>
      </c:valAx>
      <c:valAx>
        <c:axId val="1485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'y=ax+b y절편'!$D$3</c:f>
              <c:strCache>
                <c:ptCount val="1"/>
                <c:pt idx="0">
                  <c:v>y=1x+0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'y=ax+b y절편'!$C$4:$C$14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y절편'!$D$4:$D$14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B-45BA-8C78-DB314F0912EB}"/>
            </c:ext>
          </c:extLst>
        </c:ser>
        <c:ser>
          <c:idx val="1"/>
          <c:order val="1"/>
          <c:tx>
            <c:strRef>
              <c:f>'y=ax+b y절편'!$E$3</c:f>
              <c:strCache>
                <c:ptCount val="1"/>
                <c:pt idx="0">
                  <c:v>y=3x+5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'y=ax+b y절편'!$C$4:$C$14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y절편'!$E$4:$E$14</c:f>
              <c:numCache>
                <c:formatCode>General</c:formatCode>
                <c:ptCount val="11"/>
                <c:pt idx="0">
                  <c:v>-10</c:v>
                </c:pt>
                <c:pt idx="1">
                  <c:v>-7</c:v>
                </c:pt>
                <c:pt idx="2">
                  <c:v>-4</c:v>
                </c:pt>
                <c:pt idx="3">
                  <c:v>-1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B-45BA-8C78-DB314F0912EB}"/>
            </c:ext>
          </c:extLst>
        </c:ser>
        <c:ser>
          <c:idx val="2"/>
          <c:order val="2"/>
          <c:tx>
            <c:strRef>
              <c:f>'y=ax+b y절편'!$F$3</c:f>
              <c:strCache>
                <c:ptCount val="1"/>
                <c:pt idx="0">
                  <c:v>y=5x+10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'y=ax+b y절편'!$C$4:$C$14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'y=ax+b y절편'!$F$4:$F$14</c:f>
              <c:numCache>
                <c:formatCode>General</c:formatCode>
                <c:ptCount val="11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B-45BA-8C78-DB314F09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04112"/>
        <c:axId val="1485202864"/>
      </c:scatterChart>
      <c:valAx>
        <c:axId val="14852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2864"/>
        <c:crosses val="autoZero"/>
        <c:crossBetween val="midCat"/>
      </c:valAx>
      <c:valAx>
        <c:axId val="1485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 b의 예측'!$D$2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 b의 예측'!$C$3:$C$13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'a, b의 예측'!$D$3:$D$13</c:f>
              <c:numCache>
                <c:formatCode>General</c:formatCode>
                <c:ptCount val="11"/>
                <c:pt idx="0">
                  <c:v>-5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20</c:v>
                </c:pt>
                <c:pt idx="6">
                  <c:v>28</c:v>
                </c:pt>
                <c:pt idx="7">
                  <c:v>26</c:v>
                </c:pt>
                <c:pt idx="8">
                  <c:v>27</c:v>
                </c:pt>
                <c:pt idx="9">
                  <c:v>32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E-46D7-844D-CB3E0830FB12}"/>
            </c:ext>
          </c:extLst>
        </c:ser>
        <c:ser>
          <c:idx val="1"/>
          <c:order val="1"/>
          <c:tx>
            <c:strRef>
              <c:f>'a, b의 예측'!$E$2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'a, b의 예측'!$C$3:$C$13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'a, b의 예측'!$E$3:$E$12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E-46D7-844D-CB3E0830FB12}"/>
            </c:ext>
          </c:extLst>
        </c:ser>
        <c:ser>
          <c:idx val="2"/>
          <c:order val="2"/>
          <c:tx>
            <c:strRef>
              <c:f>'a, b의 예측'!$F$2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'a, b의 예측'!$C$3:$C$13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'a, b의 예측'!$F$3:$F$13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E-46D7-844D-CB3E0830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04112"/>
        <c:axId val="1485202864"/>
      </c:scatterChart>
      <c:valAx>
        <c:axId val="14852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2864"/>
        <c:crosses val="autoZero"/>
        <c:crossBetween val="midCat"/>
      </c:valAx>
      <c:valAx>
        <c:axId val="14852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2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2</xdr:row>
      <xdr:rowOff>20637</xdr:rowOff>
    </xdr:from>
    <xdr:to>
      <xdr:col>15</xdr:col>
      <xdr:colOff>136524</xdr:colOff>
      <xdr:row>15</xdr:row>
      <xdr:rowOff>39687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174625</xdr:colOff>
      <xdr:row>2</xdr:row>
      <xdr:rowOff>7937</xdr:rowOff>
    </xdr:from>
    <xdr:to>
      <xdr:col>7</xdr:col>
      <xdr:colOff>292100</xdr:colOff>
      <xdr:row>12</xdr:row>
      <xdr:rowOff>31750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620712</xdr:colOff>
      <xdr:row>0</xdr:row>
      <xdr:rowOff>33336</xdr:rowOff>
    </xdr:from>
    <xdr:to>
      <xdr:col>13</xdr:col>
      <xdr:colOff>392112</xdr:colOff>
      <xdr:row>19</xdr:row>
      <xdr:rowOff>104775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449262</xdr:colOff>
      <xdr:row>1</xdr:row>
      <xdr:rowOff>26986</xdr:rowOff>
    </xdr:from>
    <xdr:to>
      <xdr:col>13</xdr:col>
      <xdr:colOff>220662</xdr:colOff>
      <xdr:row>20</xdr:row>
      <xdr:rowOff>98425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227012</xdr:colOff>
      <xdr:row>0</xdr:row>
      <xdr:rowOff>14286</xdr:rowOff>
    </xdr:from>
    <xdr:to>
      <xdr:col>10</xdr:col>
      <xdr:colOff>684212</xdr:colOff>
      <xdr:row>19</xdr:row>
      <xdr:rowOff>85725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11</xdr:row>
      <xdr:rowOff>82550</xdr:rowOff>
    </xdr:from>
    <xdr:to>
      <xdr:col>9</xdr:col>
      <xdr:colOff>234950</xdr:colOff>
      <xdr:row>11</xdr:row>
      <xdr:rowOff>82550</xdr:rowOff>
    </xdr:to>
    <xdr:cxnSp macro="">
      <xdr:nvCxnSpPr>
        <xdr:cNvPr id="3" name="직선 화살표 연결선 2"/>
        <xdr:cNvCxnSpPr/>
      </xdr:nvCxnSpPr>
      <xdr:spPr>
        <a:xfrm flipH="1">
          <a:off x="469900" y="2387600"/>
          <a:ext cx="593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64341</xdr:colOff>
      <xdr:row>9</xdr:row>
      <xdr:rowOff>95250</xdr:rowOff>
    </xdr:from>
    <xdr:to>
      <xdr:col>3</xdr:col>
      <xdr:colOff>539750</xdr:colOff>
      <xdr:row>17</xdr:row>
      <xdr:rowOff>105983</xdr:rowOff>
    </xdr:to>
    <xdr:pic>
      <xdr:nvPicPr>
        <xdr:cNvPr id="3" name="그림 2" descr="오연서·정우 이 구역의 미친 X 나야 나 | 한경닷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1" y="1981200"/>
          <a:ext cx="2532809" cy="1687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69849</xdr:colOff>
      <xdr:row>1</xdr:row>
      <xdr:rowOff>6351</xdr:rowOff>
    </xdr:from>
    <xdr:to>
      <xdr:col>3</xdr:col>
      <xdr:colOff>546100</xdr:colOff>
      <xdr:row>9</xdr:row>
      <xdr:rowOff>41715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9" y="215901"/>
          <a:ext cx="2533651" cy="17117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207168</xdr:rowOff>
    </xdr:from>
    <xdr:to>
      <xdr:col>6</xdr:col>
      <xdr:colOff>584554</xdr:colOff>
      <xdr:row>13</xdr:row>
      <xdr:rowOff>88900</xdr:rowOff>
    </xdr:to>
    <xdr:pic>
      <xdr:nvPicPr>
        <xdr:cNvPr id="2" name="그림 1" descr="Schmittenhöhe - Hiking among Mountain Flowers and Herbs - travel potpourr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207168"/>
          <a:ext cx="4632678" cy="2605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50" zoomScaleNormal="150" workbookViewId="0">
      <selection activeCell="A11" sqref="A11"/>
    </sheetView>
  </sheetViews>
  <sheetFormatPr defaultRowHeight="16.5" x14ac:dyDescent="0.3"/>
  <cols>
    <col min="1" max="1" width="11.625" bestFit="1" customWidth="1"/>
    <col min="7" max="7" width="22" bestFit="1" customWidth="1"/>
  </cols>
  <sheetData>
    <row r="1" spans="1:7" x14ac:dyDescent="0.3">
      <c r="A1" s="1" t="s">
        <v>29</v>
      </c>
      <c r="B1" s="1" t="s">
        <v>30</v>
      </c>
      <c r="C1" s="1" t="s">
        <v>32</v>
      </c>
      <c r="D1" s="1"/>
      <c r="E1" s="1"/>
      <c r="F1" s="1"/>
      <c r="G1" s="1"/>
    </row>
    <row r="2" spans="1:7" x14ac:dyDescent="0.3">
      <c r="A2" s="1" t="s">
        <v>27</v>
      </c>
      <c r="B2" s="1" t="s">
        <v>28</v>
      </c>
      <c r="C2" s="5" t="s">
        <v>33</v>
      </c>
      <c r="D2" s="1"/>
      <c r="E2" s="1"/>
      <c r="F2" s="1"/>
      <c r="G2" s="1" t="s">
        <v>39</v>
      </c>
    </row>
    <row r="3" spans="1:7" x14ac:dyDescent="0.3">
      <c r="A3" s="1" t="s">
        <v>25</v>
      </c>
      <c r="B3" s="1" t="s">
        <v>26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</row>
    <row r="4" spans="1:7" x14ac:dyDescent="0.3">
      <c r="A4">
        <v>0</v>
      </c>
      <c r="B4">
        <v>79</v>
      </c>
      <c r="C4">
        <f>10 *A4+5</f>
        <v>5</v>
      </c>
      <c r="D4">
        <f>9 *A4+15</f>
        <v>15</v>
      </c>
      <c r="E4">
        <f>12 * A4 + 15</f>
        <v>15</v>
      </c>
      <c r="F4">
        <f>5*A4+70</f>
        <v>70</v>
      </c>
      <c r="G4" s="7">
        <f>4.3*A4+70</f>
        <v>70</v>
      </c>
    </row>
    <row r="5" spans="1:7" x14ac:dyDescent="0.3">
      <c r="A5">
        <v>2</v>
      </c>
      <c r="B5">
        <v>81</v>
      </c>
      <c r="C5">
        <f t="shared" ref="C5:C9" si="0">10 *A5+5</f>
        <v>25</v>
      </c>
      <c r="D5">
        <f t="shared" ref="D5:D9" si="1">9 *A5+15</f>
        <v>33</v>
      </c>
      <c r="E5">
        <f t="shared" ref="E5:E8" si="2">12 * A5 + 15</f>
        <v>39</v>
      </c>
      <c r="F5">
        <f t="shared" ref="F5:F9" si="3">5*A5+70</f>
        <v>80</v>
      </c>
      <c r="G5" s="7">
        <f t="shared" ref="G5:G9" si="4">4.3*A5+70</f>
        <v>78.599999999999994</v>
      </c>
    </row>
    <row r="6" spans="1:7" x14ac:dyDescent="0.3">
      <c r="A6">
        <v>4</v>
      </c>
      <c r="B6">
        <v>93</v>
      </c>
      <c r="C6">
        <f>10 *A6+5</f>
        <v>45</v>
      </c>
      <c r="D6">
        <f t="shared" si="1"/>
        <v>51</v>
      </c>
      <c r="E6">
        <f t="shared" si="2"/>
        <v>63</v>
      </c>
      <c r="F6">
        <f t="shared" si="3"/>
        <v>90</v>
      </c>
      <c r="G6" s="7">
        <f t="shared" si="4"/>
        <v>87.2</v>
      </c>
    </row>
    <row r="7" spans="1:7" x14ac:dyDescent="0.3">
      <c r="A7">
        <v>6</v>
      </c>
      <c r="B7">
        <v>91</v>
      </c>
      <c r="C7">
        <f t="shared" si="0"/>
        <v>65</v>
      </c>
      <c r="D7">
        <f t="shared" si="1"/>
        <v>69</v>
      </c>
      <c r="E7">
        <f t="shared" si="2"/>
        <v>87</v>
      </c>
      <c r="F7">
        <f t="shared" si="3"/>
        <v>100</v>
      </c>
      <c r="G7" s="7">
        <f t="shared" si="4"/>
        <v>95.8</v>
      </c>
    </row>
    <row r="8" spans="1:7" x14ac:dyDescent="0.3">
      <c r="A8">
        <v>8</v>
      </c>
      <c r="B8">
        <v>97</v>
      </c>
      <c r="C8">
        <f t="shared" si="0"/>
        <v>85</v>
      </c>
      <c r="D8">
        <f t="shared" si="1"/>
        <v>87</v>
      </c>
      <c r="E8">
        <f t="shared" si="2"/>
        <v>111</v>
      </c>
      <c r="F8">
        <f t="shared" si="3"/>
        <v>110</v>
      </c>
      <c r="G8" s="7">
        <f t="shared" si="4"/>
        <v>104.4</v>
      </c>
    </row>
    <row r="9" spans="1:7" x14ac:dyDescent="0.3">
      <c r="A9">
        <v>10</v>
      </c>
      <c r="B9" t="s">
        <v>31</v>
      </c>
      <c r="C9">
        <f t="shared" si="0"/>
        <v>105</v>
      </c>
      <c r="D9">
        <f t="shared" si="1"/>
        <v>105</v>
      </c>
      <c r="E9">
        <f>12 * A9 + 15</f>
        <v>135</v>
      </c>
      <c r="F9">
        <f t="shared" si="3"/>
        <v>120</v>
      </c>
      <c r="G9" s="7">
        <f t="shared" si="4"/>
        <v>113</v>
      </c>
    </row>
    <row r="11" spans="1:7" x14ac:dyDescent="0.3">
      <c r="A11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200" zoomScaleNormal="200" workbookViewId="0">
      <selection activeCell="B6" sqref="B6"/>
    </sheetView>
  </sheetViews>
  <sheetFormatPr defaultRowHeight="16.5" x14ac:dyDescent="0.3"/>
  <cols>
    <col min="4" max="4" width="16.5" bestFit="1" customWidth="1"/>
  </cols>
  <sheetData>
    <row r="1" spans="1:4" x14ac:dyDescent="0.3">
      <c r="A1" s="1" t="s">
        <v>45</v>
      </c>
      <c r="B1" s="1" t="s">
        <v>46</v>
      </c>
      <c r="C1" t="s">
        <v>47</v>
      </c>
      <c r="D1" t="s">
        <v>48</v>
      </c>
    </row>
    <row r="2" spans="1:4" x14ac:dyDescent="0.3">
      <c r="A2">
        <v>1</v>
      </c>
      <c r="B2">
        <f>1/6</f>
        <v>0.16666666666666666</v>
      </c>
      <c r="C2">
        <v>9.0030570000000004E-2</v>
      </c>
      <c r="D2" t="s">
        <v>49</v>
      </c>
    </row>
    <row r="3" spans="1:4" x14ac:dyDescent="0.3">
      <c r="A3">
        <v>2</v>
      </c>
      <c r="B3">
        <f>2/6</f>
        <v>0.33333333333333331</v>
      </c>
      <c r="C3">
        <v>0.24472847</v>
      </c>
      <c r="D3" t="s">
        <v>49</v>
      </c>
    </row>
    <row r="4" spans="1:4" x14ac:dyDescent="0.3">
      <c r="A4">
        <v>3</v>
      </c>
      <c r="B4">
        <f>3/6</f>
        <v>0.5</v>
      </c>
      <c r="C4">
        <v>0.66524095999999999</v>
      </c>
      <c r="D4" t="s">
        <v>50</v>
      </c>
    </row>
    <row r="5" spans="1:4" x14ac:dyDescent="0.3">
      <c r="A5" s="1" t="s">
        <v>51</v>
      </c>
      <c r="B5">
        <f>SUM(B2:B4)</f>
        <v>1</v>
      </c>
      <c r="C5">
        <f>SUM(C2:C4)</f>
        <v>1</v>
      </c>
      <c r="D5" t="s">
        <v>52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80" zoomScaleNormal="180" workbookViewId="0">
      <selection activeCell="G9" sqref="G9"/>
    </sheetView>
  </sheetViews>
  <sheetFormatPr defaultRowHeight="16.5" x14ac:dyDescent="0.3"/>
  <cols>
    <col min="2" max="2" width="14.625" bestFit="1" customWidth="1"/>
    <col min="3" max="3" width="13.875" customWidth="1"/>
    <col min="4" max="4" width="14.75" customWidth="1"/>
    <col min="5" max="5" width="8.75" customWidth="1"/>
    <col min="6" max="6" width="14.125" customWidth="1"/>
    <col min="7" max="7" width="12.375" customWidth="1"/>
  </cols>
  <sheetData>
    <row r="1" spans="1:8" x14ac:dyDescent="0.3">
      <c r="B1" s="49" t="s">
        <v>0</v>
      </c>
      <c r="C1" s="49"/>
      <c r="D1" s="3"/>
      <c r="E1" s="3"/>
      <c r="F1" s="50" t="s">
        <v>80</v>
      </c>
      <c r="G1" s="51"/>
    </row>
    <row r="2" spans="1:8" x14ac:dyDescent="0.3">
      <c r="B2" s="2">
        <v>1</v>
      </c>
      <c r="C2" s="2">
        <v>1</v>
      </c>
      <c r="D2" s="4" t="s">
        <v>76</v>
      </c>
      <c r="E2" s="4"/>
      <c r="F2" s="2">
        <v>1</v>
      </c>
      <c r="G2" s="2"/>
    </row>
    <row r="3" spans="1:8" x14ac:dyDescent="0.3">
      <c r="B3" s="2">
        <v>2</v>
      </c>
      <c r="C3" s="2">
        <v>2</v>
      </c>
      <c r="D3" s="4" t="s">
        <v>77</v>
      </c>
      <c r="E3" s="4"/>
      <c r="F3" s="2">
        <v>2</v>
      </c>
      <c r="G3" s="2"/>
    </row>
    <row r="4" spans="1:8" x14ac:dyDescent="0.3">
      <c r="B4" s="2">
        <v>3</v>
      </c>
      <c r="C4" s="2">
        <v>3</v>
      </c>
      <c r="D4" s="4" t="s">
        <v>78</v>
      </c>
      <c r="E4" s="4"/>
      <c r="F4" s="2">
        <v>3</v>
      </c>
      <c r="G4" s="2">
        <f>AVERAGE(F2:F6)</f>
        <v>102</v>
      </c>
      <c r="H4" t="s">
        <v>3</v>
      </c>
    </row>
    <row r="5" spans="1:8" x14ac:dyDescent="0.3">
      <c r="B5" s="2">
        <v>4</v>
      </c>
      <c r="C5" s="2">
        <v>4</v>
      </c>
      <c r="D5" s="4" t="s">
        <v>79</v>
      </c>
      <c r="E5" s="4"/>
      <c r="F5" s="2">
        <v>4</v>
      </c>
      <c r="G5" s="2"/>
    </row>
    <row r="6" spans="1:8" x14ac:dyDescent="0.3">
      <c r="A6" s="1" t="s">
        <v>1</v>
      </c>
      <c r="B6" s="2">
        <v>500</v>
      </c>
      <c r="C6" s="2">
        <v>500</v>
      </c>
      <c r="D6" s="4" t="s">
        <v>2</v>
      </c>
      <c r="E6" s="4"/>
      <c r="F6" s="2">
        <v>500</v>
      </c>
      <c r="G6" s="2"/>
    </row>
    <row r="8" spans="1:8" x14ac:dyDescent="0.3">
      <c r="A8" t="s">
        <v>8</v>
      </c>
      <c r="B8" s="6">
        <v>25000000</v>
      </c>
      <c r="C8" s="6">
        <v>25000000</v>
      </c>
      <c r="D8" s="6"/>
      <c r="E8" s="6"/>
      <c r="F8" s="6">
        <v>25000000</v>
      </c>
      <c r="G8" s="6"/>
    </row>
    <row r="9" spans="1:8" x14ac:dyDescent="0.3">
      <c r="B9" s="6">
        <v>35000000</v>
      </c>
      <c r="C9" s="6">
        <v>35000000</v>
      </c>
      <c r="D9" s="6"/>
      <c r="E9" s="6"/>
      <c r="F9" s="6">
        <v>35000000</v>
      </c>
      <c r="G9" s="6">
        <f>AVERAGE(F8:F10)</f>
        <v>353333333.33333331</v>
      </c>
    </row>
    <row r="10" spans="1:8" x14ac:dyDescent="0.3">
      <c r="B10" s="6">
        <v>1000000000</v>
      </c>
      <c r="C10" s="6">
        <v>1000000000</v>
      </c>
      <c r="D10" s="6"/>
      <c r="E10" s="6"/>
      <c r="F10" s="6">
        <v>1000000000</v>
      </c>
      <c r="G10" s="6"/>
    </row>
  </sheetData>
  <mergeCells count="2">
    <mergeCell ref="B1:C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zoomScale="200" zoomScaleNormal="200" workbookViewId="0">
      <selection activeCell="C6" sqref="C6"/>
    </sheetView>
  </sheetViews>
  <sheetFormatPr defaultRowHeight="16.5" x14ac:dyDescent="0.3"/>
  <cols>
    <col min="2" max="2" width="11.625" bestFit="1" customWidth="1"/>
    <col min="3" max="3" width="13.625" customWidth="1"/>
    <col min="4" max="4" width="13.75" bestFit="1" customWidth="1"/>
    <col min="5" max="5" width="17.625" bestFit="1" customWidth="1"/>
  </cols>
  <sheetData>
    <row r="2" spans="2:5" x14ac:dyDescent="0.3">
      <c r="B2" s="47" t="s">
        <v>130</v>
      </c>
      <c r="C2" s="47" t="s">
        <v>131</v>
      </c>
      <c r="D2" s="47" t="s">
        <v>133</v>
      </c>
      <c r="E2" s="47" t="s">
        <v>132</v>
      </c>
    </row>
    <row r="3" spans="2:5" x14ac:dyDescent="0.3">
      <c r="B3">
        <v>5</v>
      </c>
      <c r="C3">
        <v>2</v>
      </c>
      <c r="D3">
        <v>10</v>
      </c>
      <c r="E3">
        <v>10</v>
      </c>
    </row>
    <row r="4" spans="2:5" x14ac:dyDescent="0.3">
      <c r="B4">
        <v>5</v>
      </c>
      <c r="C4">
        <v>3</v>
      </c>
      <c r="D4">
        <v>15</v>
      </c>
      <c r="E4">
        <v>15</v>
      </c>
    </row>
    <row r="5" spans="2:5" x14ac:dyDescent="0.3">
      <c r="B5">
        <v>5</v>
      </c>
      <c r="C5">
        <v>4</v>
      </c>
      <c r="D5">
        <v>20</v>
      </c>
      <c r="E5">
        <v>20</v>
      </c>
    </row>
    <row r="6" spans="2:5" x14ac:dyDescent="0.3">
      <c r="B6">
        <v>5</v>
      </c>
      <c r="C6">
        <v>5</v>
      </c>
      <c r="D6">
        <v>25</v>
      </c>
      <c r="E6">
        <v>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50" zoomScaleNormal="150" workbookViewId="0">
      <selection activeCell="D5" sqref="D5"/>
    </sheetView>
  </sheetViews>
  <sheetFormatPr defaultRowHeight="16.5" x14ac:dyDescent="0.3"/>
  <cols>
    <col min="1" max="2" width="7.125" bestFit="1" customWidth="1"/>
    <col min="4" max="4" width="11.625" bestFit="1" customWidth="1"/>
    <col min="5" max="5" width="7.125" bestFit="1" customWidth="1"/>
    <col min="6" max="6" width="9.625" bestFit="1" customWidth="1"/>
    <col min="7" max="7" width="15.875" bestFit="1" customWidth="1"/>
    <col min="8" max="8" width="11.625" bestFit="1" customWidth="1"/>
    <col min="9" max="9" width="14.375" bestFit="1" customWidth="1"/>
    <col min="10" max="10" width="20.625" bestFit="1" customWidth="1"/>
  </cols>
  <sheetData>
    <row r="1" spans="1:10" x14ac:dyDescent="0.3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127</v>
      </c>
      <c r="J1" t="s">
        <v>128</v>
      </c>
    </row>
    <row r="2" spans="1:10" x14ac:dyDescent="0.3">
      <c r="A2" t="s">
        <v>124</v>
      </c>
      <c r="B2">
        <v>0</v>
      </c>
      <c r="C2">
        <v>4.5</v>
      </c>
      <c r="D2">
        <v>0</v>
      </c>
      <c r="E2">
        <v>0</v>
      </c>
      <c r="F2">
        <v>0</v>
      </c>
      <c r="G2">
        <v>0</v>
      </c>
      <c r="H2">
        <v>4.5</v>
      </c>
      <c r="I2">
        <v>5</v>
      </c>
      <c r="J2">
        <v>0</v>
      </c>
    </row>
    <row r="3" spans="1:10" x14ac:dyDescent="0.3">
      <c r="A3" t="s">
        <v>125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4</v>
      </c>
      <c r="I3" s="9">
        <v>0</v>
      </c>
      <c r="J3">
        <v>0</v>
      </c>
    </row>
    <row r="4" spans="1:10" x14ac:dyDescent="0.3">
      <c r="A4" t="s">
        <v>126</v>
      </c>
      <c r="B4">
        <v>4</v>
      </c>
      <c r="C4">
        <v>0</v>
      </c>
      <c r="D4">
        <v>5</v>
      </c>
      <c r="E4">
        <v>3.5</v>
      </c>
      <c r="F4">
        <v>4.5</v>
      </c>
      <c r="G4">
        <v>3.5</v>
      </c>
      <c r="H4">
        <v>0</v>
      </c>
      <c r="I4">
        <v>0</v>
      </c>
      <c r="J4">
        <v>5</v>
      </c>
    </row>
    <row r="5" spans="1:10" x14ac:dyDescent="0.3">
      <c r="A5" t="s">
        <v>129</v>
      </c>
      <c r="B5">
        <v>3.5</v>
      </c>
      <c r="C5">
        <v>0</v>
      </c>
      <c r="D5">
        <v>4.5</v>
      </c>
      <c r="E5">
        <v>0</v>
      </c>
      <c r="F5" s="9">
        <v>0</v>
      </c>
      <c r="G5">
        <v>0</v>
      </c>
      <c r="H5">
        <v>0</v>
      </c>
      <c r="I5">
        <v>0</v>
      </c>
      <c r="J5">
        <v>4.5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50" zoomScaleNormal="150" workbookViewId="0">
      <selection activeCell="C9" sqref="C9"/>
    </sheetView>
  </sheetViews>
  <sheetFormatPr defaultRowHeight="16.5" x14ac:dyDescent="0.3"/>
  <cols>
    <col min="1" max="1" width="9.125" bestFit="1" customWidth="1"/>
    <col min="2" max="2" width="12.5" bestFit="1" customWidth="1"/>
    <col min="3" max="3" width="13.875" bestFit="1" customWidth="1"/>
    <col min="4" max="4" width="2.75" customWidth="1"/>
    <col min="5" max="5" width="11.75" bestFit="1" customWidth="1"/>
    <col min="6" max="6" width="13.875" bestFit="1" customWidth="1"/>
    <col min="7" max="7" width="2.875" customWidth="1"/>
    <col min="8" max="8" width="13.25" customWidth="1"/>
    <col min="9" max="9" width="13.75" bestFit="1" customWidth="1"/>
  </cols>
  <sheetData>
    <row r="1" spans="1:9" x14ac:dyDescent="0.3">
      <c r="A1" s="1"/>
      <c r="B1" s="1"/>
      <c r="C1" s="1"/>
      <c r="D1" s="1"/>
      <c r="E1" s="1"/>
      <c r="F1" s="1" t="s">
        <v>21</v>
      </c>
      <c r="G1" s="1"/>
      <c r="H1" s="1"/>
    </row>
    <row r="2" spans="1:9" x14ac:dyDescent="0.3">
      <c r="A2" s="1"/>
      <c r="B2" s="14"/>
      <c r="C2" s="14" t="s">
        <v>20</v>
      </c>
      <c r="D2" s="1"/>
      <c r="E2" s="12"/>
      <c r="F2" s="12" t="s">
        <v>18</v>
      </c>
      <c r="G2" s="1"/>
      <c r="H2" s="10"/>
      <c r="I2" s="10" t="s">
        <v>19</v>
      </c>
    </row>
    <row r="3" spans="1:9" x14ac:dyDescent="0.3">
      <c r="A3" s="8" t="s">
        <v>15</v>
      </c>
      <c r="B3" s="14" t="s">
        <v>17</v>
      </c>
      <c r="C3" s="14" t="s">
        <v>22</v>
      </c>
      <c r="D3" s="1"/>
      <c r="E3" s="12" t="s">
        <v>17</v>
      </c>
      <c r="F3" s="12" t="s">
        <v>22</v>
      </c>
      <c r="G3" s="1"/>
      <c r="H3" s="10" t="s">
        <v>16</v>
      </c>
      <c r="I3" s="10" t="s">
        <v>22</v>
      </c>
    </row>
    <row r="4" spans="1:9" x14ac:dyDescent="0.3">
      <c r="A4" s="9">
        <v>0.5</v>
      </c>
      <c r="B4" s="15">
        <v>10</v>
      </c>
      <c r="C4" s="15">
        <f>A4-(A4*B4)</f>
        <v>-4.5</v>
      </c>
      <c r="E4" s="13">
        <v>0.1</v>
      </c>
      <c r="F4" s="40">
        <f>A4-(A4*E4)</f>
        <v>0.45</v>
      </c>
      <c r="H4" s="11">
        <v>2.9999999999999997E-4</v>
      </c>
      <c r="I4" s="39">
        <f>A4-(H4*A4)</f>
        <v>0.49985000000000002</v>
      </c>
    </row>
    <row r="5" spans="1:9" x14ac:dyDescent="0.3">
      <c r="C5" s="37">
        <f>C4-(C4*$B$4)</f>
        <v>40.5</v>
      </c>
      <c r="F5" s="38">
        <f>F4 - (F4*$E$4)</f>
        <v>0.40500000000000003</v>
      </c>
      <c r="I5" s="38">
        <f>I4 - (I4*$H$4)</f>
        <v>0.49970004500000004</v>
      </c>
    </row>
    <row r="6" spans="1:9" x14ac:dyDescent="0.3">
      <c r="C6" s="37">
        <f t="shared" ref="C6:C7" si="0">C5-(C5*$B$4)</f>
        <v>-364.5</v>
      </c>
      <c r="F6" s="38">
        <f t="shared" ref="F6:F8" si="1">F5 - (F5*$E$4)</f>
        <v>0.36450000000000005</v>
      </c>
      <c r="I6" s="38">
        <f t="shared" ref="I6:I8" si="2">I5 - (I5*$H$4)</f>
        <v>0.49955013498650003</v>
      </c>
    </row>
    <row r="7" spans="1:9" x14ac:dyDescent="0.3">
      <c r="C7" s="37">
        <f t="shared" si="0"/>
        <v>3280.5</v>
      </c>
      <c r="F7" s="38">
        <f t="shared" si="1"/>
        <v>0.32805000000000006</v>
      </c>
      <c r="I7" s="38">
        <f t="shared" si="2"/>
        <v>0.49940026994600406</v>
      </c>
    </row>
    <row r="8" spans="1:9" x14ac:dyDescent="0.3">
      <c r="C8" s="37">
        <f>C7-(C7*$B$4)</f>
        <v>-29524.5</v>
      </c>
      <c r="F8" s="38">
        <f t="shared" si="1"/>
        <v>0.29524500000000004</v>
      </c>
      <c r="I8" s="38">
        <f t="shared" si="2"/>
        <v>0.49925044986502026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50" zoomScaleNormal="150" workbookViewId="0">
      <selection activeCell="G15" sqref="G15"/>
    </sheetView>
  </sheetViews>
  <sheetFormatPr defaultRowHeight="16.5" x14ac:dyDescent="0.3"/>
  <cols>
    <col min="5" max="5" width="14.625" bestFit="1" customWidth="1"/>
    <col min="6" max="6" width="13.875" customWidth="1"/>
    <col min="7" max="7" width="14.625" bestFit="1" customWidth="1"/>
    <col min="8" max="8" width="9.375" bestFit="1" customWidth="1"/>
    <col min="10" max="10" width="16.5" bestFit="1" customWidth="1"/>
  </cols>
  <sheetData>
    <row r="1" spans="1:7" x14ac:dyDescent="0.3">
      <c r="A1" t="s">
        <v>88</v>
      </c>
      <c r="B1">
        <v>1200</v>
      </c>
      <c r="C1" t="s">
        <v>89</v>
      </c>
      <c r="D1">
        <v>800</v>
      </c>
    </row>
    <row r="2" spans="1:7" x14ac:dyDescent="0.3">
      <c r="E2" s="41" t="s">
        <v>75</v>
      </c>
      <c r="F2" s="41"/>
      <c r="G2" s="41"/>
    </row>
    <row r="3" spans="1:7" x14ac:dyDescent="0.3">
      <c r="E3" s="41" t="s">
        <v>97</v>
      </c>
      <c r="F3" s="41" t="s">
        <v>94</v>
      </c>
      <c r="G3" s="41" t="s">
        <v>95</v>
      </c>
    </row>
    <row r="4" spans="1:7" x14ac:dyDescent="0.3">
      <c r="E4" s="41"/>
      <c r="F4" s="41">
        <v>100</v>
      </c>
      <c r="G4" s="41">
        <v>50</v>
      </c>
    </row>
    <row r="5" spans="1:7" x14ac:dyDescent="0.3">
      <c r="E5" s="43">
        <f>B1*D1</f>
        <v>960000</v>
      </c>
      <c r="F5" s="44">
        <f>(E5*F4)+F4</f>
        <v>96000100</v>
      </c>
      <c r="G5" s="44">
        <f>(F4*G4)+G4</f>
        <v>5050</v>
      </c>
    </row>
    <row r="6" spans="1:7" x14ac:dyDescent="0.3">
      <c r="E6" s="41"/>
      <c r="F6" s="41"/>
      <c r="G6" s="41"/>
    </row>
    <row r="8" spans="1:7" x14ac:dyDescent="0.3">
      <c r="E8" s="41" t="s">
        <v>87</v>
      </c>
      <c r="F8" s="41"/>
      <c r="G8" s="41"/>
    </row>
    <row r="9" spans="1:7" x14ac:dyDescent="0.3">
      <c r="E9" s="41" t="s">
        <v>97</v>
      </c>
      <c r="F9" s="41" t="s">
        <v>94</v>
      </c>
      <c r="G9" s="41" t="s">
        <v>95</v>
      </c>
    </row>
    <row r="10" spans="1:7" x14ac:dyDescent="0.3">
      <c r="E10" s="41"/>
      <c r="F10" s="41">
        <v>100</v>
      </c>
      <c r="G10" s="41">
        <v>50</v>
      </c>
    </row>
    <row r="11" spans="1:7" x14ac:dyDescent="0.3">
      <c r="E11" s="43">
        <f>E5*3</f>
        <v>2880000</v>
      </c>
      <c r="F11" s="44">
        <f>(E11 * F10)+F10</f>
        <v>288000100</v>
      </c>
      <c r="G11" s="43">
        <f>(F10*G10)+G10</f>
        <v>5050</v>
      </c>
    </row>
    <row r="12" spans="1:7" x14ac:dyDescent="0.3">
      <c r="E12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13"/>
  <sheetViews>
    <sheetView zoomScale="150" zoomScaleNormal="150" workbookViewId="0">
      <selection activeCell="H13" sqref="H13"/>
    </sheetView>
  </sheetViews>
  <sheetFormatPr defaultRowHeight="16.5" x14ac:dyDescent="0.3"/>
  <cols>
    <col min="8" max="8" width="11.5" customWidth="1"/>
    <col min="9" max="9" width="15.625" bestFit="1" customWidth="1"/>
    <col min="10" max="10" width="18.125" customWidth="1"/>
  </cols>
  <sheetData>
    <row r="1" spans="8:10" x14ac:dyDescent="0.3">
      <c r="H1" s="41" t="s">
        <v>88</v>
      </c>
      <c r="I1" s="41" t="s">
        <v>90</v>
      </c>
    </row>
    <row r="2" spans="8:10" x14ac:dyDescent="0.3">
      <c r="H2" s="41">
        <v>2560</v>
      </c>
      <c r="I2" s="41">
        <v>1440</v>
      </c>
    </row>
    <row r="4" spans="8:10" x14ac:dyDescent="0.3">
      <c r="H4" s="41" t="s">
        <v>75</v>
      </c>
      <c r="I4" s="41"/>
      <c r="J4" s="41"/>
    </row>
    <row r="5" spans="8:10" x14ac:dyDescent="0.3">
      <c r="H5" s="41" t="s">
        <v>91</v>
      </c>
      <c r="I5" s="41" t="s">
        <v>92</v>
      </c>
      <c r="J5" s="41" t="s">
        <v>93</v>
      </c>
    </row>
    <row r="6" spans="8:10" x14ac:dyDescent="0.3">
      <c r="H6" s="41"/>
      <c r="I6" s="41">
        <v>2000</v>
      </c>
      <c r="J6" s="41">
        <v>500</v>
      </c>
    </row>
    <row r="7" spans="8:10" x14ac:dyDescent="0.3">
      <c r="H7" s="44">
        <f>H2*I2</f>
        <v>3686400</v>
      </c>
      <c r="I7" s="44">
        <f>(H7*I6)+I6</f>
        <v>7372802000</v>
      </c>
      <c r="J7" s="44">
        <f>(I6 * J6)+J6</f>
        <v>1000500</v>
      </c>
    </row>
    <row r="8" spans="8:10" x14ac:dyDescent="0.3">
      <c r="H8" s="41"/>
      <c r="I8" s="41"/>
      <c r="J8" s="41"/>
    </row>
    <row r="10" spans="8:10" x14ac:dyDescent="0.3">
      <c r="H10" s="41" t="s">
        <v>96</v>
      </c>
    </row>
    <row r="11" spans="8:10" x14ac:dyDescent="0.3">
      <c r="H11" s="41" t="s">
        <v>91</v>
      </c>
      <c r="I11" s="41" t="s">
        <v>92</v>
      </c>
      <c r="J11" s="41" t="s">
        <v>93</v>
      </c>
    </row>
    <row r="12" spans="8:10" x14ac:dyDescent="0.3">
      <c r="I12" s="43">
        <v>2000</v>
      </c>
      <c r="J12" s="43">
        <v>500</v>
      </c>
    </row>
    <row r="13" spans="8:10" x14ac:dyDescent="0.3">
      <c r="H13" s="44">
        <f>H7*3</f>
        <v>11059200</v>
      </c>
      <c r="I13" s="43">
        <f>(H13*I12)+I12</f>
        <v>22118402000</v>
      </c>
      <c r="J13" s="43">
        <f>(I12*J12)+J12</f>
        <v>1000500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0" zoomScale="150" zoomScaleNormal="150" workbookViewId="0">
      <selection activeCell="B22" sqref="B22"/>
    </sheetView>
  </sheetViews>
  <sheetFormatPr defaultColWidth="9" defaultRowHeight="16.5" x14ac:dyDescent="0.3"/>
  <cols>
    <col min="1" max="1" width="3.5" style="1" bestFit="1" customWidth="1"/>
    <col min="2" max="4" width="3.125" style="1" customWidth="1"/>
    <col min="5" max="5" width="6.125" style="1" customWidth="1"/>
    <col min="6" max="8" width="4.5" style="1" customWidth="1"/>
    <col min="9" max="16384" width="9" style="1"/>
  </cols>
  <sheetData>
    <row r="1" spans="1:8" x14ac:dyDescent="0.3">
      <c r="A1" s="25"/>
      <c r="B1" s="25"/>
      <c r="C1" s="25"/>
      <c r="D1" s="25"/>
      <c r="E1" s="52" t="s">
        <v>81</v>
      </c>
      <c r="F1" s="52"/>
      <c r="G1" s="52"/>
      <c r="H1" s="52"/>
    </row>
    <row r="2" spans="1:8" x14ac:dyDescent="0.3">
      <c r="A2" s="29">
        <v>5</v>
      </c>
      <c r="B2" s="29">
        <v>3</v>
      </c>
      <c r="C2" s="25">
        <v>2</v>
      </c>
      <c r="D2" s="25">
        <v>6</v>
      </c>
      <c r="F2" s="1">
        <v>10</v>
      </c>
    </row>
    <row r="3" spans="1:8" x14ac:dyDescent="0.3">
      <c r="A3" s="29">
        <v>10</v>
      </c>
      <c r="B3" s="29">
        <v>7</v>
      </c>
      <c r="C3" s="30">
        <v>5</v>
      </c>
      <c r="D3" s="25">
        <v>1</v>
      </c>
    </row>
    <row r="4" spans="1:8" x14ac:dyDescent="0.3">
      <c r="A4" s="25">
        <v>0</v>
      </c>
      <c r="B4" s="25">
        <v>9</v>
      </c>
      <c r="C4" s="25">
        <v>4</v>
      </c>
      <c r="D4" s="25">
        <v>8</v>
      </c>
    </row>
    <row r="5" spans="1:8" s="26" customFormat="1" x14ac:dyDescent="0.3">
      <c r="A5" s="25">
        <v>2</v>
      </c>
      <c r="B5" s="25">
        <v>4</v>
      </c>
      <c r="C5" s="25">
        <v>1</v>
      </c>
      <c r="D5" s="25">
        <v>14</v>
      </c>
    </row>
    <row r="7" spans="1:8" x14ac:dyDescent="0.3">
      <c r="A7" s="31">
        <v>5</v>
      </c>
      <c r="B7" s="31">
        <v>3</v>
      </c>
      <c r="C7" s="29">
        <v>2</v>
      </c>
      <c r="D7" s="29">
        <v>6</v>
      </c>
      <c r="E7" s="26"/>
      <c r="F7" s="26">
        <v>10</v>
      </c>
      <c r="G7" s="26">
        <v>6</v>
      </c>
      <c r="H7" s="26"/>
    </row>
    <row r="8" spans="1:8" x14ac:dyDescent="0.3">
      <c r="A8" s="31">
        <v>10</v>
      </c>
      <c r="B8" s="31">
        <v>7</v>
      </c>
      <c r="C8" s="32">
        <v>5</v>
      </c>
      <c r="D8" s="29">
        <v>1</v>
      </c>
      <c r="E8" s="26"/>
      <c r="F8" s="26"/>
      <c r="G8" s="26"/>
      <c r="H8" s="26"/>
    </row>
    <row r="9" spans="1:8" x14ac:dyDescent="0.3">
      <c r="A9" s="25">
        <v>0</v>
      </c>
      <c r="B9" s="25">
        <v>9</v>
      </c>
      <c r="C9" s="25">
        <v>4</v>
      </c>
      <c r="D9" s="25">
        <v>8</v>
      </c>
      <c r="E9" s="26"/>
      <c r="F9" s="26"/>
      <c r="G9" s="26"/>
      <c r="H9" s="26"/>
    </row>
    <row r="10" spans="1:8" x14ac:dyDescent="0.3">
      <c r="A10" s="25">
        <v>2</v>
      </c>
      <c r="B10" s="25">
        <v>4</v>
      </c>
      <c r="C10" s="25">
        <v>1</v>
      </c>
      <c r="D10" s="25">
        <v>14</v>
      </c>
      <c r="E10" s="26"/>
      <c r="F10" s="26"/>
      <c r="G10" s="26"/>
      <c r="H10" s="26"/>
    </row>
    <row r="12" spans="1:8" x14ac:dyDescent="0.3">
      <c r="A12" s="31">
        <v>5</v>
      </c>
      <c r="B12" s="31">
        <v>3</v>
      </c>
      <c r="C12" s="31">
        <v>2</v>
      </c>
      <c r="D12" s="31">
        <v>6</v>
      </c>
      <c r="E12" s="26"/>
      <c r="F12" s="26">
        <v>10</v>
      </c>
      <c r="G12" s="1">
        <v>6</v>
      </c>
    </row>
    <row r="13" spans="1:8" x14ac:dyDescent="0.3">
      <c r="A13" s="31">
        <v>10</v>
      </c>
      <c r="B13" s="31">
        <v>7</v>
      </c>
      <c r="C13" s="33">
        <v>5</v>
      </c>
      <c r="D13" s="31">
        <v>1</v>
      </c>
      <c r="E13" s="26"/>
      <c r="F13" s="26">
        <v>9</v>
      </c>
    </row>
    <row r="14" spans="1:8" x14ac:dyDescent="0.3">
      <c r="A14" s="29">
        <v>0</v>
      </c>
      <c r="B14" s="29">
        <v>9</v>
      </c>
      <c r="C14" s="25">
        <v>4</v>
      </c>
      <c r="D14" s="25">
        <v>8</v>
      </c>
      <c r="E14" s="26"/>
      <c r="F14" s="26"/>
    </row>
    <row r="15" spans="1:8" x14ac:dyDescent="0.3">
      <c r="A15" s="29">
        <v>2</v>
      </c>
      <c r="B15" s="29">
        <v>4</v>
      </c>
      <c r="C15" s="25">
        <v>1</v>
      </c>
      <c r="D15" s="25">
        <v>14</v>
      </c>
      <c r="E15" s="26"/>
      <c r="F15" s="26"/>
    </row>
    <row r="17" spans="1:7" x14ac:dyDescent="0.3">
      <c r="A17" s="31">
        <v>5</v>
      </c>
      <c r="B17" s="31">
        <v>3</v>
      </c>
      <c r="C17" s="31">
        <v>2</v>
      </c>
      <c r="D17" s="31">
        <v>6</v>
      </c>
      <c r="E17" s="26"/>
      <c r="F17" s="26">
        <v>10</v>
      </c>
      <c r="G17" s="1">
        <v>6</v>
      </c>
    </row>
    <row r="18" spans="1:7" x14ac:dyDescent="0.3">
      <c r="A18" s="31">
        <v>10</v>
      </c>
      <c r="B18" s="31">
        <v>7</v>
      </c>
      <c r="C18" s="33">
        <v>5</v>
      </c>
      <c r="D18" s="31">
        <v>1</v>
      </c>
      <c r="E18" s="26"/>
      <c r="F18" s="26">
        <v>9</v>
      </c>
      <c r="G18" s="1">
        <v>14</v>
      </c>
    </row>
    <row r="19" spans="1:7" x14ac:dyDescent="0.3">
      <c r="A19" s="25">
        <v>0</v>
      </c>
      <c r="B19" s="25">
        <v>9</v>
      </c>
      <c r="C19" s="29">
        <v>4</v>
      </c>
      <c r="D19" s="29">
        <v>8</v>
      </c>
      <c r="E19" s="26"/>
      <c r="F19" s="26"/>
    </row>
    <row r="20" spans="1:7" x14ac:dyDescent="0.3">
      <c r="A20" s="25">
        <v>2</v>
      </c>
      <c r="B20" s="25">
        <v>4</v>
      </c>
      <c r="C20" s="29">
        <v>1</v>
      </c>
      <c r="D20" s="29">
        <v>14</v>
      </c>
      <c r="E20" s="26"/>
      <c r="F20" s="26"/>
    </row>
    <row r="22" spans="1:7" x14ac:dyDescent="0.3">
      <c r="B22" s="22"/>
    </row>
  </sheetData>
  <mergeCells count="1"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zoomScale="150" zoomScaleNormal="150" workbookViewId="0">
      <selection activeCell="B32" sqref="B32"/>
    </sheetView>
  </sheetViews>
  <sheetFormatPr defaultColWidth="9" defaultRowHeight="16.5" x14ac:dyDescent="0.3"/>
  <cols>
    <col min="1" max="1" width="3.5" style="22" bestFit="1" customWidth="1"/>
    <col min="2" max="4" width="3.125" style="22" customWidth="1"/>
    <col min="5" max="5" width="6.125" style="26" customWidth="1"/>
    <col min="6" max="8" width="4.5" style="26" customWidth="1"/>
    <col min="9" max="16384" width="9" style="26"/>
  </cols>
  <sheetData>
    <row r="1" spans="1:8" x14ac:dyDescent="0.3">
      <c r="A1" s="31"/>
      <c r="B1" s="31"/>
      <c r="C1" s="31"/>
      <c r="D1" s="31"/>
      <c r="E1" s="52" t="s">
        <v>81</v>
      </c>
      <c r="F1" s="52"/>
      <c r="G1" s="52"/>
      <c r="H1" s="52"/>
    </row>
    <row r="2" spans="1:8" x14ac:dyDescent="0.3">
      <c r="A2" s="29">
        <v>5</v>
      </c>
      <c r="B2" s="29">
        <v>3</v>
      </c>
      <c r="C2" s="31">
        <v>2</v>
      </c>
      <c r="D2" s="31">
        <v>6</v>
      </c>
      <c r="F2" s="26">
        <v>10</v>
      </c>
    </row>
    <row r="3" spans="1:8" x14ac:dyDescent="0.3">
      <c r="A3" s="29">
        <v>10</v>
      </c>
      <c r="B3" s="29">
        <v>7</v>
      </c>
      <c r="C3" s="33">
        <v>5</v>
      </c>
      <c r="D3" s="31">
        <v>1</v>
      </c>
    </row>
    <row r="4" spans="1:8" x14ac:dyDescent="0.3">
      <c r="A4" s="31">
        <v>0</v>
      </c>
      <c r="B4" s="31">
        <v>9</v>
      </c>
      <c r="C4" s="31">
        <v>4</v>
      </c>
      <c r="D4" s="31">
        <v>8</v>
      </c>
    </row>
    <row r="5" spans="1:8" x14ac:dyDescent="0.3">
      <c r="A5" s="31">
        <v>2</v>
      </c>
      <c r="B5" s="31">
        <v>4</v>
      </c>
      <c r="C5" s="31">
        <v>1</v>
      </c>
      <c r="D5" s="31">
        <v>14</v>
      </c>
    </row>
    <row r="7" spans="1:8" x14ac:dyDescent="0.3">
      <c r="A7" s="31">
        <v>5</v>
      </c>
      <c r="B7" s="29">
        <v>3</v>
      </c>
      <c r="C7" s="29">
        <v>2</v>
      </c>
      <c r="D7" s="31">
        <v>6</v>
      </c>
      <c r="F7" s="26">
        <v>10</v>
      </c>
      <c r="G7" s="26">
        <v>7</v>
      </c>
    </row>
    <row r="8" spans="1:8" x14ac:dyDescent="0.3">
      <c r="A8" s="31">
        <v>10</v>
      </c>
      <c r="B8" s="29">
        <v>7</v>
      </c>
      <c r="C8" s="32">
        <v>5</v>
      </c>
      <c r="D8" s="31">
        <v>1</v>
      </c>
    </row>
    <row r="9" spans="1:8" x14ac:dyDescent="0.3">
      <c r="A9" s="31">
        <v>0</v>
      </c>
      <c r="B9" s="31">
        <v>9</v>
      </c>
      <c r="C9" s="31">
        <v>4</v>
      </c>
      <c r="D9" s="31">
        <v>8</v>
      </c>
    </row>
    <row r="10" spans="1:8" x14ac:dyDescent="0.3">
      <c r="A10" s="31">
        <v>2</v>
      </c>
      <c r="B10" s="31">
        <v>4</v>
      </c>
      <c r="C10" s="31">
        <v>1</v>
      </c>
      <c r="D10" s="31">
        <v>14</v>
      </c>
    </row>
    <row r="12" spans="1:8" x14ac:dyDescent="0.3">
      <c r="A12" s="31">
        <v>5</v>
      </c>
      <c r="B12" s="31">
        <v>3</v>
      </c>
      <c r="C12" s="29">
        <v>2</v>
      </c>
      <c r="D12" s="29">
        <v>6</v>
      </c>
      <c r="F12" s="26">
        <v>10</v>
      </c>
      <c r="G12" s="26">
        <v>6</v>
      </c>
      <c r="H12" s="26">
        <v>6</v>
      </c>
    </row>
    <row r="13" spans="1:8" x14ac:dyDescent="0.3">
      <c r="A13" s="31">
        <v>10</v>
      </c>
      <c r="B13" s="31">
        <v>7</v>
      </c>
      <c r="C13" s="32">
        <v>5</v>
      </c>
      <c r="D13" s="29">
        <v>1</v>
      </c>
      <c r="F13" s="26">
        <v>9</v>
      </c>
    </row>
    <row r="14" spans="1:8" x14ac:dyDescent="0.3">
      <c r="A14" s="31">
        <v>0</v>
      </c>
      <c r="B14" s="31">
        <v>9</v>
      </c>
      <c r="C14" s="31">
        <v>4</v>
      </c>
      <c r="D14" s="31">
        <v>8</v>
      </c>
    </row>
    <row r="15" spans="1:8" x14ac:dyDescent="0.3">
      <c r="A15" s="31">
        <v>2</v>
      </c>
      <c r="B15" s="31">
        <v>4</v>
      </c>
      <c r="C15" s="31">
        <v>1</v>
      </c>
      <c r="D15" s="31">
        <v>14</v>
      </c>
    </row>
    <row r="17" spans="1:8" s="28" customFormat="1" x14ac:dyDescent="0.3">
      <c r="A17" s="34">
        <v>5</v>
      </c>
      <c r="B17" s="34">
        <v>3</v>
      </c>
      <c r="C17" s="34">
        <v>2</v>
      </c>
      <c r="D17" s="34">
        <v>6</v>
      </c>
      <c r="F17" s="28">
        <v>10</v>
      </c>
      <c r="G17" s="28">
        <v>6</v>
      </c>
      <c r="H17" s="28">
        <v>6</v>
      </c>
    </row>
    <row r="18" spans="1:8" s="28" customFormat="1" x14ac:dyDescent="0.3">
      <c r="A18" s="29">
        <v>10</v>
      </c>
      <c r="B18" s="29">
        <v>7</v>
      </c>
      <c r="C18" s="35">
        <v>5</v>
      </c>
      <c r="D18" s="34">
        <v>1</v>
      </c>
      <c r="F18" s="28">
        <v>10</v>
      </c>
    </row>
    <row r="19" spans="1:8" s="28" customFormat="1" x14ac:dyDescent="0.3">
      <c r="A19" s="29">
        <v>0</v>
      </c>
      <c r="B19" s="29">
        <v>9</v>
      </c>
      <c r="C19" s="34">
        <v>4</v>
      </c>
      <c r="D19" s="34">
        <v>8</v>
      </c>
    </row>
    <row r="20" spans="1:8" s="28" customFormat="1" x14ac:dyDescent="0.3">
      <c r="A20" s="34">
        <v>2</v>
      </c>
      <c r="B20" s="34">
        <v>4</v>
      </c>
      <c r="C20" s="34">
        <v>1</v>
      </c>
      <c r="D20" s="34">
        <v>14</v>
      </c>
    </row>
    <row r="21" spans="1:8" s="28" customFormat="1" x14ac:dyDescent="0.3"/>
    <row r="22" spans="1:8" s="28" customFormat="1" x14ac:dyDescent="0.3">
      <c r="A22" s="34">
        <v>5</v>
      </c>
      <c r="B22" s="34">
        <v>3</v>
      </c>
      <c r="C22" s="34">
        <v>2</v>
      </c>
      <c r="D22" s="34">
        <v>6</v>
      </c>
      <c r="F22" s="28">
        <v>10</v>
      </c>
      <c r="G22" s="28">
        <v>6</v>
      </c>
      <c r="H22" s="28">
        <v>6</v>
      </c>
    </row>
    <row r="23" spans="1:8" s="28" customFormat="1" x14ac:dyDescent="0.3">
      <c r="A23" s="34">
        <v>10</v>
      </c>
      <c r="B23" s="29">
        <v>7</v>
      </c>
      <c r="C23" s="32">
        <v>5</v>
      </c>
      <c r="D23" s="34">
        <v>1</v>
      </c>
      <c r="F23" s="28">
        <v>9</v>
      </c>
      <c r="G23" s="28">
        <v>9</v>
      </c>
    </row>
    <row r="24" spans="1:8" s="28" customFormat="1" x14ac:dyDescent="0.3">
      <c r="A24" s="34">
        <v>0</v>
      </c>
      <c r="B24" s="29">
        <v>9</v>
      </c>
      <c r="C24" s="29">
        <v>4</v>
      </c>
      <c r="D24" s="34">
        <v>8</v>
      </c>
    </row>
    <row r="25" spans="1:8" s="28" customFormat="1" x14ac:dyDescent="0.3">
      <c r="A25" s="34">
        <v>2</v>
      </c>
      <c r="B25" s="34">
        <v>4</v>
      </c>
      <c r="C25" s="34">
        <v>1</v>
      </c>
      <c r="D25" s="34">
        <v>14</v>
      </c>
    </row>
    <row r="26" spans="1:8" s="28" customFormat="1" x14ac:dyDescent="0.3"/>
    <row r="27" spans="1:8" s="28" customFormat="1" x14ac:dyDescent="0.3">
      <c r="A27" s="34">
        <v>5</v>
      </c>
      <c r="B27" s="34">
        <v>3</v>
      </c>
      <c r="C27" s="34">
        <v>2</v>
      </c>
      <c r="D27" s="34">
        <v>6</v>
      </c>
      <c r="F27" s="28">
        <v>10</v>
      </c>
      <c r="G27" s="28">
        <v>6</v>
      </c>
      <c r="H27" s="28">
        <v>6</v>
      </c>
    </row>
    <row r="28" spans="1:8" s="28" customFormat="1" x14ac:dyDescent="0.3">
      <c r="A28" s="34">
        <v>10</v>
      </c>
      <c r="B28" s="34">
        <v>7</v>
      </c>
      <c r="C28" s="32">
        <v>5</v>
      </c>
      <c r="D28" s="29">
        <v>1</v>
      </c>
      <c r="F28" s="28">
        <v>9</v>
      </c>
      <c r="G28" s="28">
        <v>9</v>
      </c>
      <c r="H28" s="28">
        <v>8</v>
      </c>
    </row>
    <row r="29" spans="1:8" s="28" customFormat="1" x14ac:dyDescent="0.3">
      <c r="A29" s="34">
        <v>0</v>
      </c>
      <c r="B29" s="34">
        <v>9</v>
      </c>
      <c r="C29" s="29">
        <v>4</v>
      </c>
      <c r="D29" s="29">
        <v>8</v>
      </c>
    </row>
    <row r="30" spans="1:8" s="28" customFormat="1" x14ac:dyDescent="0.3">
      <c r="A30" s="34">
        <v>2</v>
      </c>
      <c r="B30" s="34">
        <v>4</v>
      </c>
      <c r="C30" s="34">
        <v>1</v>
      </c>
      <c r="D30" s="34">
        <v>14</v>
      </c>
    </row>
    <row r="32" spans="1:8" x14ac:dyDescent="0.3">
      <c r="B32" s="22" t="s">
        <v>85</v>
      </c>
    </row>
  </sheetData>
  <mergeCells count="1"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workbookViewId="0">
      <selection activeCell="D4" sqref="D4"/>
    </sheetView>
  </sheetViews>
  <sheetFormatPr defaultRowHeight="16.5" x14ac:dyDescent="0.3"/>
  <cols>
    <col min="2" max="2" width="13.625" bestFit="1" customWidth="1"/>
    <col min="4" max="4" width="39.75" bestFit="1" customWidth="1"/>
  </cols>
  <sheetData>
    <row r="1" spans="1:8" x14ac:dyDescent="0.3">
      <c r="A1" s="1" t="s">
        <v>11</v>
      </c>
      <c r="B1" s="1" t="s">
        <v>10</v>
      </c>
      <c r="C1" s="1" t="s">
        <v>9</v>
      </c>
      <c r="D1" s="1" t="s">
        <v>14</v>
      </c>
      <c r="E1" s="1"/>
      <c r="F1" s="1"/>
      <c r="G1" s="1"/>
      <c r="H1" s="1"/>
    </row>
    <row r="2" spans="1:8" x14ac:dyDescent="0.3">
      <c r="A2" s="1">
        <v>500</v>
      </c>
      <c r="B2" s="7">
        <v>200</v>
      </c>
      <c r="C2">
        <v>0.1</v>
      </c>
      <c r="D2" s="7">
        <f>B2*C2</f>
        <v>20</v>
      </c>
      <c r="E2" t="s">
        <v>13</v>
      </c>
    </row>
    <row r="3" spans="1:8" x14ac:dyDescent="0.3">
      <c r="A3" s="1" t="s">
        <v>12</v>
      </c>
      <c r="B3" s="7">
        <v>180</v>
      </c>
      <c r="C3">
        <v>0.1</v>
      </c>
      <c r="D3" s="7">
        <f>B3*C3</f>
        <v>18</v>
      </c>
      <c r="E3" t="s">
        <v>13</v>
      </c>
    </row>
    <row r="4" spans="1:8" x14ac:dyDescent="0.3">
      <c r="A4" s="1">
        <v>300</v>
      </c>
      <c r="B4" s="7">
        <f>B3-D3</f>
        <v>162</v>
      </c>
      <c r="C4">
        <v>0.1</v>
      </c>
      <c r="D4" s="7">
        <f>B4*C4</f>
        <v>16.2</v>
      </c>
      <c r="E4" t="s">
        <v>13</v>
      </c>
    </row>
    <row r="5" spans="1:8" x14ac:dyDescent="0.3">
      <c r="B5" s="7"/>
      <c r="D5" s="7"/>
    </row>
    <row r="6" spans="1:8" x14ac:dyDescent="0.3">
      <c r="B6" s="7"/>
      <c r="D6" s="7"/>
    </row>
    <row r="7" spans="1:8" x14ac:dyDescent="0.3">
      <c r="B7" s="7"/>
      <c r="D7" s="7"/>
    </row>
    <row r="8" spans="1:8" x14ac:dyDescent="0.3">
      <c r="B8" s="7"/>
      <c r="D8" s="7"/>
    </row>
    <row r="9" spans="1:8" x14ac:dyDescent="0.3">
      <c r="B9" s="7"/>
      <c r="D9" s="7"/>
    </row>
    <row r="10" spans="1:8" x14ac:dyDescent="0.3">
      <c r="B10" s="7"/>
      <c r="D10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zoomScaleNormal="150" workbookViewId="0">
      <selection activeCell="B4" sqref="B4"/>
    </sheetView>
  </sheetViews>
  <sheetFormatPr defaultRowHeight="16.5" x14ac:dyDescent="0.3"/>
  <sheetData>
    <row r="1" spans="1:10" x14ac:dyDescent="0.3">
      <c r="A1" t="s">
        <v>24</v>
      </c>
      <c r="B1" t="s">
        <v>23</v>
      </c>
      <c r="I1" t="s">
        <v>24</v>
      </c>
      <c r="J1" t="s">
        <v>23</v>
      </c>
    </row>
    <row r="2" spans="1:10" x14ac:dyDescent="0.3">
      <c r="I2">
        <v>-8</v>
      </c>
      <c r="J2">
        <f t="shared" ref="J2:J23" si="0">I2^2+3</f>
        <v>67</v>
      </c>
    </row>
    <row r="3" spans="1:10" x14ac:dyDescent="0.3">
      <c r="A3">
        <v>-7</v>
      </c>
      <c r="B3">
        <f t="shared" ref="B3:B23" si="1">A3*2+3</f>
        <v>-11</v>
      </c>
      <c r="I3">
        <v>-7</v>
      </c>
      <c r="J3">
        <f t="shared" si="0"/>
        <v>52</v>
      </c>
    </row>
    <row r="4" spans="1:10" x14ac:dyDescent="0.3">
      <c r="A4">
        <v>-6</v>
      </c>
      <c r="B4">
        <f t="shared" si="1"/>
        <v>-9</v>
      </c>
      <c r="I4">
        <v>-6</v>
      </c>
      <c r="J4">
        <f t="shared" si="0"/>
        <v>39</v>
      </c>
    </row>
    <row r="5" spans="1:10" x14ac:dyDescent="0.3">
      <c r="A5">
        <v>-5</v>
      </c>
      <c r="B5">
        <f t="shared" si="1"/>
        <v>-7</v>
      </c>
      <c r="I5">
        <v>-5</v>
      </c>
      <c r="J5">
        <f t="shared" si="0"/>
        <v>28</v>
      </c>
    </row>
    <row r="6" spans="1:10" x14ac:dyDescent="0.3">
      <c r="A6">
        <v>-4</v>
      </c>
      <c r="B6">
        <f t="shared" si="1"/>
        <v>-5</v>
      </c>
      <c r="I6">
        <v>-4</v>
      </c>
      <c r="J6">
        <f t="shared" si="0"/>
        <v>19</v>
      </c>
    </row>
    <row r="7" spans="1:10" x14ac:dyDescent="0.3">
      <c r="A7">
        <v>-3</v>
      </c>
      <c r="B7">
        <f t="shared" si="1"/>
        <v>-3</v>
      </c>
      <c r="I7">
        <v>-3</v>
      </c>
      <c r="J7">
        <f t="shared" si="0"/>
        <v>12</v>
      </c>
    </row>
    <row r="8" spans="1:10" x14ac:dyDescent="0.3">
      <c r="A8">
        <v>-2</v>
      </c>
      <c r="B8">
        <f t="shared" si="1"/>
        <v>-1</v>
      </c>
      <c r="I8">
        <v>-2</v>
      </c>
      <c r="J8">
        <f t="shared" si="0"/>
        <v>7</v>
      </c>
    </row>
    <row r="9" spans="1:10" x14ac:dyDescent="0.3">
      <c r="A9">
        <v>-1</v>
      </c>
      <c r="B9">
        <f t="shared" si="1"/>
        <v>1</v>
      </c>
      <c r="I9">
        <v>-1</v>
      </c>
      <c r="J9">
        <f t="shared" si="0"/>
        <v>4</v>
      </c>
    </row>
    <row r="10" spans="1:10" x14ac:dyDescent="0.3">
      <c r="A10">
        <v>0</v>
      </c>
      <c r="B10">
        <f t="shared" si="1"/>
        <v>3</v>
      </c>
      <c r="I10">
        <v>0</v>
      </c>
      <c r="J10">
        <f t="shared" si="0"/>
        <v>3</v>
      </c>
    </row>
    <row r="11" spans="1:10" x14ac:dyDescent="0.3">
      <c r="A11">
        <v>1</v>
      </c>
      <c r="B11">
        <f t="shared" si="1"/>
        <v>5</v>
      </c>
      <c r="I11">
        <v>1</v>
      </c>
      <c r="J11">
        <f t="shared" si="0"/>
        <v>4</v>
      </c>
    </row>
    <row r="12" spans="1:10" x14ac:dyDescent="0.3">
      <c r="A12">
        <v>2</v>
      </c>
      <c r="B12">
        <f t="shared" si="1"/>
        <v>7</v>
      </c>
      <c r="I12">
        <v>2</v>
      </c>
      <c r="J12">
        <f t="shared" si="0"/>
        <v>7</v>
      </c>
    </row>
    <row r="13" spans="1:10" x14ac:dyDescent="0.3">
      <c r="A13">
        <v>3</v>
      </c>
      <c r="B13">
        <f t="shared" si="1"/>
        <v>9</v>
      </c>
      <c r="I13">
        <v>3</v>
      </c>
      <c r="J13">
        <f t="shared" si="0"/>
        <v>12</v>
      </c>
    </row>
    <row r="14" spans="1:10" x14ac:dyDescent="0.3">
      <c r="A14">
        <v>4</v>
      </c>
      <c r="B14">
        <f t="shared" si="1"/>
        <v>11</v>
      </c>
      <c r="I14">
        <v>4</v>
      </c>
      <c r="J14">
        <f t="shared" si="0"/>
        <v>19</v>
      </c>
    </row>
    <row r="15" spans="1:10" x14ac:dyDescent="0.3">
      <c r="A15">
        <v>5</v>
      </c>
      <c r="B15">
        <f t="shared" si="1"/>
        <v>13</v>
      </c>
      <c r="I15">
        <v>5</v>
      </c>
      <c r="J15">
        <f t="shared" si="0"/>
        <v>28</v>
      </c>
    </row>
    <row r="16" spans="1:10" x14ac:dyDescent="0.3">
      <c r="A16">
        <v>6</v>
      </c>
      <c r="B16">
        <f t="shared" si="1"/>
        <v>15</v>
      </c>
      <c r="I16">
        <v>6</v>
      </c>
      <c r="J16">
        <f t="shared" si="0"/>
        <v>39</v>
      </c>
    </row>
    <row r="17" spans="1:10" x14ac:dyDescent="0.3">
      <c r="A17">
        <v>7</v>
      </c>
      <c r="B17">
        <f t="shared" si="1"/>
        <v>17</v>
      </c>
      <c r="I17">
        <v>7</v>
      </c>
      <c r="J17">
        <f t="shared" si="0"/>
        <v>52</v>
      </c>
    </row>
    <row r="18" spans="1:10" x14ac:dyDescent="0.3">
      <c r="A18">
        <v>8</v>
      </c>
      <c r="B18">
        <f t="shared" si="1"/>
        <v>19</v>
      </c>
      <c r="I18">
        <v>8</v>
      </c>
      <c r="J18">
        <f t="shared" si="0"/>
        <v>67</v>
      </c>
    </row>
    <row r="19" spans="1:10" x14ac:dyDescent="0.3">
      <c r="A19">
        <v>9</v>
      </c>
      <c r="B19">
        <f t="shared" si="1"/>
        <v>21</v>
      </c>
      <c r="I19">
        <v>9</v>
      </c>
      <c r="J19">
        <f t="shared" si="0"/>
        <v>84</v>
      </c>
    </row>
    <row r="20" spans="1:10" x14ac:dyDescent="0.3">
      <c r="A20">
        <v>10</v>
      </c>
      <c r="B20">
        <f t="shared" si="1"/>
        <v>23</v>
      </c>
      <c r="I20">
        <v>10</v>
      </c>
      <c r="J20">
        <f t="shared" si="0"/>
        <v>103</v>
      </c>
    </row>
    <row r="21" spans="1:10" x14ac:dyDescent="0.3">
      <c r="A21">
        <v>11</v>
      </c>
      <c r="B21">
        <f t="shared" si="1"/>
        <v>25</v>
      </c>
      <c r="I21">
        <v>11</v>
      </c>
      <c r="J21">
        <f t="shared" si="0"/>
        <v>124</v>
      </c>
    </row>
    <row r="22" spans="1:10" x14ac:dyDescent="0.3">
      <c r="A22">
        <v>12</v>
      </c>
      <c r="B22">
        <f t="shared" si="1"/>
        <v>27</v>
      </c>
      <c r="I22">
        <v>12</v>
      </c>
      <c r="J22">
        <f t="shared" si="0"/>
        <v>147</v>
      </c>
    </row>
    <row r="23" spans="1:10" x14ac:dyDescent="0.3">
      <c r="A23">
        <v>13</v>
      </c>
      <c r="B23">
        <f t="shared" si="1"/>
        <v>29</v>
      </c>
      <c r="I23">
        <v>13</v>
      </c>
      <c r="J23">
        <f t="shared" si="0"/>
        <v>172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workbookViewId="0">
      <selection activeCell="D3" sqref="D3"/>
    </sheetView>
  </sheetViews>
  <sheetFormatPr defaultRowHeight="16.5" x14ac:dyDescent="0.3"/>
  <cols>
    <col min="2" max="2" width="13.625" bestFit="1" customWidth="1"/>
    <col min="4" max="4" width="39.75" bestFit="1" customWidth="1"/>
  </cols>
  <sheetData>
    <row r="1" spans="1:8" x14ac:dyDescent="0.3">
      <c r="A1" s="1" t="s">
        <v>11</v>
      </c>
      <c r="B1" s="1" t="s">
        <v>10</v>
      </c>
      <c r="C1" s="1" t="s">
        <v>9</v>
      </c>
      <c r="D1" s="1" t="s">
        <v>14</v>
      </c>
      <c r="E1" s="1"/>
      <c r="F1" s="1"/>
      <c r="G1" s="1"/>
      <c r="H1" s="1"/>
    </row>
    <row r="2" spans="1:8" x14ac:dyDescent="0.3">
      <c r="A2" s="1">
        <v>500</v>
      </c>
      <c r="B2" s="7">
        <v>200</v>
      </c>
      <c r="C2">
        <v>0.5</v>
      </c>
      <c r="D2" s="7">
        <f>B2*C2</f>
        <v>100</v>
      </c>
      <c r="E2" t="s">
        <v>13</v>
      </c>
    </row>
    <row r="3" spans="1:8" x14ac:dyDescent="0.3">
      <c r="A3" s="1" t="s">
        <v>12</v>
      </c>
      <c r="B3" s="7">
        <v>100</v>
      </c>
      <c r="C3">
        <v>0.5</v>
      </c>
      <c r="D3" s="7">
        <f>B3*C3</f>
        <v>50</v>
      </c>
      <c r="E3" t="s">
        <v>13</v>
      </c>
    </row>
    <row r="4" spans="1:8" x14ac:dyDescent="0.3">
      <c r="A4" s="1">
        <v>300</v>
      </c>
      <c r="B4" s="7"/>
      <c r="D4" s="7"/>
    </row>
    <row r="5" spans="1:8" x14ac:dyDescent="0.3">
      <c r="B5" s="7"/>
      <c r="D5" s="7"/>
    </row>
    <row r="6" spans="1:8" x14ac:dyDescent="0.3">
      <c r="B6" s="7"/>
      <c r="D6" s="7"/>
    </row>
    <row r="7" spans="1:8" x14ac:dyDescent="0.3">
      <c r="B7" s="7"/>
      <c r="D7" s="7"/>
    </row>
    <row r="8" spans="1:8" x14ac:dyDescent="0.3">
      <c r="B8" s="7"/>
      <c r="D8" s="7"/>
    </row>
    <row r="9" spans="1:8" x14ac:dyDescent="0.3">
      <c r="B9" s="7"/>
      <c r="D9" s="7"/>
    </row>
    <row r="10" spans="1:8" x14ac:dyDescent="0.3">
      <c r="B10" s="7"/>
      <c r="D10" s="7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workbookViewId="0">
      <selection activeCell="D4" sqref="D4"/>
    </sheetView>
  </sheetViews>
  <sheetFormatPr defaultRowHeight="16.5" x14ac:dyDescent="0.3"/>
  <cols>
    <col min="2" max="2" width="13.625" bestFit="1" customWidth="1"/>
    <col min="4" max="4" width="39.75" bestFit="1" customWidth="1"/>
  </cols>
  <sheetData>
    <row r="1" spans="1:8" x14ac:dyDescent="0.3">
      <c r="A1" s="1" t="s">
        <v>11</v>
      </c>
      <c r="B1" s="1" t="s">
        <v>10</v>
      </c>
      <c r="C1" s="1" t="s">
        <v>9</v>
      </c>
      <c r="D1" s="1" t="s">
        <v>14</v>
      </c>
      <c r="E1" s="1"/>
      <c r="F1" s="1"/>
      <c r="G1" s="1"/>
      <c r="H1" s="1"/>
    </row>
    <row r="2" spans="1:8" x14ac:dyDescent="0.3">
      <c r="A2" s="1">
        <v>500</v>
      </c>
      <c r="B2" s="7">
        <v>200</v>
      </c>
      <c r="C2">
        <v>2.5</v>
      </c>
      <c r="D2" s="7">
        <f>B2*C2</f>
        <v>500</v>
      </c>
      <c r="E2" t="s">
        <v>13</v>
      </c>
    </row>
    <row r="3" spans="1:8" x14ac:dyDescent="0.3">
      <c r="A3" s="1" t="s">
        <v>12</v>
      </c>
      <c r="B3" s="7">
        <v>500</v>
      </c>
      <c r="C3">
        <v>2.5</v>
      </c>
      <c r="D3" s="7">
        <f>B3*C3</f>
        <v>1250</v>
      </c>
      <c r="E3" t="s">
        <v>13</v>
      </c>
    </row>
    <row r="4" spans="1:8" x14ac:dyDescent="0.3">
      <c r="A4" s="1">
        <v>300</v>
      </c>
      <c r="B4" s="7"/>
      <c r="D4" s="7"/>
    </row>
    <row r="5" spans="1:8" x14ac:dyDescent="0.3">
      <c r="B5" s="7"/>
      <c r="D5" s="7"/>
    </row>
    <row r="6" spans="1:8" x14ac:dyDescent="0.3">
      <c r="B6" s="7"/>
      <c r="D6" s="7"/>
    </row>
    <row r="7" spans="1:8" x14ac:dyDescent="0.3">
      <c r="B7" s="7"/>
      <c r="D7" s="7"/>
    </row>
    <row r="8" spans="1:8" x14ac:dyDescent="0.3">
      <c r="B8" s="7"/>
      <c r="D8" s="7"/>
    </row>
    <row r="9" spans="1:8" x14ac:dyDescent="0.3">
      <c r="B9" s="7"/>
      <c r="D9" s="7"/>
    </row>
    <row r="10" spans="1:8" x14ac:dyDescent="0.3">
      <c r="B10" s="7"/>
      <c r="D1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C1" zoomScale="150" zoomScaleNormal="150" workbookViewId="0">
      <selection activeCell="F3" sqref="F3"/>
    </sheetView>
  </sheetViews>
  <sheetFormatPr defaultRowHeight="16.5" x14ac:dyDescent="0.3"/>
  <sheetData>
    <row r="1" spans="1:6" x14ac:dyDescent="0.3">
      <c r="C1" s="17" t="s">
        <v>57</v>
      </c>
      <c r="D1" s="48" t="s">
        <v>58</v>
      </c>
      <c r="E1" s="48"/>
      <c r="F1" s="48"/>
    </row>
    <row r="2" spans="1:6" x14ac:dyDescent="0.3">
      <c r="A2" t="s">
        <v>24</v>
      </c>
      <c r="B2" t="s">
        <v>23</v>
      </c>
      <c r="C2" s="17"/>
      <c r="D2" s="20" t="s">
        <v>54</v>
      </c>
      <c r="E2" s="20" t="s">
        <v>55</v>
      </c>
      <c r="F2" s="20" t="s">
        <v>56</v>
      </c>
    </row>
    <row r="3" spans="1:6" x14ac:dyDescent="0.3">
      <c r="C3" s="19" t="s">
        <v>53</v>
      </c>
      <c r="D3" s="21" t="s">
        <v>104</v>
      </c>
      <c r="E3" s="21" t="s">
        <v>105</v>
      </c>
      <c r="F3" s="21" t="s">
        <v>106</v>
      </c>
    </row>
    <row r="4" spans="1:6" x14ac:dyDescent="0.3">
      <c r="A4">
        <v>-7</v>
      </c>
      <c r="B4">
        <f t="shared" ref="B4:B24" si="0">A4*2+3</f>
        <v>-11</v>
      </c>
      <c r="C4" s="17">
        <v>-5</v>
      </c>
      <c r="D4" s="18">
        <f>1*C4+0</f>
        <v>-5</v>
      </c>
      <c r="E4" s="18">
        <f>3*C4+0</f>
        <v>-15</v>
      </c>
      <c r="F4" s="18">
        <f>5*C4+0</f>
        <v>-25</v>
      </c>
    </row>
    <row r="5" spans="1:6" x14ac:dyDescent="0.3">
      <c r="A5">
        <v>-6</v>
      </c>
      <c r="B5">
        <f t="shared" si="0"/>
        <v>-9</v>
      </c>
      <c r="C5" s="17">
        <v>-4</v>
      </c>
      <c r="D5" s="18">
        <f t="shared" ref="D5:D14" si="1">1*C5+0</f>
        <v>-4</v>
      </c>
      <c r="E5" s="18">
        <f t="shared" ref="E5:E14" si="2">3*C5+0</f>
        <v>-12</v>
      </c>
      <c r="F5" s="18">
        <f t="shared" ref="F5:F14" si="3">5*C5+0</f>
        <v>-20</v>
      </c>
    </row>
    <row r="6" spans="1:6" x14ac:dyDescent="0.3">
      <c r="A6">
        <v>-5</v>
      </c>
      <c r="B6">
        <f t="shared" si="0"/>
        <v>-7</v>
      </c>
      <c r="C6" s="17">
        <v>-3</v>
      </c>
      <c r="D6" s="18">
        <f t="shared" si="1"/>
        <v>-3</v>
      </c>
      <c r="E6" s="18">
        <f t="shared" si="2"/>
        <v>-9</v>
      </c>
      <c r="F6" s="18">
        <f t="shared" si="3"/>
        <v>-15</v>
      </c>
    </row>
    <row r="7" spans="1:6" x14ac:dyDescent="0.3">
      <c r="A7">
        <v>-4</v>
      </c>
      <c r="B7">
        <f t="shared" si="0"/>
        <v>-5</v>
      </c>
      <c r="C7" s="17">
        <v>-2</v>
      </c>
      <c r="D7" s="18">
        <f t="shared" si="1"/>
        <v>-2</v>
      </c>
      <c r="E7" s="18">
        <f t="shared" si="2"/>
        <v>-6</v>
      </c>
      <c r="F7" s="18">
        <f t="shared" si="3"/>
        <v>-10</v>
      </c>
    </row>
    <row r="8" spans="1:6" x14ac:dyDescent="0.3">
      <c r="A8">
        <v>-3</v>
      </c>
      <c r="B8">
        <f t="shared" si="0"/>
        <v>-3</v>
      </c>
      <c r="C8" s="17">
        <v>-1</v>
      </c>
      <c r="D8" s="18">
        <f t="shared" si="1"/>
        <v>-1</v>
      </c>
      <c r="E8" s="18">
        <f t="shared" si="2"/>
        <v>-3</v>
      </c>
      <c r="F8" s="18">
        <f t="shared" si="3"/>
        <v>-5</v>
      </c>
    </row>
    <row r="9" spans="1:6" x14ac:dyDescent="0.3">
      <c r="A9">
        <v>-2</v>
      </c>
      <c r="B9">
        <f t="shared" si="0"/>
        <v>-1</v>
      </c>
      <c r="C9" s="17">
        <v>0</v>
      </c>
      <c r="D9" s="18">
        <f t="shared" si="1"/>
        <v>0</v>
      </c>
      <c r="E9" s="18">
        <f t="shared" si="2"/>
        <v>0</v>
      </c>
      <c r="F9" s="18">
        <f t="shared" si="3"/>
        <v>0</v>
      </c>
    </row>
    <row r="10" spans="1:6" x14ac:dyDescent="0.3">
      <c r="A10">
        <v>-1</v>
      </c>
      <c r="B10">
        <f t="shared" si="0"/>
        <v>1</v>
      </c>
      <c r="C10" s="17">
        <v>1</v>
      </c>
      <c r="D10" s="18">
        <f t="shared" si="1"/>
        <v>1</v>
      </c>
      <c r="E10" s="18">
        <f t="shared" si="2"/>
        <v>3</v>
      </c>
      <c r="F10" s="18">
        <f t="shared" si="3"/>
        <v>5</v>
      </c>
    </row>
    <row r="11" spans="1:6" x14ac:dyDescent="0.3">
      <c r="A11">
        <v>0</v>
      </c>
      <c r="B11">
        <f t="shared" si="0"/>
        <v>3</v>
      </c>
      <c r="C11" s="17">
        <v>2</v>
      </c>
      <c r="D11" s="18">
        <f t="shared" si="1"/>
        <v>2</v>
      </c>
      <c r="E11" s="18">
        <f t="shared" si="2"/>
        <v>6</v>
      </c>
      <c r="F11" s="18">
        <f t="shared" si="3"/>
        <v>10</v>
      </c>
    </row>
    <row r="12" spans="1:6" x14ac:dyDescent="0.3">
      <c r="A12">
        <v>1</v>
      </c>
      <c r="B12">
        <f t="shared" si="0"/>
        <v>5</v>
      </c>
      <c r="C12" s="17">
        <v>3</v>
      </c>
      <c r="D12" s="18">
        <f t="shared" si="1"/>
        <v>3</v>
      </c>
      <c r="E12" s="18">
        <f t="shared" si="2"/>
        <v>9</v>
      </c>
      <c r="F12" s="18">
        <f t="shared" si="3"/>
        <v>15</v>
      </c>
    </row>
    <row r="13" spans="1:6" x14ac:dyDescent="0.3">
      <c r="A13">
        <v>2</v>
      </c>
      <c r="B13">
        <f t="shared" si="0"/>
        <v>7</v>
      </c>
      <c r="C13" s="17">
        <v>4</v>
      </c>
      <c r="D13" s="18">
        <f t="shared" si="1"/>
        <v>4</v>
      </c>
      <c r="E13" s="18">
        <f t="shared" si="2"/>
        <v>12</v>
      </c>
      <c r="F13" s="18">
        <f t="shared" si="3"/>
        <v>20</v>
      </c>
    </row>
    <row r="14" spans="1:6" x14ac:dyDescent="0.3">
      <c r="A14">
        <v>3</v>
      </c>
      <c r="B14">
        <f t="shared" si="0"/>
        <v>9</v>
      </c>
      <c r="C14" s="17">
        <v>5</v>
      </c>
      <c r="D14" s="18">
        <f t="shared" si="1"/>
        <v>5</v>
      </c>
      <c r="E14" s="18">
        <f t="shared" si="2"/>
        <v>15</v>
      </c>
      <c r="F14" s="18">
        <f t="shared" si="3"/>
        <v>25</v>
      </c>
    </row>
    <row r="15" spans="1:6" x14ac:dyDescent="0.3">
      <c r="A15">
        <v>4</v>
      </c>
      <c r="B15">
        <f t="shared" si="0"/>
        <v>11</v>
      </c>
    </row>
    <row r="16" spans="1:6" x14ac:dyDescent="0.3">
      <c r="A16">
        <v>5</v>
      </c>
      <c r="B16">
        <f t="shared" si="0"/>
        <v>13</v>
      </c>
      <c r="D16" t="s">
        <v>59</v>
      </c>
    </row>
    <row r="17" spans="1:4" x14ac:dyDescent="0.3">
      <c r="A17">
        <v>6</v>
      </c>
      <c r="B17">
        <f t="shared" si="0"/>
        <v>15</v>
      </c>
    </row>
    <row r="18" spans="1:4" x14ac:dyDescent="0.3">
      <c r="A18">
        <v>7</v>
      </c>
      <c r="B18">
        <f t="shared" si="0"/>
        <v>17</v>
      </c>
      <c r="D18" s="16"/>
    </row>
    <row r="19" spans="1:4" x14ac:dyDescent="0.3">
      <c r="A19">
        <v>8</v>
      </c>
      <c r="B19">
        <f t="shared" si="0"/>
        <v>19</v>
      </c>
    </row>
    <row r="20" spans="1:4" x14ac:dyDescent="0.3">
      <c r="A20">
        <v>9</v>
      </c>
      <c r="B20">
        <f t="shared" si="0"/>
        <v>21</v>
      </c>
    </row>
    <row r="21" spans="1:4" x14ac:dyDescent="0.3">
      <c r="A21">
        <v>10</v>
      </c>
      <c r="B21">
        <f t="shared" si="0"/>
        <v>23</v>
      </c>
    </row>
    <row r="22" spans="1:4" x14ac:dyDescent="0.3">
      <c r="A22">
        <v>11</v>
      </c>
      <c r="B22">
        <f t="shared" si="0"/>
        <v>25</v>
      </c>
    </row>
    <row r="23" spans="1:4" x14ac:dyDescent="0.3">
      <c r="A23">
        <v>12</v>
      </c>
      <c r="B23">
        <f t="shared" si="0"/>
        <v>27</v>
      </c>
    </row>
    <row r="24" spans="1:4" x14ac:dyDescent="0.3">
      <c r="A24">
        <v>13</v>
      </c>
      <c r="B24">
        <f t="shared" si="0"/>
        <v>29</v>
      </c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C1" zoomScale="150" zoomScaleNormal="150" workbookViewId="0">
      <selection activeCell="C10" sqref="C10"/>
    </sheetView>
  </sheetViews>
  <sheetFormatPr defaultRowHeight="16.5" x14ac:dyDescent="0.3"/>
  <cols>
    <col min="4" max="4" width="11.25" customWidth="1"/>
    <col min="5" max="5" width="11.125" customWidth="1"/>
    <col min="6" max="6" width="11.25" customWidth="1"/>
  </cols>
  <sheetData>
    <row r="1" spans="1:6" x14ac:dyDescent="0.3">
      <c r="C1" s="19" t="s">
        <v>57</v>
      </c>
      <c r="D1" s="48" t="s">
        <v>41</v>
      </c>
      <c r="E1" s="48"/>
      <c r="F1" s="48"/>
    </row>
    <row r="2" spans="1:6" x14ac:dyDescent="0.3">
      <c r="A2" t="s">
        <v>24</v>
      </c>
      <c r="B2" t="s">
        <v>23</v>
      </c>
      <c r="C2" s="42" t="s">
        <v>107</v>
      </c>
      <c r="D2" t="s">
        <v>101</v>
      </c>
      <c r="E2" t="s">
        <v>102</v>
      </c>
      <c r="F2" t="s">
        <v>103</v>
      </c>
    </row>
    <row r="3" spans="1:6" x14ac:dyDescent="0.3">
      <c r="C3" s="42" t="s">
        <v>53</v>
      </c>
      <c r="D3" s="5" t="s">
        <v>98</v>
      </c>
      <c r="E3" s="5" t="s">
        <v>99</v>
      </c>
      <c r="F3" s="5" t="s">
        <v>100</v>
      </c>
    </row>
    <row r="4" spans="1:6" x14ac:dyDescent="0.3">
      <c r="A4">
        <v>-7</v>
      </c>
      <c r="B4">
        <f t="shared" ref="B4:B24" si="0">A4*2+3</f>
        <v>-11</v>
      </c>
      <c r="C4">
        <v>-5</v>
      </c>
      <c r="D4">
        <f>1*C4+0</f>
        <v>-5</v>
      </c>
      <c r="E4">
        <f>3*C4+5</f>
        <v>-10</v>
      </c>
      <c r="F4">
        <f>5*C4+10</f>
        <v>-15</v>
      </c>
    </row>
    <row r="5" spans="1:6" x14ac:dyDescent="0.3">
      <c r="A5">
        <v>-6</v>
      </c>
      <c r="B5">
        <f t="shared" si="0"/>
        <v>-9</v>
      </c>
      <c r="C5">
        <v>-4</v>
      </c>
      <c r="D5">
        <f t="shared" ref="D5:D14" si="1">1*C5+0</f>
        <v>-4</v>
      </c>
      <c r="E5">
        <f t="shared" ref="E5:E14" si="2">3*C5+5</f>
        <v>-7</v>
      </c>
      <c r="F5">
        <f t="shared" ref="F5:F14" si="3">5*C5+10</f>
        <v>-10</v>
      </c>
    </row>
    <row r="6" spans="1:6" x14ac:dyDescent="0.3">
      <c r="A6">
        <v>-5</v>
      </c>
      <c r="B6">
        <f t="shared" si="0"/>
        <v>-7</v>
      </c>
      <c r="C6">
        <v>-3</v>
      </c>
      <c r="D6">
        <f t="shared" si="1"/>
        <v>-3</v>
      </c>
      <c r="E6">
        <f t="shared" si="2"/>
        <v>-4</v>
      </c>
      <c r="F6">
        <f t="shared" si="3"/>
        <v>-5</v>
      </c>
    </row>
    <row r="7" spans="1:6" x14ac:dyDescent="0.3">
      <c r="A7">
        <v>-4</v>
      </c>
      <c r="B7">
        <f t="shared" si="0"/>
        <v>-5</v>
      </c>
      <c r="C7">
        <v>-2</v>
      </c>
      <c r="D7">
        <f t="shared" si="1"/>
        <v>-2</v>
      </c>
      <c r="E7">
        <f t="shared" si="2"/>
        <v>-1</v>
      </c>
      <c r="F7">
        <f t="shared" si="3"/>
        <v>0</v>
      </c>
    </row>
    <row r="8" spans="1:6" x14ac:dyDescent="0.3">
      <c r="A8">
        <v>-3</v>
      </c>
      <c r="B8">
        <f t="shared" si="0"/>
        <v>-3</v>
      </c>
      <c r="C8">
        <v>-1</v>
      </c>
      <c r="D8">
        <f t="shared" si="1"/>
        <v>-1</v>
      </c>
      <c r="E8">
        <f t="shared" si="2"/>
        <v>2</v>
      </c>
      <c r="F8">
        <f t="shared" si="3"/>
        <v>5</v>
      </c>
    </row>
    <row r="9" spans="1:6" x14ac:dyDescent="0.3">
      <c r="A9">
        <v>-2</v>
      </c>
      <c r="B9">
        <f t="shared" si="0"/>
        <v>-1</v>
      </c>
      <c r="C9">
        <v>0</v>
      </c>
      <c r="D9">
        <f t="shared" si="1"/>
        <v>0</v>
      </c>
      <c r="E9">
        <f t="shared" si="2"/>
        <v>5</v>
      </c>
      <c r="F9">
        <f t="shared" si="3"/>
        <v>10</v>
      </c>
    </row>
    <row r="10" spans="1:6" x14ac:dyDescent="0.3">
      <c r="A10">
        <v>-1</v>
      </c>
      <c r="B10">
        <f t="shared" si="0"/>
        <v>1</v>
      </c>
      <c r="C10">
        <v>1</v>
      </c>
      <c r="D10">
        <f t="shared" si="1"/>
        <v>1</v>
      </c>
      <c r="E10">
        <f t="shared" si="2"/>
        <v>8</v>
      </c>
      <c r="F10">
        <f t="shared" si="3"/>
        <v>15</v>
      </c>
    </row>
    <row r="11" spans="1:6" x14ac:dyDescent="0.3">
      <c r="A11">
        <v>0</v>
      </c>
      <c r="B11">
        <f t="shared" si="0"/>
        <v>3</v>
      </c>
      <c r="C11">
        <v>2</v>
      </c>
      <c r="D11">
        <f t="shared" si="1"/>
        <v>2</v>
      </c>
      <c r="E11">
        <f t="shared" si="2"/>
        <v>11</v>
      </c>
      <c r="F11">
        <f t="shared" si="3"/>
        <v>20</v>
      </c>
    </row>
    <row r="12" spans="1:6" x14ac:dyDescent="0.3">
      <c r="A12">
        <v>1</v>
      </c>
      <c r="B12">
        <f t="shared" si="0"/>
        <v>5</v>
      </c>
      <c r="C12">
        <v>3</v>
      </c>
      <c r="D12">
        <f t="shared" si="1"/>
        <v>3</v>
      </c>
      <c r="E12">
        <f t="shared" si="2"/>
        <v>14</v>
      </c>
      <c r="F12">
        <f t="shared" si="3"/>
        <v>25</v>
      </c>
    </row>
    <row r="13" spans="1:6" x14ac:dyDescent="0.3">
      <c r="A13">
        <v>2</v>
      </c>
      <c r="B13">
        <f t="shared" si="0"/>
        <v>7</v>
      </c>
      <c r="C13">
        <v>4</v>
      </c>
      <c r="D13">
        <f t="shared" si="1"/>
        <v>4</v>
      </c>
      <c r="E13">
        <f t="shared" si="2"/>
        <v>17</v>
      </c>
      <c r="F13">
        <f t="shared" si="3"/>
        <v>30</v>
      </c>
    </row>
    <row r="14" spans="1:6" x14ac:dyDescent="0.3">
      <c r="A14">
        <v>3</v>
      </c>
      <c r="B14">
        <f t="shared" si="0"/>
        <v>9</v>
      </c>
      <c r="C14">
        <v>5</v>
      </c>
      <c r="D14">
        <f t="shared" si="1"/>
        <v>5</v>
      </c>
      <c r="E14">
        <f t="shared" si="2"/>
        <v>20</v>
      </c>
      <c r="F14">
        <f t="shared" si="3"/>
        <v>35</v>
      </c>
    </row>
    <row r="15" spans="1:6" x14ac:dyDescent="0.3">
      <c r="A15">
        <v>4</v>
      </c>
      <c r="B15">
        <f t="shared" si="0"/>
        <v>11</v>
      </c>
    </row>
    <row r="16" spans="1:6" x14ac:dyDescent="0.3">
      <c r="A16">
        <v>5</v>
      </c>
      <c r="B16">
        <f t="shared" si="0"/>
        <v>13</v>
      </c>
      <c r="D16" t="s">
        <v>60</v>
      </c>
    </row>
    <row r="17" spans="1:4" x14ac:dyDescent="0.3">
      <c r="A17">
        <v>6</v>
      </c>
      <c r="B17">
        <f t="shared" si="0"/>
        <v>15</v>
      </c>
    </row>
    <row r="18" spans="1:4" x14ac:dyDescent="0.3">
      <c r="A18">
        <v>7</v>
      </c>
      <c r="B18">
        <f t="shared" si="0"/>
        <v>17</v>
      </c>
      <c r="D18" s="16"/>
    </row>
    <row r="19" spans="1:4" x14ac:dyDescent="0.3">
      <c r="A19">
        <v>8</v>
      </c>
      <c r="B19">
        <f t="shared" si="0"/>
        <v>19</v>
      </c>
    </row>
    <row r="20" spans="1:4" x14ac:dyDescent="0.3">
      <c r="A20">
        <v>9</v>
      </c>
      <c r="B20">
        <f t="shared" si="0"/>
        <v>21</v>
      </c>
    </row>
    <row r="21" spans="1:4" x14ac:dyDescent="0.3">
      <c r="A21">
        <v>10</v>
      </c>
      <c r="B21">
        <f t="shared" si="0"/>
        <v>23</v>
      </c>
    </row>
    <row r="22" spans="1:4" x14ac:dyDescent="0.3">
      <c r="A22">
        <v>11</v>
      </c>
      <c r="B22">
        <f t="shared" si="0"/>
        <v>25</v>
      </c>
    </row>
    <row r="23" spans="1:4" x14ac:dyDescent="0.3">
      <c r="A23">
        <v>12</v>
      </c>
      <c r="B23">
        <f t="shared" si="0"/>
        <v>27</v>
      </c>
    </row>
    <row r="24" spans="1:4" x14ac:dyDescent="0.3">
      <c r="A24">
        <v>13</v>
      </c>
      <c r="B24">
        <f t="shared" si="0"/>
        <v>29</v>
      </c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E13" sqref="E13"/>
    </sheetView>
  </sheetViews>
  <sheetFormatPr defaultRowHeight="16.5" x14ac:dyDescent="0.3"/>
  <cols>
    <col min="2" max="2" width="9.375" customWidth="1"/>
    <col min="4" max="4" width="21.875" customWidth="1"/>
  </cols>
  <sheetData>
    <row r="1" spans="1:6" x14ac:dyDescent="0.3">
      <c r="B1" t="s">
        <v>65</v>
      </c>
      <c r="C1" t="s">
        <v>67</v>
      </c>
      <c r="D1" t="s">
        <v>73</v>
      </c>
    </row>
    <row r="2" spans="1:6" x14ac:dyDescent="0.3">
      <c r="A2">
        <v>1</v>
      </c>
      <c r="B2">
        <f>AVERAGE(A2:A11)</f>
        <v>115.6</v>
      </c>
      <c r="C2">
        <f>$B$2-A2</f>
        <v>114.6</v>
      </c>
      <c r="D2">
        <f>C2^2</f>
        <v>13133.159999999998</v>
      </c>
      <c r="F2" t="s">
        <v>72</v>
      </c>
    </row>
    <row r="3" spans="1:6" x14ac:dyDescent="0.3">
      <c r="A3">
        <v>2</v>
      </c>
      <c r="C3">
        <f t="shared" ref="C3:C11" si="0">$B$2-A3</f>
        <v>113.6</v>
      </c>
      <c r="D3">
        <f t="shared" ref="D3:D11" si="1">C3^2</f>
        <v>12904.96</v>
      </c>
      <c r="F3" t="s">
        <v>71</v>
      </c>
    </row>
    <row r="4" spans="1:6" x14ac:dyDescent="0.3">
      <c r="A4">
        <v>3</v>
      </c>
      <c r="C4">
        <f t="shared" si="0"/>
        <v>112.6</v>
      </c>
      <c r="D4">
        <f t="shared" si="1"/>
        <v>12678.759999999998</v>
      </c>
      <c r="F4" t="s">
        <v>82</v>
      </c>
    </row>
    <row r="5" spans="1:6" x14ac:dyDescent="0.3">
      <c r="A5">
        <v>14</v>
      </c>
      <c r="C5">
        <f t="shared" si="0"/>
        <v>101.6</v>
      </c>
      <c r="D5">
        <f t="shared" si="1"/>
        <v>10322.56</v>
      </c>
      <c r="F5" t="s">
        <v>74</v>
      </c>
    </row>
    <row r="6" spans="1:6" x14ac:dyDescent="0.3">
      <c r="A6">
        <v>6</v>
      </c>
      <c r="C6">
        <f t="shared" si="0"/>
        <v>109.6</v>
      </c>
      <c r="D6">
        <f t="shared" si="1"/>
        <v>12012.159999999998</v>
      </c>
    </row>
    <row r="7" spans="1:6" x14ac:dyDescent="0.3">
      <c r="A7">
        <v>7</v>
      </c>
      <c r="C7">
        <f t="shared" si="0"/>
        <v>108.6</v>
      </c>
      <c r="D7">
        <f t="shared" si="1"/>
        <v>11793.96</v>
      </c>
    </row>
    <row r="8" spans="1:6" x14ac:dyDescent="0.3">
      <c r="A8">
        <v>9</v>
      </c>
      <c r="C8">
        <f t="shared" si="0"/>
        <v>106.6</v>
      </c>
      <c r="D8">
        <f t="shared" si="1"/>
        <v>11363.56</v>
      </c>
    </row>
    <row r="9" spans="1:6" x14ac:dyDescent="0.3">
      <c r="A9">
        <v>14</v>
      </c>
      <c r="C9">
        <f t="shared" si="0"/>
        <v>101.6</v>
      </c>
      <c r="D9">
        <f t="shared" si="1"/>
        <v>10322.56</v>
      </c>
    </row>
    <row r="10" spans="1:6" x14ac:dyDescent="0.3">
      <c r="A10">
        <v>100</v>
      </c>
      <c r="C10">
        <f t="shared" si="0"/>
        <v>15.599999999999994</v>
      </c>
      <c r="D10">
        <f t="shared" si="1"/>
        <v>243.35999999999981</v>
      </c>
      <c r="F10" s="36" t="s">
        <v>86</v>
      </c>
    </row>
    <row r="11" spans="1:6" x14ac:dyDescent="0.3">
      <c r="A11">
        <v>1000</v>
      </c>
      <c r="C11">
        <f t="shared" si="0"/>
        <v>-884.4</v>
      </c>
      <c r="D11">
        <f t="shared" si="1"/>
        <v>782163.36</v>
      </c>
      <c r="E11" s="1" t="s">
        <v>69</v>
      </c>
      <c r="F11" s="1" t="s">
        <v>70</v>
      </c>
    </row>
    <row r="12" spans="1:6" x14ac:dyDescent="0.3">
      <c r="B12" t="s">
        <v>66</v>
      </c>
      <c r="C12">
        <f>SUM(C2:C11)</f>
        <v>0</v>
      </c>
      <c r="D12">
        <f>SUM(D2:D11)</f>
        <v>876938.39999999991</v>
      </c>
      <c r="E12">
        <f>D12/10</f>
        <v>87693.84</v>
      </c>
      <c r="F12">
        <f>SQRT(E12)</f>
        <v>296.1314572955734</v>
      </c>
    </row>
    <row r="13" spans="1:6" x14ac:dyDescent="0.3">
      <c r="B13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C1" zoomScale="150" zoomScaleNormal="150" workbookViewId="0">
      <selection activeCell="M6" sqref="M6"/>
    </sheetView>
  </sheetViews>
  <sheetFormatPr defaultRowHeight="16.5" x14ac:dyDescent="0.3"/>
  <sheetData>
    <row r="1" spans="1:6" x14ac:dyDescent="0.3">
      <c r="A1" t="s">
        <v>24</v>
      </c>
      <c r="B1" t="s">
        <v>23</v>
      </c>
      <c r="C1" s="1" t="s">
        <v>61</v>
      </c>
      <c r="D1" s="1" t="s">
        <v>62</v>
      </c>
    </row>
    <row r="2" spans="1:6" x14ac:dyDescent="0.3">
      <c r="C2" s="1" t="s">
        <v>27</v>
      </c>
      <c r="D2" s="5" t="s">
        <v>63</v>
      </c>
      <c r="E2" s="16"/>
      <c r="F2" s="16"/>
    </row>
    <row r="3" spans="1:6" x14ac:dyDescent="0.3">
      <c r="A3">
        <v>-7</v>
      </c>
      <c r="B3">
        <f t="shared" ref="B3:B23" si="0">A3*2+3</f>
        <v>-11</v>
      </c>
      <c r="C3">
        <v>-5</v>
      </c>
      <c r="D3">
        <f>1*C3+0</f>
        <v>-5</v>
      </c>
    </row>
    <row r="4" spans="1:6" x14ac:dyDescent="0.3">
      <c r="A4">
        <v>-6</v>
      </c>
      <c r="B4">
        <f t="shared" si="0"/>
        <v>-9</v>
      </c>
      <c r="C4">
        <v>-4</v>
      </c>
      <c r="D4">
        <v>3</v>
      </c>
    </row>
    <row r="5" spans="1:6" x14ac:dyDescent="0.3">
      <c r="A5">
        <v>-5</v>
      </c>
      <c r="B5">
        <f t="shared" si="0"/>
        <v>-7</v>
      </c>
      <c r="C5">
        <v>-3</v>
      </c>
      <c r="D5">
        <v>5</v>
      </c>
    </row>
    <row r="6" spans="1:6" x14ac:dyDescent="0.3">
      <c r="A6">
        <v>-4</v>
      </c>
      <c r="B6">
        <f t="shared" si="0"/>
        <v>-5</v>
      </c>
      <c r="C6">
        <v>-2</v>
      </c>
      <c r="D6">
        <v>10</v>
      </c>
    </row>
    <row r="7" spans="1:6" x14ac:dyDescent="0.3">
      <c r="A7">
        <v>-3</v>
      </c>
      <c r="B7">
        <f t="shared" si="0"/>
        <v>-3</v>
      </c>
      <c r="C7">
        <v>-1</v>
      </c>
      <c r="D7">
        <v>11</v>
      </c>
    </row>
    <row r="8" spans="1:6" x14ac:dyDescent="0.3">
      <c r="A8">
        <v>-2</v>
      </c>
      <c r="B8">
        <f t="shared" si="0"/>
        <v>-1</v>
      </c>
      <c r="C8">
        <v>0</v>
      </c>
      <c r="D8">
        <v>20</v>
      </c>
    </row>
    <row r="9" spans="1:6" x14ac:dyDescent="0.3">
      <c r="A9">
        <v>-1</v>
      </c>
      <c r="B9">
        <f t="shared" si="0"/>
        <v>1</v>
      </c>
      <c r="C9">
        <v>1</v>
      </c>
      <c r="D9">
        <v>28</v>
      </c>
    </row>
    <row r="10" spans="1:6" x14ac:dyDescent="0.3">
      <c r="A10">
        <v>0</v>
      </c>
      <c r="B10">
        <f t="shared" si="0"/>
        <v>3</v>
      </c>
      <c r="C10">
        <v>2</v>
      </c>
      <c r="D10">
        <v>26</v>
      </c>
    </row>
    <row r="11" spans="1:6" x14ac:dyDescent="0.3">
      <c r="A11">
        <v>1</v>
      </c>
      <c r="B11">
        <f t="shared" si="0"/>
        <v>5</v>
      </c>
      <c r="C11">
        <v>3</v>
      </c>
      <c r="D11">
        <v>27</v>
      </c>
    </row>
    <row r="12" spans="1:6" x14ac:dyDescent="0.3">
      <c r="A12">
        <v>2</v>
      </c>
      <c r="B12">
        <f t="shared" si="0"/>
        <v>7</v>
      </c>
      <c r="C12">
        <v>4</v>
      </c>
      <c r="D12">
        <v>32</v>
      </c>
    </row>
    <row r="13" spans="1:6" x14ac:dyDescent="0.3">
      <c r="A13">
        <v>3</v>
      </c>
      <c r="B13">
        <f t="shared" si="0"/>
        <v>9</v>
      </c>
      <c r="C13">
        <v>5</v>
      </c>
      <c r="D13">
        <v>39</v>
      </c>
    </row>
    <row r="14" spans="1:6" x14ac:dyDescent="0.3">
      <c r="A14">
        <v>4</v>
      </c>
      <c r="B14">
        <f t="shared" si="0"/>
        <v>11</v>
      </c>
      <c r="C14">
        <v>6</v>
      </c>
      <c r="D14" s="1" t="s">
        <v>64</v>
      </c>
    </row>
    <row r="15" spans="1:6" x14ac:dyDescent="0.3">
      <c r="A15">
        <v>5</v>
      </c>
      <c r="B15">
        <f t="shared" si="0"/>
        <v>13</v>
      </c>
    </row>
    <row r="16" spans="1:6" x14ac:dyDescent="0.3">
      <c r="A16">
        <v>6</v>
      </c>
      <c r="B16">
        <f t="shared" si="0"/>
        <v>15</v>
      </c>
    </row>
    <row r="17" spans="1:4" x14ac:dyDescent="0.3">
      <c r="A17">
        <v>7</v>
      </c>
      <c r="B17">
        <f t="shared" si="0"/>
        <v>17</v>
      </c>
      <c r="D17" s="16"/>
    </row>
    <row r="18" spans="1:4" x14ac:dyDescent="0.3">
      <c r="A18">
        <v>8</v>
      </c>
      <c r="B18">
        <f t="shared" si="0"/>
        <v>19</v>
      </c>
    </row>
    <row r="19" spans="1:4" x14ac:dyDescent="0.3">
      <c r="A19">
        <v>9</v>
      </c>
      <c r="B19">
        <f t="shared" si="0"/>
        <v>21</v>
      </c>
    </row>
    <row r="20" spans="1:4" x14ac:dyDescent="0.3">
      <c r="A20">
        <v>10</v>
      </c>
      <c r="B20">
        <f t="shared" si="0"/>
        <v>23</v>
      </c>
    </row>
    <row r="21" spans="1:4" x14ac:dyDescent="0.3">
      <c r="A21">
        <v>11</v>
      </c>
      <c r="B21">
        <f t="shared" si="0"/>
        <v>25</v>
      </c>
    </row>
    <row r="22" spans="1:4" x14ac:dyDescent="0.3">
      <c r="A22">
        <v>12</v>
      </c>
      <c r="B22">
        <f t="shared" si="0"/>
        <v>27</v>
      </c>
    </row>
    <row r="23" spans="1:4" x14ac:dyDescent="0.3">
      <c r="A23">
        <v>13</v>
      </c>
      <c r="B23">
        <f t="shared" si="0"/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200" zoomScaleNormal="200" workbookViewId="0">
      <selection activeCell="B3" sqref="B3"/>
    </sheetView>
  </sheetViews>
  <sheetFormatPr defaultRowHeight="16.5" x14ac:dyDescent="0.3"/>
  <cols>
    <col min="1" max="1" width="10.5" customWidth="1"/>
    <col min="2" max="2" width="20.375" customWidth="1"/>
    <col min="3" max="3" width="13.75" bestFit="1" customWidth="1"/>
    <col min="4" max="4" width="22.5" bestFit="1" customWidth="1"/>
  </cols>
  <sheetData>
    <row r="1" spans="1:5" x14ac:dyDescent="0.3">
      <c r="A1" s="23" t="s">
        <v>83</v>
      </c>
      <c r="B1" s="24"/>
      <c r="C1" s="24"/>
      <c r="D1" s="24"/>
      <c r="E1" s="24"/>
    </row>
    <row r="2" spans="1:5" x14ac:dyDescent="0.3">
      <c r="A2" s="1" t="s">
        <v>40</v>
      </c>
      <c r="B2" s="1" t="s">
        <v>43</v>
      </c>
      <c r="C2" s="1" t="s">
        <v>41</v>
      </c>
      <c r="D2" t="s">
        <v>42</v>
      </c>
    </row>
    <row r="3" spans="1:5" x14ac:dyDescent="0.3">
      <c r="A3">
        <v>25</v>
      </c>
      <c r="B3" t="s">
        <v>44</v>
      </c>
      <c r="C3">
        <v>79</v>
      </c>
    </row>
    <row r="4" spans="1:5" x14ac:dyDescent="0.3">
      <c r="A4">
        <v>26</v>
      </c>
      <c r="C4">
        <v>81</v>
      </c>
    </row>
    <row r="5" spans="1:5" x14ac:dyDescent="0.3">
      <c r="A5">
        <v>27</v>
      </c>
      <c r="C5">
        <v>93</v>
      </c>
    </row>
    <row r="6" spans="1:5" x14ac:dyDescent="0.3">
      <c r="A6">
        <v>28</v>
      </c>
      <c r="C6">
        <v>91</v>
      </c>
    </row>
    <row r="7" spans="1:5" x14ac:dyDescent="0.3">
      <c r="A7">
        <v>29</v>
      </c>
      <c r="C7">
        <v>97</v>
      </c>
    </row>
    <row r="8" spans="1:5" x14ac:dyDescent="0.3">
      <c r="A8">
        <v>30</v>
      </c>
      <c r="C8">
        <v>152</v>
      </c>
    </row>
    <row r="9" spans="1:5" x14ac:dyDescent="0.3">
      <c r="A9">
        <v>31</v>
      </c>
      <c r="C9">
        <v>257</v>
      </c>
    </row>
    <row r="10" spans="1:5" x14ac:dyDescent="0.3">
      <c r="A10">
        <v>32</v>
      </c>
      <c r="C10">
        <v>320</v>
      </c>
    </row>
    <row r="11" spans="1:5" x14ac:dyDescent="0.3">
      <c r="A11">
        <v>33</v>
      </c>
      <c r="C11">
        <v>450</v>
      </c>
    </row>
    <row r="12" spans="1:5" x14ac:dyDescent="0.3">
      <c r="A12">
        <v>34</v>
      </c>
      <c r="C12">
        <v>550</v>
      </c>
    </row>
    <row r="13" spans="1:5" x14ac:dyDescent="0.3">
      <c r="A13">
        <v>35</v>
      </c>
      <c r="C13">
        <v>890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50" zoomScaleNormal="150" workbookViewId="0">
      <selection activeCell="D13" sqref="D13"/>
    </sheetView>
  </sheetViews>
  <sheetFormatPr defaultRowHeight="16.5" x14ac:dyDescent="0.3"/>
  <sheetData>
    <row r="1" spans="1:9" x14ac:dyDescent="0.3">
      <c r="A1" t="s">
        <v>4</v>
      </c>
      <c r="B1" s="1" t="s">
        <v>6</v>
      </c>
      <c r="C1" t="s">
        <v>5</v>
      </c>
      <c r="E1" s="1" t="s">
        <v>7</v>
      </c>
      <c r="F1" t="s">
        <v>5</v>
      </c>
      <c r="H1" s="1" t="s">
        <v>84</v>
      </c>
      <c r="I1" t="s">
        <v>5</v>
      </c>
    </row>
    <row r="2" spans="1:9" x14ac:dyDescent="0.3">
      <c r="A2">
        <v>1</v>
      </c>
      <c r="B2">
        <v>0.9</v>
      </c>
      <c r="C2">
        <f>B2*F11</f>
        <v>0.10941898913151243</v>
      </c>
      <c r="E2">
        <v>0.9</v>
      </c>
      <c r="F2">
        <f>E2*I11</f>
        <v>0.31381059609000017</v>
      </c>
      <c r="H2">
        <v>0.9</v>
      </c>
      <c r="I2" s="9">
        <v>0.9</v>
      </c>
    </row>
    <row r="3" spans="1:9" x14ac:dyDescent="0.3">
      <c r="A3">
        <v>2</v>
      </c>
      <c r="B3">
        <v>0.9</v>
      </c>
      <c r="C3">
        <f>B3*C2</f>
        <v>9.8477090218361193E-2</v>
      </c>
      <c r="E3">
        <v>0.9</v>
      </c>
      <c r="F3">
        <f>E3*F2</f>
        <v>0.28242953648100017</v>
      </c>
      <c r="H3">
        <v>0.9</v>
      </c>
      <c r="I3">
        <f>H2 * I2</f>
        <v>0.81</v>
      </c>
    </row>
    <row r="4" spans="1:9" x14ac:dyDescent="0.3">
      <c r="A4">
        <v>3</v>
      </c>
      <c r="B4">
        <v>0.9</v>
      </c>
      <c r="C4">
        <f t="shared" ref="C4:C11" si="0">B4*C3</f>
        <v>8.8629381196525081E-2</v>
      </c>
      <c r="E4">
        <v>0.9</v>
      </c>
      <c r="F4">
        <f t="shared" ref="F4:F11" si="1">E4*F3</f>
        <v>0.25418658283290013</v>
      </c>
      <c r="H4">
        <v>0.9</v>
      </c>
      <c r="I4">
        <f t="shared" ref="I4:I11" si="2">H3 * I3</f>
        <v>0.72900000000000009</v>
      </c>
    </row>
    <row r="5" spans="1:9" x14ac:dyDescent="0.3">
      <c r="A5">
        <v>4</v>
      </c>
      <c r="B5">
        <v>0.9</v>
      </c>
      <c r="C5">
        <f t="shared" si="0"/>
        <v>7.976644307687257E-2</v>
      </c>
      <c r="E5">
        <v>0.9</v>
      </c>
      <c r="F5">
        <f t="shared" si="1"/>
        <v>0.22876792454961012</v>
      </c>
      <c r="H5">
        <v>0.9</v>
      </c>
      <c r="I5">
        <f t="shared" si="2"/>
        <v>0.65610000000000013</v>
      </c>
    </row>
    <row r="6" spans="1:9" x14ac:dyDescent="0.3">
      <c r="A6">
        <v>5</v>
      </c>
      <c r="B6">
        <v>0.9</v>
      </c>
      <c r="C6">
        <f t="shared" si="0"/>
        <v>7.1789798769185315E-2</v>
      </c>
      <c r="E6">
        <v>0.9</v>
      </c>
      <c r="F6">
        <f t="shared" si="1"/>
        <v>0.2058911320946491</v>
      </c>
      <c r="H6">
        <v>0.9</v>
      </c>
      <c r="I6">
        <f t="shared" si="2"/>
        <v>0.59049000000000018</v>
      </c>
    </row>
    <row r="7" spans="1:9" x14ac:dyDescent="0.3">
      <c r="A7">
        <v>6</v>
      </c>
      <c r="B7">
        <v>0.9</v>
      </c>
      <c r="C7">
        <f t="shared" si="0"/>
        <v>6.4610818892266789E-2</v>
      </c>
      <c r="E7">
        <v>0.9</v>
      </c>
      <c r="F7">
        <f t="shared" si="1"/>
        <v>0.18530201888518419</v>
      </c>
      <c r="H7">
        <v>0.9</v>
      </c>
      <c r="I7">
        <f t="shared" si="2"/>
        <v>0.53144100000000016</v>
      </c>
    </row>
    <row r="8" spans="1:9" x14ac:dyDescent="0.3">
      <c r="A8">
        <v>7</v>
      </c>
      <c r="B8">
        <v>0.9</v>
      </c>
      <c r="C8">
        <f t="shared" si="0"/>
        <v>5.814973700304011E-2</v>
      </c>
      <c r="E8">
        <v>0.9</v>
      </c>
      <c r="F8">
        <f t="shared" si="1"/>
        <v>0.16677181699666577</v>
      </c>
      <c r="H8">
        <v>0.9</v>
      </c>
      <c r="I8">
        <f t="shared" si="2"/>
        <v>0.47829690000000014</v>
      </c>
    </row>
    <row r="9" spans="1:9" x14ac:dyDescent="0.3">
      <c r="A9">
        <v>8</v>
      </c>
      <c r="B9">
        <v>0.9</v>
      </c>
      <c r="C9">
        <f t="shared" si="0"/>
        <v>5.2334763302736099E-2</v>
      </c>
      <c r="E9">
        <v>0.9</v>
      </c>
      <c r="F9">
        <f t="shared" si="1"/>
        <v>0.15009463529699921</v>
      </c>
      <c r="H9">
        <v>0.9</v>
      </c>
      <c r="I9">
        <f t="shared" si="2"/>
        <v>0.43046721000000016</v>
      </c>
    </row>
    <row r="10" spans="1:9" x14ac:dyDescent="0.3">
      <c r="A10">
        <v>9</v>
      </c>
      <c r="B10">
        <v>0.9</v>
      </c>
      <c r="C10">
        <f t="shared" si="0"/>
        <v>4.7101286972462492E-2</v>
      </c>
      <c r="E10">
        <v>0.9</v>
      </c>
      <c r="F10">
        <f t="shared" si="1"/>
        <v>0.13508517176729928</v>
      </c>
      <c r="H10">
        <v>0.9</v>
      </c>
      <c r="I10">
        <f t="shared" si="2"/>
        <v>0.38742048900000015</v>
      </c>
    </row>
    <row r="11" spans="1:9" x14ac:dyDescent="0.3">
      <c r="A11">
        <v>10</v>
      </c>
      <c r="B11">
        <v>0.9</v>
      </c>
      <c r="C11">
        <f t="shared" si="0"/>
        <v>4.2391158275216244E-2</v>
      </c>
      <c r="E11">
        <v>0.9</v>
      </c>
      <c r="F11">
        <f t="shared" si="1"/>
        <v>0.12157665459056936</v>
      </c>
      <c r="H11">
        <v>0.9</v>
      </c>
      <c r="I11">
        <f t="shared" si="2"/>
        <v>0.34867844010000015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150" zoomScaleNormal="150" workbookViewId="0">
      <selection activeCell="I2" sqref="I2"/>
    </sheetView>
  </sheetViews>
  <sheetFormatPr defaultRowHeight="16.5" x14ac:dyDescent="0.3"/>
  <cols>
    <col min="4" max="4" width="11.75" customWidth="1"/>
    <col min="5" max="5" width="13.375" customWidth="1"/>
    <col min="6" max="6" width="12.75" bestFit="1" customWidth="1"/>
    <col min="7" max="7" width="13.5" bestFit="1" customWidth="1"/>
    <col min="9" max="9" width="17" bestFit="1" customWidth="1"/>
  </cols>
  <sheetData>
    <row r="1" spans="2:9" x14ac:dyDescent="0.3">
      <c r="B1" s="45" t="s">
        <v>112</v>
      </c>
      <c r="C1" t="s">
        <v>109</v>
      </c>
      <c r="D1" t="s">
        <v>110</v>
      </c>
      <c r="E1" t="s">
        <v>111</v>
      </c>
      <c r="F1" t="s">
        <v>113</v>
      </c>
      <c r="G1" t="s">
        <v>114</v>
      </c>
      <c r="H1" s="45"/>
      <c r="I1" t="s">
        <v>115</v>
      </c>
    </row>
    <row r="2" spans="2:9" x14ac:dyDescent="0.3">
      <c r="B2">
        <v>0.9</v>
      </c>
      <c r="C2">
        <f>$B$2-(B2*0.1)</f>
        <v>0.81</v>
      </c>
      <c r="D2">
        <f>$B$2-($B$2*0.01)</f>
        <v>0.89100000000000001</v>
      </c>
      <c r="E2">
        <f>$B$2-($B$2*0.001)</f>
        <v>0.89910000000000001</v>
      </c>
      <c r="F2">
        <f>$B$2-($B$2*0.0001)</f>
        <v>0.89990999999999999</v>
      </c>
      <c r="G2">
        <f>$B$2-($B$2*0.00001)</f>
        <v>0.89999099999999999</v>
      </c>
      <c r="I2" s="46">
        <f>274970*1300</f>
        <v>357461000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선형회귀</vt:lpstr>
      <vt:lpstr>1_2차함수</vt:lpstr>
      <vt:lpstr>y=ax+b 기울기</vt:lpstr>
      <vt:lpstr>y=ax+b y절편</vt:lpstr>
      <vt:lpstr>오차의 합</vt:lpstr>
      <vt:lpstr>a, b의 예측</vt:lpstr>
      <vt:lpstr>회귀 모델 제작의 어려움</vt:lpstr>
      <vt:lpstr>가중치의 감소</vt:lpstr>
      <vt:lpstr>가중치의 감소2</vt:lpstr>
      <vt:lpstr>Softmax</vt:lpstr>
      <vt:lpstr>배치처리</vt:lpstr>
      <vt:lpstr>MLP 추천</vt:lpstr>
      <vt:lpstr>추천CF_MF</vt:lpstr>
      <vt:lpstr>학습율</vt:lpstr>
      <vt:lpstr>CNN 변수의 갯수1</vt:lpstr>
      <vt:lpstr>CNN 변수의 갯수 2</vt:lpstr>
      <vt:lpstr>MaxPooling</vt:lpstr>
      <vt:lpstr>MaxPooling2</vt:lpstr>
      <vt:lpstr>오차 0.1</vt:lpstr>
      <vt:lpstr>오차 0.5</vt:lpstr>
      <vt:lpstr>오차 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Windows 사용자</cp:lastModifiedBy>
  <dcterms:created xsi:type="dcterms:W3CDTF">2019-11-16T06:41:23Z</dcterms:created>
  <dcterms:modified xsi:type="dcterms:W3CDTF">2023-06-17T06:16:28Z</dcterms:modified>
</cp:coreProperties>
</file>