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34de6af154437/UU/R/skewness-staging/additional-files/"/>
    </mc:Choice>
  </mc:AlternateContent>
  <xr:revisionPtr revIDLastSave="163" documentId="8_{21EF7F32-1FA1-4616-AA69-B8187A59244B}" xr6:coauthVersionLast="47" xr6:coauthVersionMax="47" xr10:uidLastSave="{847D6DC3-410C-4BBB-BEB7-A6A6C8A8435E}"/>
  <bookViews>
    <workbookView xWindow="-110" yWindow="-110" windowWidth="19420" windowHeight="10560" xr2:uid="{3748B489-2CEE-40B9-82E1-92B85D770E11}"/>
  </bookViews>
  <sheets>
    <sheet name="Without vertical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5" i="2" l="1"/>
  <c r="T255" i="2"/>
  <c r="Q255" i="2"/>
  <c r="N255" i="2"/>
  <c r="K255" i="2"/>
  <c r="H255" i="2"/>
  <c r="W254" i="2"/>
  <c r="T254" i="2"/>
  <c r="Q254" i="2"/>
  <c r="N254" i="2"/>
  <c r="K254" i="2"/>
  <c r="H254" i="2"/>
  <c r="W253" i="2"/>
  <c r="T253" i="2"/>
  <c r="Q253" i="2"/>
  <c r="N253" i="2"/>
  <c r="K253" i="2"/>
  <c r="H253" i="2"/>
  <c r="W252" i="2"/>
  <c r="T252" i="2"/>
  <c r="Q252" i="2"/>
  <c r="N252" i="2"/>
  <c r="K252" i="2"/>
  <c r="H252" i="2"/>
  <c r="W251" i="2"/>
  <c r="T251" i="2"/>
  <c r="Q251" i="2"/>
  <c r="N251" i="2"/>
  <c r="K251" i="2"/>
  <c r="H251" i="2"/>
  <c r="W250" i="2"/>
  <c r="T250" i="2"/>
  <c r="Q250" i="2"/>
  <c r="N250" i="2"/>
  <c r="K250" i="2"/>
  <c r="H250" i="2"/>
  <c r="W249" i="2"/>
  <c r="T249" i="2"/>
  <c r="Q249" i="2"/>
  <c r="N249" i="2"/>
  <c r="K249" i="2"/>
  <c r="H249" i="2"/>
  <c r="W248" i="2"/>
  <c r="T248" i="2"/>
  <c r="Q248" i="2"/>
  <c r="N248" i="2"/>
  <c r="K248" i="2"/>
  <c r="H248" i="2"/>
  <c r="W247" i="2"/>
  <c r="T247" i="2"/>
  <c r="Q247" i="2"/>
  <c r="N247" i="2"/>
  <c r="K247" i="2"/>
  <c r="H247" i="2"/>
  <c r="W246" i="2"/>
  <c r="T246" i="2"/>
  <c r="Q246" i="2"/>
  <c r="N246" i="2"/>
  <c r="K246" i="2"/>
  <c r="H246" i="2"/>
  <c r="W245" i="2"/>
  <c r="T245" i="2"/>
  <c r="Q245" i="2"/>
  <c r="N245" i="2"/>
  <c r="K245" i="2"/>
  <c r="H245" i="2"/>
  <c r="W244" i="2"/>
  <c r="T244" i="2"/>
  <c r="Q244" i="2"/>
  <c r="N244" i="2"/>
  <c r="K244" i="2"/>
  <c r="H244" i="2"/>
  <c r="W243" i="2"/>
  <c r="T243" i="2"/>
  <c r="Q243" i="2"/>
  <c r="N243" i="2"/>
  <c r="K243" i="2"/>
  <c r="H243" i="2"/>
  <c r="W242" i="2"/>
  <c r="T242" i="2"/>
  <c r="Q242" i="2"/>
  <c r="N242" i="2"/>
  <c r="K242" i="2"/>
  <c r="H242" i="2"/>
  <c r="W241" i="2"/>
  <c r="T241" i="2"/>
  <c r="Q241" i="2"/>
  <c r="N241" i="2"/>
  <c r="K241" i="2"/>
  <c r="H241" i="2"/>
  <c r="W240" i="2"/>
  <c r="T240" i="2"/>
  <c r="Q240" i="2"/>
  <c r="N240" i="2"/>
  <c r="K240" i="2"/>
  <c r="H240" i="2"/>
  <c r="W239" i="2"/>
  <c r="T239" i="2"/>
  <c r="Q239" i="2"/>
  <c r="N239" i="2"/>
  <c r="K239" i="2"/>
  <c r="H239" i="2"/>
  <c r="W238" i="2"/>
  <c r="T238" i="2"/>
  <c r="Q238" i="2"/>
  <c r="N238" i="2"/>
  <c r="K238" i="2"/>
  <c r="H238" i="2"/>
  <c r="W237" i="2"/>
  <c r="T237" i="2"/>
  <c r="Q237" i="2"/>
  <c r="N237" i="2"/>
  <c r="K237" i="2"/>
  <c r="H237" i="2"/>
  <c r="W236" i="2"/>
  <c r="T236" i="2"/>
  <c r="Q236" i="2"/>
  <c r="N236" i="2"/>
  <c r="K236" i="2"/>
  <c r="H236" i="2"/>
  <c r="T235" i="2"/>
  <c r="Q235" i="2"/>
  <c r="W234" i="2"/>
  <c r="T234" i="2"/>
  <c r="Q234" i="2"/>
  <c r="N234" i="2"/>
  <c r="K234" i="2"/>
  <c r="H234" i="2"/>
  <c r="W233" i="2"/>
  <c r="T233" i="2"/>
  <c r="Q233" i="2"/>
  <c r="N233" i="2"/>
  <c r="K233" i="2"/>
  <c r="H233" i="2"/>
  <c r="W232" i="2"/>
  <c r="T232" i="2"/>
  <c r="Q232" i="2"/>
  <c r="N232" i="2"/>
  <c r="K232" i="2"/>
  <c r="H232" i="2"/>
  <c r="W231" i="2"/>
  <c r="T231" i="2"/>
  <c r="Q231" i="2"/>
  <c r="N231" i="2"/>
  <c r="K231" i="2"/>
  <c r="H231" i="2"/>
  <c r="W230" i="2"/>
  <c r="T230" i="2"/>
  <c r="Q230" i="2"/>
  <c r="N230" i="2"/>
  <c r="K230" i="2"/>
  <c r="H230" i="2"/>
  <c r="W229" i="2"/>
  <c r="T229" i="2"/>
  <c r="Q229" i="2"/>
  <c r="N229" i="2"/>
  <c r="K229" i="2"/>
  <c r="H229" i="2"/>
  <c r="W228" i="2"/>
  <c r="T228" i="2"/>
  <c r="Q228" i="2"/>
  <c r="N228" i="2"/>
  <c r="K228" i="2"/>
  <c r="H228" i="2"/>
  <c r="W227" i="2"/>
  <c r="T227" i="2"/>
  <c r="Q227" i="2"/>
  <c r="N227" i="2"/>
  <c r="K227" i="2"/>
  <c r="H227" i="2"/>
  <c r="W226" i="2"/>
  <c r="T226" i="2"/>
  <c r="Q226" i="2"/>
  <c r="N226" i="2"/>
  <c r="K226" i="2"/>
  <c r="H226" i="2"/>
  <c r="W225" i="2"/>
  <c r="T225" i="2"/>
  <c r="Q225" i="2"/>
  <c r="N225" i="2"/>
  <c r="K225" i="2"/>
  <c r="H225" i="2"/>
  <c r="W224" i="2"/>
  <c r="T224" i="2"/>
  <c r="Q224" i="2"/>
  <c r="N224" i="2"/>
  <c r="K224" i="2"/>
  <c r="H224" i="2"/>
  <c r="W223" i="2"/>
  <c r="T223" i="2"/>
  <c r="Q223" i="2"/>
  <c r="N223" i="2"/>
  <c r="K223" i="2"/>
  <c r="H223" i="2"/>
  <c r="W222" i="2"/>
  <c r="T222" i="2"/>
  <c r="Q222" i="2"/>
  <c r="N222" i="2"/>
  <c r="K222" i="2"/>
  <c r="H222" i="2"/>
  <c r="W221" i="2"/>
  <c r="T221" i="2"/>
  <c r="Q221" i="2"/>
  <c r="N221" i="2"/>
  <c r="K221" i="2"/>
  <c r="H221" i="2"/>
  <c r="W220" i="2"/>
  <c r="T220" i="2"/>
  <c r="Q220" i="2"/>
  <c r="N220" i="2"/>
  <c r="K220" i="2"/>
  <c r="H220" i="2"/>
  <c r="W219" i="2"/>
  <c r="T219" i="2"/>
  <c r="Q219" i="2"/>
  <c r="N219" i="2"/>
  <c r="K219" i="2"/>
  <c r="H219" i="2"/>
  <c r="W218" i="2"/>
  <c r="T218" i="2"/>
  <c r="Q218" i="2"/>
  <c r="N218" i="2"/>
  <c r="K218" i="2"/>
  <c r="H218" i="2"/>
  <c r="W217" i="2"/>
  <c r="T217" i="2"/>
  <c r="Q217" i="2"/>
  <c r="N217" i="2"/>
  <c r="K217" i="2"/>
  <c r="H217" i="2"/>
  <c r="W216" i="2"/>
  <c r="T216" i="2"/>
  <c r="Q216" i="2"/>
  <c r="N216" i="2"/>
  <c r="K216" i="2"/>
  <c r="H216" i="2"/>
  <c r="W215" i="2"/>
  <c r="T215" i="2"/>
  <c r="Q215" i="2"/>
  <c r="N215" i="2"/>
  <c r="K215" i="2"/>
  <c r="H215" i="2"/>
  <c r="W213" i="2"/>
  <c r="T213" i="2"/>
  <c r="Q213" i="2"/>
  <c r="N213" i="2"/>
  <c r="K213" i="2"/>
  <c r="H213" i="2"/>
  <c r="W212" i="2"/>
  <c r="T212" i="2"/>
  <c r="Q212" i="2"/>
  <c r="N212" i="2"/>
  <c r="K212" i="2"/>
  <c r="H212" i="2"/>
  <c r="W211" i="2"/>
  <c r="T211" i="2"/>
  <c r="Q211" i="2"/>
  <c r="N211" i="2"/>
  <c r="K211" i="2"/>
  <c r="H211" i="2"/>
  <c r="W210" i="2"/>
  <c r="T210" i="2"/>
  <c r="Q210" i="2"/>
  <c r="N210" i="2"/>
  <c r="K210" i="2"/>
  <c r="H210" i="2"/>
  <c r="W209" i="2"/>
  <c r="T209" i="2"/>
  <c r="Q209" i="2"/>
  <c r="N209" i="2"/>
  <c r="K209" i="2"/>
  <c r="H209" i="2"/>
  <c r="W208" i="2"/>
  <c r="T208" i="2"/>
  <c r="Q208" i="2"/>
  <c r="N208" i="2"/>
  <c r="K208" i="2"/>
  <c r="H208" i="2"/>
  <c r="W207" i="2"/>
  <c r="T207" i="2"/>
  <c r="Q207" i="2"/>
  <c r="N207" i="2"/>
  <c r="K207" i="2"/>
  <c r="H207" i="2"/>
  <c r="W206" i="2"/>
  <c r="T206" i="2"/>
  <c r="Q206" i="2"/>
  <c r="N206" i="2"/>
  <c r="K206" i="2"/>
  <c r="H206" i="2"/>
  <c r="W205" i="2"/>
  <c r="T205" i="2"/>
  <c r="Q205" i="2"/>
  <c r="N205" i="2"/>
  <c r="K205" i="2"/>
  <c r="H205" i="2"/>
  <c r="W204" i="2"/>
  <c r="T204" i="2"/>
  <c r="Q204" i="2"/>
  <c r="N204" i="2"/>
  <c r="K204" i="2"/>
  <c r="H204" i="2"/>
  <c r="W203" i="2"/>
  <c r="T203" i="2"/>
  <c r="Q203" i="2"/>
  <c r="N203" i="2"/>
  <c r="K203" i="2"/>
  <c r="H203" i="2"/>
  <c r="W202" i="2"/>
  <c r="T202" i="2"/>
  <c r="Q202" i="2"/>
  <c r="N202" i="2"/>
  <c r="K202" i="2"/>
  <c r="H202" i="2"/>
  <c r="W201" i="2"/>
  <c r="T201" i="2"/>
  <c r="Q201" i="2"/>
  <c r="N201" i="2"/>
  <c r="K201" i="2"/>
  <c r="H201" i="2"/>
  <c r="W200" i="2"/>
  <c r="T200" i="2"/>
  <c r="Q200" i="2"/>
  <c r="N200" i="2"/>
  <c r="K200" i="2"/>
  <c r="H200" i="2"/>
  <c r="W199" i="2"/>
  <c r="T199" i="2"/>
  <c r="Q199" i="2"/>
  <c r="N199" i="2"/>
  <c r="K199" i="2"/>
  <c r="H199" i="2"/>
  <c r="W198" i="2"/>
  <c r="T198" i="2"/>
  <c r="Q198" i="2"/>
  <c r="N198" i="2"/>
  <c r="K198" i="2"/>
  <c r="H198" i="2"/>
  <c r="W197" i="2"/>
  <c r="T197" i="2"/>
  <c r="Q197" i="2"/>
  <c r="N197" i="2"/>
  <c r="K197" i="2"/>
  <c r="H197" i="2"/>
  <c r="W196" i="2"/>
  <c r="T196" i="2"/>
  <c r="Q196" i="2"/>
  <c r="N196" i="2"/>
  <c r="K196" i="2"/>
  <c r="H196" i="2"/>
  <c r="W195" i="2"/>
  <c r="T195" i="2"/>
  <c r="Q195" i="2"/>
  <c r="N195" i="2"/>
  <c r="K195" i="2"/>
  <c r="H195" i="2"/>
  <c r="W194" i="2"/>
  <c r="T194" i="2"/>
  <c r="Q194" i="2"/>
  <c r="N194" i="2"/>
  <c r="K194" i="2"/>
  <c r="H194" i="2"/>
  <c r="T193" i="2"/>
  <c r="Q193" i="2"/>
  <c r="W192" i="2"/>
  <c r="T192" i="2"/>
  <c r="Q192" i="2"/>
  <c r="N192" i="2"/>
  <c r="K192" i="2"/>
  <c r="H192" i="2"/>
  <c r="W191" i="2"/>
  <c r="T191" i="2"/>
  <c r="Q191" i="2"/>
  <c r="N191" i="2"/>
  <c r="K191" i="2"/>
  <c r="H191" i="2"/>
  <c r="W190" i="2"/>
  <c r="T190" i="2"/>
  <c r="Q190" i="2"/>
  <c r="N190" i="2"/>
  <c r="K190" i="2"/>
  <c r="H190" i="2"/>
  <c r="W189" i="2"/>
  <c r="T189" i="2"/>
  <c r="Q189" i="2"/>
  <c r="N189" i="2"/>
  <c r="K189" i="2"/>
  <c r="H189" i="2"/>
  <c r="W188" i="2"/>
  <c r="T188" i="2"/>
  <c r="Q188" i="2"/>
  <c r="N188" i="2"/>
  <c r="K188" i="2"/>
  <c r="H188" i="2"/>
  <c r="W187" i="2"/>
  <c r="T187" i="2"/>
  <c r="Q187" i="2"/>
  <c r="N187" i="2"/>
  <c r="K187" i="2"/>
  <c r="H187" i="2"/>
  <c r="W186" i="2"/>
  <c r="T186" i="2"/>
  <c r="Q186" i="2"/>
  <c r="N186" i="2"/>
  <c r="K186" i="2"/>
  <c r="H186" i="2"/>
  <c r="W185" i="2"/>
  <c r="T185" i="2"/>
  <c r="Q185" i="2"/>
  <c r="N185" i="2"/>
  <c r="K185" i="2"/>
  <c r="H185" i="2"/>
  <c r="W184" i="2"/>
  <c r="T184" i="2"/>
  <c r="Q184" i="2"/>
  <c r="N184" i="2"/>
  <c r="K184" i="2"/>
  <c r="H184" i="2"/>
  <c r="W183" i="2"/>
  <c r="T183" i="2"/>
  <c r="Q183" i="2"/>
  <c r="N183" i="2"/>
  <c r="K183" i="2"/>
  <c r="H183" i="2"/>
  <c r="W182" i="2"/>
  <c r="T182" i="2"/>
  <c r="Q182" i="2"/>
  <c r="N182" i="2"/>
  <c r="K182" i="2"/>
  <c r="H182" i="2"/>
  <c r="W181" i="2"/>
  <c r="T181" i="2"/>
  <c r="Q181" i="2"/>
  <c r="N181" i="2"/>
  <c r="K181" i="2"/>
  <c r="H181" i="2"/>
  <c r="W180" i="2"/>
  <c r="T180" i="2"/>
  <c r="Q180" i="2"/>
  <c r="N180" i="2"/>
  <c r="K180" i="2"/>
  <c r="H180" i="2"/>
  <c r="W179" i="2"/>
  <c r="T179" i="2"/>
  <c r="Q179" i="2"/>
  <c r="N179" i="2"/>
  <c r="K179" i="2"/>
  <c r="H179" i="2"/>
  <c r="W178" i="2"/>
  <c r="T178" i="2"/>
  <c r="Q178" i="2"/>
  <c r="N178" i="2"/>
  <c r="K178" i="2"/>
  <c r="H178" i="2"/>
  <c r="W177" i="2"/>
  <c r="T177" i="2"/>
  <c r="Q177" i="2"/>
  <c r="N177" i="2"/>
  <c r="K177" i="2"/>
  <c r="H177" i="2"/>
  <c r="W176" i="2"/>
  <c r="T176" i="2"/>
  <c r="Q176" i="2"/>
  <c r="N176" i="2"/>
  <c r="K176" i="2"/>
  <c r="H176" i="2"/>
  <c r="W175" i="2"/>
  <c r="T175" i="2"/>
  <c r="Q175" i="2"/>
  <c r="N175" i="2"/>
  <c r="K175" i="2"/>
  <c r="H175" i="2"/>
  <c r="W174" i="2"/>
  <c r="T174" i="2"/>
  <c r="Q174" i="2"/>
  <c r="N174" i="2"/>
  <c r="K174" i="2"/>
  <c r="H174" i="2"/>
  <c r="W173" i="2"/>
  <c r="T173" i="2"/>
  <c r="Q173" i="2"/>
  <c r="N173" i="2"/>
  <c r="K173" i="2"/>
  <c r="H173" i="2"/>
  <c r="W171" i="2"/>
  <c r="T171" i="2"/>
  <c r="Q171" i="2"/>
  <c r="N171" i="2"/>
  <c r="K171" i="2"/>
  <c r="H171" i="2"/>
  <c r="W170" i="2"/>
  <c r="T170" i="2"/>
  <c r="Q170" i="2"/>
  <c r="N170" i="2"/>
  <c r="K170" i="2"/>
  <c r="H170" i="2"/>
  <c r="W169" i="2"/>
  <c r="T169" i="2"/>
  <c r="Q169" i="2"/>
  <c r="N169" i="2"/>
  <c r="K169" i="2"/>
  <c r="H169" i="2"/>
  <c r="W168" i="2"/>
  <c r="T168" i="2"/>
  <c r="Q168" i="2"/>
  <c r="N168" i="2"/>
  <c r="K168" i="2"/>
  <c r="H168" i="2"/>
  <c r="W167" i="2"/>
  <c r="T167" i="2"/>
  <c r="Q167" i="2"/>
  <c r="N167" i="2"/>
  <c r="K167" i="2"/>
  <c r="H167" i="2"/>
  <c r="W166" i="2"/>
  <c r="T166" i="2"/>
  <c r="Q166" i="2"/>
  <c r="N166" i="2"/>
  <c r="K166" i="2"/>
  <c r="H166" i="2"/>
  <c r="W165" i="2"/>
  <c r="T165" i="2"/>
  <c r="Q165" i="2"/>
  <c r="N165" i="2"/>
  <c r="K165" i="2"/>
  <c r="H165" i="2"/>
  <c r="W164" i="2"/>
  <c r="T164" i="2"/>
  <c r="Q164" i="2"/>
  <c r="N164" i="2"/>
  <c r="K164" i="2"/>
  <c r="H164" i="2"/>
  <c r="W163" i="2"/>
  <c r="T163" i="2"/>
  <c r="Q163" i="2"/>
  <c r="N163" i="2"/>
  <c r="K163" i="2"/>
  <c r="H163" i="2"/>
  <c r="W162" i="2"/>
  <c r="T162" i="2"/>
  <c r="Q162" i="2"/>
  <c r="N162" i="2"/>
  <c r="K162" i="2"/>
  <c r="H162" i="2"/>
  <c r="W161" i="2"/>
  <c r="T161" i="2"/>
  <c r="Q161" i="2"/>
  <c r="N161" i="2"/>
  <c r="K161" i="2"/>
  <c r="H161" i="2"/>
  <c r="W160" i="2"/>
  <c r="T160" i="2"/>
  <c r="Q160" i="2"/>
  <c r="N160" i="2"/>
  <c r="K160" i="2"/>
  <c r="H160" i="2"/>
  <c r="W159" i="2"/>
  <c r="T159" i="2"/>
  <c r="Q159" i="2"/>
  <c r="N159" i="2"/>
  <c r="K159" i="2"/>
  <c r="H159" i="2"/>
  <c r="W158" i="2"/>
  <c r="T158" i="2"/>
  <c r="Q158" i="2"/>
  <c r="N158" i="2"/>
  <c r="K158" i="2"/>
  <c r="H158" i="2"/>
  <c r="W157" i="2"/>
  <c r="T157" i="2"/>
  <c r="Q157" i="2"/>
  <c r="N157" i="2"/>
  <c r="K157" i="2"/>
  <c r="H157" i="2"/>
  <c r="W156" i="2"/>
  <c r="T156" i="2"/>
  <c r="Q156" i="2"/>
  <c r="N156" i="2"/>
  <c r="K156" i="2"/>
  <c r="H156" i="2"/>
  <c r="W155" i="2"/>
  <c r="T155" i="2"/>
  <c r="Q155" i="2"/>
  <c r="N155" i="2"/>
  <c r="K155" i="2"/>
  <c r="H155" i="2"/>
  <c r="W154" i="2"/>
  <c r="T154" i="2"/>
  <c r="Q154" i="2"/>
  <c r="N154" i="2"/>
  <c r="K154" i="2"/>
  <c r="H154" i="2"/>
  <c r="W153" i="2"/>
  <c r="T153" i="2"/>
  <c r="Q153" i="2"/>
  <c r="N153" i="2"/>
  <c r="K153" i="2"/>
  <c r="H153" i="2"/>
  <c r="W152" i="2"/>
  <c r="T152" i="2"/>
  <c r="Q152" i="2"/>
  <c r="N152" i="2"/>
  <c r="K152" i="2"/>
  <c r="H152" i="2"/>
  <c r="T151" i="2"/>
  <c r="Q151" i="2"/>
  <c r="W150" i="2"/>
  <c r="T150" i="2"/>
  <c r="Q150" i="2"/>
  <c r="N150" i="2"/>
  <c r="K150" i="2"/>
  <c r="H150" i="2"/>
  <c r="W149" i="2"/>
  <c r="T149" i="2"/>
  <c r="Q149" i="2"/>
  <c r="N149" i="2"/>
  <c r="K149" i="2"/>
  <c r="H149" i="2"/>
  <c r="W148" i="2"/>
  <c r="T148" i="2"/>
  <c r="Q148" i="2"/>
  <c r="N148" i="2"/>
  <c r="K148" i="2"/>
  <c r="H148" i="2"/>
  <c r="W147" i="2"/>
  <c r="T147" i="2"/>
  <c r="Q147" i="2"/>
  <c r="N147" i="2"/>
  <c r="K147" i="2"/>
  <c r="H147" i="2"/>
  <c r="W146" i="2"/>
  <c r="T146" i="2"/>
  <c r="Q146" i="2"/>
  <c r="N146" i="2"/>
  <c r="K146" i="2"/>
  <c r="H146" i="2"/>
  <c r="W145" i="2"/>
  <c r="T145" i="2"/>
  <c r="Q145" i="2"/>
  <c r="N145" i="2"/>
  <c r="K145" i="2"/>
  <c r="H145" i="2"/>
  <c r="W144" i="2"/>
  <c r="T144" i="2"/>
  <c r="Q144" i="2"/>
  <c r="N144" i="2"/>
  <c r="K144" i="2"/>
  <c r="H144" i="2"/>
  <c r="W143" i="2"/>
  <c r="T143" i="2"/>
  <c r="Q143" i="2"/>
  <c r="N143" i="2"/>
  <c r="K143" i="2"/>
  <c r="H143" i="2"/>
  <c r="W142" i="2"/>
  <c r="T142" i="2"/>
  <c r="Q142" i="2"/>
  <c r="N142" i="2"/>
  <c r="K142" i="2"/>
  <c r="H142" i="2"/>
  <c r="W141" i="2"/>
  <c r="T141" i="2"/>
  <c r="Q141" i="2"/>
  <c r="N141" i="2"/>
  <c r="K141" i="2"/>
  <c r="H141" i="2"/>
  <c r="W140" i="2"/>
  <c r="T140" i="2"/>
  <c r="Q140" i="2"/>
  <c r="N140" i="2"/>
  <c r="K140" i="2"/>
  <c r="H140" i="2"/>
  <c r="W139" i="2"/>
  <c r="T139" i="2"/>
  <c r="Q139" i="2"/>
  <c r="N139" i="2"/>
  <c r="K139" i="2"/>
  <c r="H139" i="2"/>
  <c r="W138" i="2"/>
  <c r="T138" i="2"/>
  <c r="Q138" i="2"/>
  <c r="N138" i="2"/>
  <c r="K138" i="2"/>
  <c r="H138" i="2"/>
  <c r="W137" i="2"/>
  <c r="T137" i="2"/>
  <c r="Q137" i="2"/>
  <c r="N137" i="2"/>
  <c r="K137" i="2"/>
  <c r="H137" i="2"/>
  <c r="W136" i="2"/>
  <c r="T136" i="2"/>
  <c r="Q136" i="2"/>
  <c r="N136" i="2"/>
  <c r="K136" i="2"/>
  <c r="H136" i="2"/>
  <c r="W135" i="2"/>
  <c r="T135" i="2"/>
  <c r="Q135" i="2"/>
  <c r="N135" i="2"/>
  <c r="K135" i="2"/>
  <c r="H135" i="2"/>
  <c r="W134" i="2"/>
  <c r="T134" i="2"/>
  <c r="Q134" i="2"/>
  <c r="N134" i="2"/>
  <c r="K134" i="2"/>
  <c r="H134" i="2"/>
  <c r="W133" i="2"/>
  <c r="T133" i="2"/>
  <c r="Q133" i="2"/>
  <c r="N133" i="2"/>
  <c r="K133" i="2"/>
  <c r="H133" i="2"/>
  <c r="W132" i="2"/>
  <c r="T132" i="2"/>
  <c r="Q132" i="2"/>
  <c r="N132" i="2"/>
  <c r="K132" i="2"/>
  <c r="H132" i="2"/>
  <c r="W131" i="2"/>
  <c r="T131" i="2"/>
  <c r="Q131" i="2"/>
  <c r="N131" i="2"/>
  <c r="K131" i="2"/>
  <c r="H131" i="2"/>
  <c r="W129" i="2"/>
  <c r="T129" i="2"/>
  <c r="Q129" i="2"/>
  <c r="N129" i="2"/>
  <c r="K129" i="2"/>
  <c r="H129" i="2"/>
  <c r="W128" i="2"/>
  <c r="T128" i="2"/>
  <c r="Q128" i="2"/>
  <c r="N128" i="2"/>
  <c r="K128" i="2"/>
  <c r="H128" i="2"/>
  <c r="W127" i="2"/>
  <c r="T127" i="2"/>
  <c r="Q127" i="2"/>
  <c r="N127" i="2"/>
  <c r="K127" i="2"/>
  <c r="H127" i="2"/>
  <c r="W126" i="2"/>
  <c r="T126" i="2"/>
  <c r="Q126" i="2"/>
  <c r="N126" i="2"/>
  <c r="K126" i="2"/>
  <c r="H126" i="2"/>
  <c r="W125" i="2"/>
  <c r="T125" i="2"/>
  <c r="Q125" i="2"/>
  <c r="N125" i="2"/>
  <c r="K125" i="2"/>
  <c r="H125" i="2"/>
  <c r="W124" i="2"/>
  <c r="T124" i="2"/>
  <c r="Q124" i="2"/>
  <c r="N124" i="2"/>
  <c r="K124" i="2"/>
  <c r="H124" i="2"/>
  <c r="W123" i="2"/>
  <c r="T123" i="2"/>
  <c r="Q123" i="2"/>
  <c r="N123" i="2"/>
  <c r="K123" i="2"/>
  <c r="H123" i="2"/>
  <c r="W122" i="2"/>
  <c r="T122" i="2"/>
  <c r="Q122" i="2"/>
  <c r="N122" i="2"/>
  <c r="K122" i="2"/>
  <c r="H122" i="2"/>
  <c r="W121" i="2"/>
  <c r="T121" i="2"/>
  <c r="Q121" i="2"/>
  <c r="N121" i="2"/>
  <c r="K121" i="2"/>
  <c r="H121" i="2"/>
  <c r="W120" i="2"/>
  <c r="T120" i="2"/>
  <c r="Q120" i="2"/>
  <c r="N120" i="2"/>
  <c r="K120" i="2"/>
  <c r="H120" i="2"/>
  <c r="W119" i="2"/>
  <c r="T119" i="2"/>
  <c r="Q119" i="2"/>
  <c r="N119" i="2"/>
  <c r="K119" i="2"/>
  <c r="H119" i="2"/>
  <c r="W118" i="2"/>
  <c r="T118" i="2"/>
  <c r="Q118" i="2"/>
  <c r="N118" i="2"/>
  <c r="K118" i="2"/>
  <c r="H118" i="2"/>
  <c r="W117" i="2"/>
  <c r="T117" i="2"/>
  <c r="Q117" i="2"/>
  <c r="N117" i="2"/>
  <c r="K117" i="2"/>
  <c r="H117" i="2"/>
  <c r="W116" i="2"/>
  <c r="T116" i="2"/>
  <c r="Q116" i="2"/>
  <c r="N116" i="2"/>
  <c r="K116" i="2"/>
  <c r="H116" i="2"/>
  <c r="W115" i="2"/>
  <c r="T115" i="2"/>
  <c r="Q115" i="2"/>
  <c r="N115" i="2"/>
  <c r="K115" i="2"/>
  <c r="H115" i="2"/>
  <c r="W114" i="2"/>
  <c r="T114" i="2"/>
  <c r="Q114" i="2"/>
  <c r="N114" i="2"/>
  <c r="K114" i="2"/>
  <c r="H114" i="2"/>
  <c r="W113" i="2"/>
  <c r="T113" i="2"/>
  <c r="Q113" i="2"/>
  <c r="N113" i="2"/>
  <c r="K113" i="2"/>
  <c r="H113" i="2"/>
  <c r="W112" i="2"/>
  <c r="T112" i="2"/>
  <c r="Q112" i="2"/>
  <c r="N112" i="2"/>
  <c r="K112" i="2"/>
  <c r="H112" i="2"/>
  <c r="W111" i="2"/>
  <c r="T111" i="2"/>
  <c r="Q111" i="2"/>
  <c r="N111" i="2"/>
  <c r="K111" i="2"/>
  <c r="H111" i="2"/>
  <c r="W110" i="2"/>
  <c r="T110" i="2"/>
  <c r="Q110" i="2"/>
  <c r="N110" i="2"/>
  <c r="K110" i="2"/>
  <c r="H110" i="2"/>
  <c r="T109" i="2"/>
  <c r="Q109" i="2"/>
  <c r="W108" i="2"/>
  <c r="T108" i="2"/>
  <c r="Q108" i="2"/>
  <c r="N108" i="2"/>
  <c r="K108" i="2"/>
  <c r="H108" i="2"/>
  <c r="W107" i="2"/>
  <c r="T107" i="2"/>
  <c r="Q107" i="2"/>
  <c r="N107" i="2"/>
  <c r="K107" i="2"/>
  <c r="H107" i="2"/>
  <c r="W106" i="2"/>
  <c r="T106" i="2"/>
  <c r="Q106" i="2"/>
  <c r="N106" i="2"/>
  <c r="K106" i="2"/>
  <c r="H106" i="2"/>
  <c r="W105" i="2"/>
  <c r="T105" i="2"/>
  <c r="Q105" i="2"/>
  <c r="N105" i="2"/>
  <c r="K105" i="2"/>
  <c r="H105" i="2"/>
  <c r="W104" i="2"/>
  <c r="T104" i="2"/>
  <c r="Q104" i="2"/>
  <c r="N104" i="2"/>
  <c r="K104" i="2"/>
  <c r="H104" i="2"/>
  <c r="W103" i="2"/>
  <c r="T103" i="2"/>
  <c r="Q103" i="2"/>
  <c r="N103" i="2"/>
  <c r="K103" i="2"/>
  <c r="H103" i="2"/>
  <c r="W102" i="2"/>
  <c r="T102" i="2"/>
  <c r="Q102" i="2"/>
  <c r="N102" i="2"/>
  <c r="K102" i="2"/>
  <c r="H102" i="2"/>
  <c r="W101" i="2"/>
  <c r="T101" i="2"/>
  <c r="Q101" i="2"/>
  <c r="N101" i="2"/>
  <c r="K101" i="2"/>
  <c r="H101" i="2"/>
  <c r="W100" i="2"/>
  <c r="T100" i="2"/>
  <c r="Q100" i="2"/>
  <c r="N100" i="2"/>
  <c r="K100" i="2"/>
  <c r="H100" i="2"/>
  <c r="W99" i="2"/>
  <c r="T99" i="2"/>
  <c r="Q99" i="2"/>
  <c r="N99" i="2"/>
  <c r="K99" i="2"/>
  <c r="H99" i="2"/>
  <c r="W98" i="2"/>
  <c r="T98" i="2"/>
  <c r="Q98" i="2"/>
  <c r="N98" i="2"/>
  <c r="K98" i="2"/>
  <c r="H98" i="2"/>
  <c r="W97" i="2"/>
  <c r="T97" i="2"/>
  <c r="Q97" i="2"/>
  <c r="N97" i="2"/>
  <c r="K97" i="2"/>
  <c r="H97" i="2"/>
  <c r="W96" i="2"/>
  <c r="T96" i="2"/>
  <c r="Q96" i="2"/>
  <c r="N96" i="2"/>
  <c r="K96" i="2"/>
  <c r="H96" i="2"/>
  <c r="W95" i="2"/>
  <c r="T95" i="2"/>
  <c r="Q95" i="2"/>
  <c r="N95" i="2"/>
  <c r="K95" i="2"/>
  <c r="H95" i="2"/>
  <c r="W94" i="2"/>
  <c r="T94" i="2"/>
  <c r="Q94" i="2"/>
  <c r="N94" i="2"/>
  <c r="K94" i="2"/>
  <c r="H94" i="2"/>
  <c r="W93" i="2"/>
  <c r="T93" i="2"/>
  <c r="Q93" i="2"/>
  <c r="N93" i="2"/>
  <c r="K93" i="2"/>
  <c r="H93" i="2"/>
  <c r="W92" i="2"/>
  <c r="T92" i="2"/>
  <c r="Q92" i="2"/>
  <c r="N92" i="2"/>
  <c r="K92" i="2"/>
  <c r="H92" i="2"/>
  <c r="W91" i="2"/>
  <c r="T91" i="2"/>
  <c r="Q91" i="2"/>
  <c r="N91" i="2"/>
  <c r="K91" i="2"/>
  <c r="H91" i="2"/>
  <c r="W90" i="2"/>
  <c r="T90" i="2"/>
  <c r="Q90" i="2"/>
  <c r="N90" i="2"/>
  <c r="K90" i="2"/>
  <c r="H90" i="2"/>
  <c r="W89" i="2"/>
  <c r="T89" i="2"/>
  <c r="Q89" i="2"/>
  <c r="N89" i="2"/>
  <c r="K89" i="2"/>
  <c r="H89" i="2"/>
  <c r="W87" i="2"/>
  <c r="T87" i="2"/>
  <c r="Q87" i="2"/>
  <c r="N87" i="2"/>
  <c r="K87" i="2"/>
  <c r="H87" i="2"/>
  <c r="W86" i="2"/>
  <c r="T86" i="2"/>
  <c r="Q86" i="2"/>
  <c r="N86" i="2"/>
  <c r="K86" i="2"/>
  <c r="H86" i="2"/>
  <c r="W85" i="2"/>
  <c r="T85" i="2"/>
  <c r="Q85" i="2"/>
  <c r="N85" i="2"/>
  <c r="K85" i="2"/>
  <c r="H85" i="2"/>
  <c r="W84" i="2"/>
  <c r="T84" i="2"/>
  <c r="Q84" i="2"/>
  <c r="N84" i="2"/>
  <c r="K84" i="2"/>
  <c r="H84" i="2"/>
  <c r="W83" i="2"/>
  <c r="T83" i="2"/>
  <c r="Q83" i="2"/>
  <c r="N83" i="2"/>
  <c r="K83" i="2"/>
  <c r="H83" i="2"/>
  <c r="W82" i="2"/>
  <c r="T82" i="2"/>
  <c r="Q82" i="2"/>
  <c r="N82" i="2"/>
  <c r="K82" i="2"/>
  <c r="H82" i="2"/>
  <c r="W81" i="2"/>
  <c r="T81" i="2"/>
  <c r="Q81" i="2"/>
  <c r="N81" i="2"/>
  <c r="K81" i="2"/>
  <c r="H81" i="2"/>
  <c r="W80" i="2"/>
  <c r="T80" i="2"/>
  <c r="Q80" i="2"/>
  <c r="N80" i="2"/>
  <c r="K80" i="2"/>
  <c r="H80" i="2"/>
  <c r="W79" i="2"/>
  <c r="T79" i="2"/>
  <c r="Q79" i="2"/>
  <c r="N79" i="2"/>
  <c r="K79" i="2"/>
  <c r="H79" i="2"/>
  <c r="W78" i="2"/>
  <c r="T78" i="2"/>
  <c r="Q78" i="2"/>
  <c r="N78" i="2"/>
  <c r="K78" i="2"/>
  <c r="H78" i="2"/>
  <c r="W77" i="2"/>
  <c r="T77" i="2"/>
  <c r="Q77" i="2"/>
  <c r="N77" i="2"/>
  <c r="K77" i="2"/>
  <c r="H77" i="2"/>
  <c r="W76" i="2"/>
  <c r="T76" i="2"/>
  <c r="Q76" i="2"/>
  <c r="N76" i="2"/>
  <c r="K76" i="2"/>
  <c r="H76" i="2"/>
  <c r="W75" i="2"/>
  <c r="T75" i="2"/>
  <c r="Q75" i="2"/>
  <c r="N75" i="2"/>
  <c r="K75" i="2"/>
  <c r="H75" i="2"/>
  <c r="W74" i="2"/>
  <c r="T74" i="2"/>
  <c r="Q74" i="2"/>
  <c r="N74" i="2"/>
  <c r="K74" i="2"/>
  <c r="H74" i="2"/>
  <c r="W73" i="2"/>
  <c r="T73" i="2"/>
  <c r="Q73" i="2"/>
  <c r="N73" i="2"/>
  <c r="K73" i="2"/>
  <c r="H73" i="2"/>
  <c r="W72" i="2"/>
  <c r="T72" i="2"/>
  <c r="Q72" i="2"/>
  <c r="N72" i="2"/>
  <c r="K72" i="2"/>
  <c r="H72" i="2"/>
  <c r="W71" i="2"/>
  <c r="T71" i="2"/>
  <c r="Q71" i="2"/>
  <c r="N71" i="2"/>
  <c r="K71" i="2"/>
  <c r="H71" i="2"/>
  <c r="W70" i="2"/>
  <c r="T70" i="2"/>
  <c r="Q70" i="2"/>
  <c r="N70" i="2"/>
  <c r="K70" i="2"/>
  <c r="H70" i="2"/>
  <c r="W69" i="2"/>
  <c r="T69" i="2"/>
  <c r="Q69" i="2"/>
  <c r="N69" i="2"/>
  <c r="K69" i="2"/>
  <c r="H69" i="2"/>
  <c r="W68" i="2"/>
  <c r="T68" i="2"/>
  <c r="Q68" i="2"/>
  <c r="N68" i="2"/>
  <c r="K68" i="2"/>
  <c r="H68" i="2"/>
  <c r="T67" i="2"/>
  <c r="Q67" i="2"/>
  <c r="W66" i="2"/>
  <c r="T66" i="2"/>
  <c r="Q66" i="2"/>
  <c r="N66" i="2"/>
  <c r="K66" i="2"/>
  <c r="H66" i="2"/>
  <c r="W65" i="2"/>
  <c r="T65" i="2"/>
  <c r="Q65" i="2"/>
  <c r="N65" i="2"/>
  <c r="K65" i="2"/>
  <c r="H65" i="2"/>
  <c r="W64" i="2"/>
  <c r="T64" i="2"/>
  <c r="Q64" i="2"/>
  <c r="N64" i="2"/>
  <c r="K64" i="2"/>
  <c r="H64" i="2"/>
  <c r="W63" i="2"/>
  <c r="T63" i="2"/>
  <c r="Q63" i="2"/>
  <c r="N63" i="2"/>
  <c r="K63" i="2"/>
  <c r="H63" i="2"/>
  <c r="W62" i="2"/>
  <c r="T62" i="2"/>
  <c r="Q62" i="2"/>
  <c r="N62" i="2"/>
  <c r="K62" i="2"/>
  <c r="H62" i="2"/>
  <c r="W61" i="2"/>
  <c r="T61" i="2"/>
  <c r="Q61" i="2"/>
  <c r="N61" i="2"/>
  <c r="K61" i="2"/>
  <c r="H61" i="2"/>
  <c r="W60" i="2"/>
  <c r="T60" i="2"/>
  <c r="Q60" i="2"/>
  <c r="N60" i="2"/>
  <c r="K60" i="2"/>
  <c r="H60" i="2"/>
  <c r="W59" i="2"/>
  <c r="T59" i="2"/>
  <c r="Q59" i="2"/>
  <c r="N59" i="2"/>
  <c r="K59" i="2"/>
  <c r="H59" i="2"/>
  <c r="W58" i="2"/>
  <c r="T58" i="2"/>
  <c r="Q58" i="2"/>
  <c r="N58" i="2"/>
  <c r="K58" i="2"/>
  <c r="H58" i="2"/>
  <c r="W57" i="2"/>
  <c r="T57" i="2"/>
  <c r="Q57" i="2"/>
  <c r="N57" i="2"/>
  <c r="K57" i="2"/>
  <c r="H57" i="2"/>
  <c r="W56" i="2"/>
  <c r="T56" i="2"/>
  <c r="Q56" i="2"/>
  <c r="N56" i="2"/>
  <c r="K56" i="2"/>
  <c r="H56" i="2"/>
  <c r="W55" i="2"/>
  <c r="T55" i="2"/>
  <c r="Q55" i="2"/>
  <c r="N55" i="2"/>
  <c r="K55" i="2"/>
  <c r="H55" i="2"/>
  <c r="W54" i="2"/>
  <c r="T54" i="2"/>
  <c r="Q54" i="2"/>
  <c r="N54" i="2"/>
  <c r="K54" i="2"/>
  <c r="H54" i="2"/>
  <c r="W53" i="2"/>
  <c r="T53" i="2"/>
  <c r="Q53" i="2"/>
  <c r="N53" i="2"/>
  <c r="K53" i="2"/>
  <c r="H53" i="2"/>
  <c r="W52" i="2"/>
  <c r="T52" i="2"/>
  <c r="Q52" i="2"/>
  <c r="N52" i="2"/>
  <c r="K52" i="2"/>
  <c r="H52" i="2"/>
  <c r="W51" i="2"/>
  <c r="T51" i="2"/>
  <c r="Q51" i="2"/>
  <c r="N51" i="2"/>
  <c r="K51" i="2"/>
  <c r="H51" i="2"/>
  <c r="W50" i="2"/>
  <c r="T50" i="2"/>
  <c r="Q50" i="2"/>
  <c r="N50" i="2"/>
  <c r="K50" i="2"/>
  <c r="H50" i="2"/>
  <c r="W49" i="2"/>
  <c r="T49" i="2"/>
  <c r="Q49" i="2"/>
  <c r="N49" i="2"/>
  <c r="K49" i="2"/>
  <c r="H49" i="2"/>
  <c r="W48" i="2"/>
  <c r="T48" i="2"/>
  <c r="Q48" i="2"/>
  <c r="N48" i="2"/>
  <c r="K48" i="2"/>
  <c r="H48" i="2"/>
  <c r="W47" i="2"/>
  <c r="T47" i="2"/>
  <c r="Q47" i="2"/>
  <c r="N47" i="2"/>
  <c r="K47" i="2"/>
  <c r="H47" i="2"/>
  <c r="W45" i="2"/>
  <c r="T45" i="2"/>
  <c r="Q45" i="2"/>
  <c r="N45" i="2"/>
  <c r="K45" i="2"/>
  <c r="H45" i="2"/>
  <c r="W44" i="2"/>
  <c r="T44" i="2"/>
  <c r="Q44" i="2"/>
  <c r="N44" i="2"/>
  <c r="K44" i="2"/>
  <c r="H44" i="2"/>
  <c r="W43" i="2"/>
  <c r="T43" i="2"/>
  <c r="Q43" i="2"/>
  <c r="N43" i="2"/>
  <c r="K43" i="2"/>
  <c r="H43" i="2"/>
  <c r="W42" i="2"/>
  <c r="T42" i="2"/>
  <c r="Q42" i="2"/>
  <c r="N42" i="2"/>
  <c r="K42" i="2"/>
  <c r="H42" i="2"/>
  <c r="W41" i="2"/>
  <c r="T41" i="2"/>
  <c r="Q41" i="2"/>
  <c r="N41" i="2"/>
  <c r="K41" i="2"/>
  <c r="H41" i="2"/>
  <c r="W40" i="2"/>
  <c r="T40" i="2"/>
  <c r="Q40" i="2"/>
  <c r="N40" i="2"/>
  <c r="K40" i="2"/>
  <c r="H40" i="2"/>
  <c r="W39" i="2"/>
  <c r="T39" i="2"/>
  <c r="Q39" i="2"/>
  <c r="N39" i="2"/>
  <c r="K39" i="2"/>
  <c r="H39" i="2"/>
  <c r="W38" i="2"/>
  <c r="T38" i="2"/>
  <c r="Q38" i="2"/>
  <c r="N38" i="2"/>
  <c r="K38" i="2"/>
  <c r="H38" i="2"/>
  <c r="W37" i="2"/>
  <c r="T37" i="2"/>
  <c r="Q37" i="2"/>
  <c r="N37" i="2"/>
  <c r="K37" i="2"/>
  <c r="H37" i="2"/>
  <c r="W36" i="2"/>
  <c r="T36" i="2"/>
  <c r="Q36" i="2"/>
  <c r="N36" i="2"/>
  <c r="K36" i="2"/>
  <c r="H36" i="2"/>
  <c r="W35" i="2"/>
  <c r="T35" i="2"/>
  <c r="Q35" i="2"/>
  <c r="N35" i="2"/>
  <c r="K35" i="2"/>
  <c r="H35" i="2"/>
  <c r="W34" i="2"/>
  <c r="T34" i="2"/>
  <c r="Q34" i="2"/>
  <c r="N34" i="2"/>
  <c r="K34" i="2"/>
  <c r="H34" i="2"/>
  <c r="W33" i="2"/>
  <c r="T33" i="2"/>
  <c r="Q33" i="2"/>
  <c r="N33" i="2"/>
  <c r="K33" i="2"/>
  <c r="H33" i="2"/>
  <c r="W32" i="2"/>
  <c r="T32" i="2"/>
  <c r="Q32" i="2"/>
  <c r="N32" i="2"/>
  <c r="K32" i="2"/>
  <c r="H32" i="2"/>
  <c r="W31" i="2"/>
  <c r="T31" i="2"/>
  <c r="Q31" i="2"/>
  <c r="N31" i="2"/>
  <c r="K31" i="2"/>
  <c r="H31" i="2"/>
  <c r="W30" i="2"/>
  <c r="T30" i="2"/>
  <c r="Q30" i="2"/>
  <c r="N30" i="2"/>
  <c r="K30" i="2"/>
  <c r="H30" i="2"/>
  <c r="W29" i="2"/>
  <c r="T29" i="2"/>
  <c r="Q29" i="2"/>
  <c r="N29" i="2"/>
  <c r="K29" i="2"/>
  <c r="H29" i="2"/>
  <c r="W28" i="2"/>
  <c r="T28" i="2"/>
  <c r="Q28" i="2"/>
  <c r="N28" i="2"/>
  <c r="K28" i="2"/>
  <c r="H28" i="2"/>
  <c r="W27" i="2"/>
  <c r="T27" i="2"/>
  <c r="Q27" i="2"/>
  <c r="N27" i="2"/>
  <c r="K27" i="2"/>
  <c r="H27" i="2"/>
  <c r="W26" i="2"/>
  <c r="T26" i="2"/>
  <c r="Q26" i="2"/>
  <c r="N26" i="2"/>
  <c r="K26" i="2"/>
  <c r="H26" i="2"/>
  <c r="T25" i="2"/>
  <c r="Q25" i="2"/>
  <c r="W24" i="2"/>
  <c r="T24" i="2"/>
  <c r="Q24" i="2"/>
  <c r="N24" i="2"/>
  <c r="K24" i="2"/>
  <c r="H24" i="2"/>
  <c r="W23" i="2"/>
  <c r="T23" i="2"/>
  <c r="Q23" i="2"/>
  <c r="N23" i="2"/>
  <c r="K23" i="2"/>
  <c r="H23" i="2"/>
  <c r="W22" i="2"/>
  <c r="T22" i="2"/>
  <c r="Q22" i="2"/>
  <c r="N22" i="2"/>
  <c r="K22" i="2"/>
  <c r="H22" i="2"/>
  <c r="W21" i="2"/>
  <c r="T21" i="2"/>
  <c r="Q21" i="2"/>
  <c r="N21" i="2"/>
  <c r="K21" i="2"/>
  <c r="H21" i="2"/>
  <c r="W20" i="2"/>
  <c r="T20" i="2"/>
  <c r="Q20" i="2"/>
  <c r="N20" i="2"/>
  <c r="K20" i="2"/>
  <c r="H20" i="2"/>
  <c r="W19" i="2"/>
  <c r="T19" i="2"/>
  <c r="Q19" i="2"/>
  <c r="N19" i="2"/>
  <c r="K19" i="2"/>
  <c r="H19" i="2"/>
  <c r="W18" i="2"/>
  <c r="T18" i="2"/>
  <c r="Q18" i="2"/>
  <c r="N18" i="2"/>
  <c r="K18" i="2"/>
  <c r="H18" i="2"/>
  <c r="W17" i="2"/>
  <c r="T17" i="2"/>
  <c r="Q17" i="2"/>
  <c r="N17" i="2"/>
  <c r="K17" i="2"/>
  <c r="H17" i="2"/>
  <c r="W16" i="2"/>
  <c r="T16" i="2"/>
  <c r="Q16" i="2"/>
  <c r="N16" i="2"/>
  <c r="K16" i="2"/>
  <c r="H16" i="2"/>
  <c r="W15" i="2"/>
  <c r="T15" i="2"/>
  <c r="Q15" i="2"/>
  <c r="N15" i="2"/>
  <c r="K15" i="2"/>
  <c r="H15" i="2"/>
  <c r="W14" i="2"/>
  <c r="T14" i="2"/>
  <c r="Q14" i="2"/>
  <c r="N14" i="2"/>
  <c r="K14" i="2"/>
  <c r="H14" i="2"/>
  <c r="W13" i="2"/>
  <c r="T13" i="2"/>
  <c r="Q13" i="2"/>
  <c r="N13" i="2"/>
  <c r="K13" i="2"/>
  <c r="H13" i="2"/>
  <c r="W12" i="2"/>
  <c r="T12" i="2"/>
  <c r="Q12" i="2"/>
  <c r="N12" i="2"/>
  <c r="K12" i="2"/>
  <c r="H12" i="2"/>
  <c r="W11" i="2"/>
  <c r="T11" i="2"/>
  <c r="Q11" i="2"/>
  <c r="N11" i="2"/>
  <c r="K11" i="2"/>
  <c r="H11" i="2"/>
  <c r="W10" i="2"/>
  <c r="T10" i="2"/>
  <c r="Q10" i="2"/>
  <c r="N10" i="2"/>
  <c r="K10" i="2"/>
  <c r="H10" i="2"/>
  <c r="W9" i="2"/>
  <c r="T9" i="2"/>
  <c r="Q9" i="2"/>
  <c r="N9" i="2"/>
  <c r="K9" i="2"/>
  <c r="H9" i="2"/>
  <c r="W8" i="2"/>
  <c r="T8" i="2"/>
  <c r="Q8" i="2"/>
  <c r="N8" i="2"/>
  <c r="K8" i="2"/>
  <c r="H8" i="2"/>
  <c r="W7" i="2"/>
  <c r="T7" i="2"/>
  <c r="Q7" i="2"/>
  <c r="N7" i="2"/>
  <c r="K7" i="2"/>
  <c r="H7" i="2"/>
  <c r="W6" i="2"/>
  <c r="T6" i="2"/>
  <c r="Q6" i="2"/>
  <c r="N6" i="2"/>
  <c r="K6" i="2"/>
  <c r="H6" i="2"/>
  <c r="W5" i="2"/>
  <c r="T5" i="2"/>
  <c r="Q5" i="2"/>
  <c r="N5" i="2"/>
  <c r="K5" i="2"/>
  <c r="H5" i="2"/>
  <c r="U234" i="1"/>
  <c r="R234" i="1"/>
  <c r="U192" i="1"/>
  <c r="R192" i="1"/>
  <c r="U150" i="1"/>
  <c r="R150" i="1"/>
  <c r="U108" i="1"/>
  <c r="R108" i="1"/>
  <c r="U66" i="1"/>
  <c r="R66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4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" i="1"/>
  <c r="I26" i="1"/>
  <c r="I27" i="1"/>
  <c r="I28" i="1"/>
  <c r="I29" i="1"/>
  <c r="I30" i="1"/>
  <c r="I31" i="1"/>
  <c r="I32" i="1"/>
  <c r="I3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</calcChain>
</file>

<file path=xl/sharedStrings.xml><?xml version="1.0" encoding="utf-8"?>
<sst xmlns="http://schemas.openxmlformats.org/spreadsheetml/2006/main" count="2470" uniqueCount="60">
  <si>
    <t>est</t>
  </si>
  <si>
    <t>posterior_sd</t>
  </si>
  <si>
    <t>pval</t>
  </si>
  <si>
    <t>lower_2.5ci</t>
  </si>
  <si>
    <t>upper_2.5ci</t>
  </si>
  <si>
    <t>sig</t>
  </si>
  <si>
    <t>l2.dist</t>
  </si>
  <si>
    <t>Model</t>
  </si>
  <si>
    <t>Rep</t>
  </si>
  <si>
    <t>uSeed</t>
  </si>
  <si>
    <t>param.name</t>
  </si>
  <si>
    <t>standardization</t>
  </si>
  <si>
    <t>2k x 5 (est)</t>
  </si>
  <si>
    <t>diff (est)</t>
  </si>
  <si>
    <t>5k x 20 (est)</t>
  </si>
  <si>
    <t>2k x 5 (postSD)</t>
  </si>
  <si>
    <t>diff (postSD)</t>
  </si>
  <si>
    <t>5k x 20 (postSD)</t>
  </si>
  <si>
    <t>2k x 5 (pval)</t>
  </si>
  <si>
    <t>diff (pval)</t>
  </si>
  <si>
    <t>5k x 20 (pval)</t>
  </si>
  <si>
    <t>2k x 5 (lowerCI)</t>
  </si>
  <si>
    <t>diff (lowerCI)</t>
  </si>
  <si>
    <t>5k x 20 (lowerCI)</t>
  </si>
  <si>
    <t>2k x 5 (upperCI)</t>
  </si>
  <si>
    <t>diff (upperCI)</t>
  </si>
  <si>
    <t>5k x 20 (upperCI)</t>
  </si>
  <si>
    <t>2k x 5 (sig)</t>
  </si>
  <si>
    <t>diff (sig)</t>
  </si>
  <si>
    <t>5k x 20 (sig)</t>
  </si>
  <si>
    <t>BetweenWithin</t>
  </si>
  <si>
    <t>Gaussian BinAR</t>
  </si>
  <si>
    <t>Gaussian</t>
  </si>
  <si>
    <t>BinAR</t>
  </si>
  <si>
    <t>X.WITH.PHI</t>
  </si>
  <si>
    <t>unstd</t>
  </si>
  <si>
    <t>Between</t>
  </si>
  <si>
    <t>X.WITH.LOGV</t>
  </si>
  <si>
    <t>PHI.WITH.LOGV</t>
  </si>
  <si>
    <t>Means.X</t>
  </si>
  <si>
    <t>Means.PHI</t>
  </si>
  <si>
    <t>Means.LOGV</t>
  </si>
  <si>
    <t>Variances.X</t>
  </si>
  <si>
    <t>Variances.PHI</t>
  </si>
  <si>
    <t>Variances.LOGV</t>
  </si>
  <si>
    <t>PHI|X.ON.X&amp;1</t>
  </si>
  <si>
    <t>stdyx</t>
  </si>
  <si>
    <t>Within.Std.Averaged.Over.Clusters</t>
  </si>
  <si>
    <t>LOGV.|.X</t>
  </si>
  <si>
    <t>Chi2 BinAR</t>
  </si>
  <si>
    <t>Chi2</t>
  </si>
  <si>
    <t>Gaussian Chi2AR</t>
  </si>
  <si>
    <t>Chi2AR</t>
  </si>
  <si>
    <t>Chi2 Chi2AR</t>
  </si>
  <si>
    <t>Gaussian DAR</t>
  </si>
  <si>
    <t>DAR</t>
  </si>
  <si>
    <t>Chi2 DAR</t>
  </si>
  <si>
    <t>Level-2 distribution</t>
  </si>
  <si>
    <t>Dataset specification</t>
  </si>
  <si>
    <t>Mplus parameter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</si>
</sst>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2">
    <border>
      <left/>
      <right/>
      <top/>
      <bottom/>
      <diagonal/>
    </border>
    <border>
      <left style="thick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thick">
        <color auto="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ck">
        <color auto="1"/>
      </left>
      <right style="mediumDashDot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DashDot">
        <color auto="1"/>
      </left>
      <right style="thick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ck">
        <color auto="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mediumDashDot">
        <color auto="1"/>
      </left>
      <right style="thick">
        <color auto="1"/>
      </right>
      <top style="thin">
        <color theme="6" tint="0.39997558519241921"/>
      </top>
      <bottom/>
      <diagonal/>
    </border>
    <border>
      <left style="thick">
        <color auto="1"/>
      </left>
      <right/>
      <top style="thin">
        <color theme="6" tint="0.39997558519241921"/>
      </top>
      <bottom/>
      <diagonal/>
    </border>
    <border>
      <left style="thick">
        <color auto="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ck">
        <color auto="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ck">
        <color indexed="64"/>
      </left>
      <right style="mediumDashDot">
        <color auto="1"/>
      </right>
      <top style="thin">
        <color theme="6" tint="0.3999755851924192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 style="thick">
        <color auto="1"/>
      </left>
      <right style="thick">
        <color auto="1"/>
      </right>
      <top style="thin">
        <color theme="6" tint="0.3999755851924192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0" fillId="0" borderId="4" xfId="0" applyBorder="1"/>
    <xf numFmtId="0" fontId="3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5" borderId="10" xfId="0" applyFill="1" applyBorder="1"/>
    <xf numFmtId="0" fontId="0" fillId="0" borderId="6" xfId="0" applyBorder="1"/>
    <xf numFmtId="0" fontId="0" fillId="5" borderId="6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13" xfId="0" applyFill="1" applyBorder="1"/>
    <xf numFmtId="0" fontId="0" fillId="0" borderId="14" xfId="0" applyBorder="1"/>
    <xf numFmtId="0" fontId="0" fillId="0" borderId="7" xfId="0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right"/>
    </xf>
    <xf numFmtId="0" fontId="0" fillId="0" borderId="6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5" xfId="0" applyBorder="1"/>
    <xf numFmtId="0" fontId="0" fillId="0" borderId="1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 wrapText="1"/>
    </xf>
    <xf numFmtId="0" fontId="0" fillId="2" borderId="16" xfId="0" applyFill="1" applyBorder="1"/>
    <xf numFmtId="0" fontId="0" fillId="4" borderId="16" xfId="0" applyFill="1" applyBorder="1"/>
    <xf numFmtId="0" fontId="0" fillId="0" borderId="17" xfId="0" applyBorder="1"/>
    <xf numFmtId="0" fontId="0" fillId="5" borderId="17" xfId="0" applyFill="1" applyBorder="1"/>
    <xf numFmtId="0" fontId="0" fillId="0" borderId="17" xfId="0" applyFill="1" applyBorder="1"/>
    <xf numFmtId="0" fontId="0" fillId="0" borderId="18" xfId="0" applyBorder="1"/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</cellXfs>
  <cellStyles count="1">
    <cellStyle name="Normal" xfId="0" builtinId="0"/>
  </cellStyles>
  <dxfs count="52">
    <dxf>
      <border diagonalUp="0" diagonalDown="0">
        <left style="thick">
          <color auto="1"/>
        </left>
        <right style="thick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dd34de6af154437/UU/R/sim-floor-effect/experiments/experiment-a-DAR-hyperharameters_Rep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-a-summary-results"/>
      <sheetName val="experiment-a-DAR-hyperharameter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6519A-C95C-46BF-9F3F-079D071AA43D}" name="Table22" displayName="Table22" ref="A3:Y255" totalsRowShown="0" tableBorderDxfId="25">
  <autoFilter ref="A3:Y255" xr:uid="{2116519A-C95C-46BF-9F3F-079D071AA43D}"/>
  <tableColumns count="25">
    <tableColumn id="1" xr3:uid="{3F2A864F-456D-43F8-BB72-11107D36B9AF}" name="Level-2 distribution" dataDxfId="24"/>
    <tableColumn id="2" xr3:uid="{4B674359-8135-448D-B914-8E8805CFAADE}" name="Model" dataDxfId="23"/>
    <tableColumn id="3" xr3:uid="{0A559B45-5F59-42E8-A268-A92BFE9070DB}" name="Rep" dataDxfId="22"/>
    <tableColumn id="4" xr3:uid="{6E8F0AEE-454E-42C3-9552-10C0426A4068}" name="uSeed" dataDxfId="21"/>
    <tableColumn id="5" xr3:uid="{A57160B9-E377-4C60-A9CF-318E7B1A3B94}" name="param.name" dataDxfId="20"/>
    <tableColumn id="6" xr3:uid="{10654A22-E865-48FC-B02F-AE025CF2C51E}" name="standardization" dataDxfId="19"/>
    <tableColumn id="7" xr3:uid="{FB92ABE8-13B1-43F6-8EA7-D6678498ABDB}" name="2k x 5 (est)" dataDxfId="18"/>
    <tableColumn id="8" xr3:uid="{23DF62DD-7B42-49CE-B184-F2119F4DB73B}" name="diff (est)" dataDxfId="17">
      <calculatedColumnFormula>[1]!Table1[[#This Row],[2k x 5 (est)]]-[1]!Table1[[#This Row],[5k x 20 (est)]]</calculatedColumnFormula>
    </tableColumn>
    <tableColumn id="9" xr3:uid="{45B0EA02-FB17-4D2F-A0AC-94CECC494066}" name="5k x 20 (est)" dataDxfId="16"/>
    <tableColumn id="10" xr3:uid="{D27036C9-8D79-41C8-ADEB-4BF1B7CD5473}" name="2k x 5 (postSD)" dataDxfId="15"/>
    <tableColumn id="11" xr3:uid="{AEB0DAF7-3E67-4DF5-A66A-15BA6AA85644}" name="diff (postSD)" dataDxfId="14">
      <calculatedColumnFormula>[1]!Table1[[#This Row],[2k x 5 (postSD)]]-[1]!Table1[[#This Row],[5k x 20 (postSD)]]</calculatedColumnFormula>
    </tableColumn>
    <tableColumn id="12" xr3:uid="{6D526E80-2269-4CFD-A9B1-96A50E956B44}" name="5k x 20 (postSD)" dataDxfId="13"/>
    <tableColumn id="13" xr3:uid="{80F74D35-F59F-483A-9D82-46EBF52EB6CE}" name="2k x 5 (pval)" dataDxfId="12"/>
    <tableColumn id="14" xr3:uid="{CD2ABBDA-62F4-4796-AFFC-4CA540C11EB6}" name="diff (pval)" dataDxfId="11">
      <calculatedColumnFormula>[1]!Table1[[#This Row],[2k x 5 (pval)]]-[1]!Table1[[#This Row],[5k x 20 (pval)]]</calculatedColumnFormula>
    </tableColumn>
    <tableColumn id="15" xr3:uid="{E73AF735-A0EA-41EC-AF11-60BCC2F4564F}" name="5k x 20 (pval)" dataDxfId="10"/>
    <tableColumn id="16" xr3:uid="{16B11FD9-5761-4465-B263-4527C2B5680F}" name="2k x 5 (lowerCI)" dataDxfId="9"/>
    <tableColumn id="17" xr3:uid="{A3251C01-35CB-4BE1-A736-406E7E75DCA6}" name="diff (lowerCI)" dataDxfId="8">
      <calculatedColumnFormula>[1]!Table1[[#This Row],[2k x 5 (lowerCI)]]-[1]!Table1[[#This Row],[5k x 20 (lowerCI)]]</calculatedColumnFormula>
    </tableColumn>
    <tableColumn id="18" xr3:uid="{74111DA4-4032-4DA3-A910-6903E6B3A54A}" name="5k x 20 (lowerCI)" dataDxfId="7"/>
    <tableColumn id="19" xr3:uid="{BEF73AAB-B7AF-42B2-A713-A930D9E17774}" name="2k x 5 (upperCI)" dataDxfId="6"/>
    <tableColumn id="20" xr3:uid="{9C40C0A1-F375-427B-8EE3-1B8BCB1CF358}" name="diff (upperCI)" dataDxfId="5">
      <calculatedColumnFormula>[1]!Table1[[#This Row],[2k x 5 (upperCI)]]-[1]!Table1[[#This Row],[5k x 20 (upperCI)]]</calculatedColumnFormula>
    </tableColumn>
    <tableColumn id="21" xr3:uid="{27451187-184F-481C-A615-AE21F41CF4E7}" name="5k x 20 (upperCI)" dataDxfId="4"/>
    <tableColumn id="22" xr3:uid="{74824965-8F5F-4665-9613-0FD821E73D7D}" name="2k x 5 (sig)" dataDxfId="3"/>
    <tableColumn id="23" xr3:uid="{1B2715F7-25BC-49EA-B195-E66B36F6C0E5}" name="diff (sig)" dataDxfId="2">
      <calculatedColumnFormula>[1]!Table1[[#This Row],[2k x 5 (sig)]]-[1]!Table1[[#This Row],[5k x 20 (sig)]]</calculatedColumnFormula>
    </tableColumn>
    <tableColumn id="24" xr3:uid="{AC8B4602-23DC-4EB2-B765-E08AA5AE599C}" name="5k x 20 (sig)" dataDxfId="1"/>
    <tableColumn id="25" xr3:uid="{FC6FBE3E-D2AC-469C-8FE6-BF13449AB254}" name="BetweenWithin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6CC35-6AA3-4275-8966-BC828EEB47DF}" name="Table2" displayName="Table2" ref="B2:Z254" totalsRowShown="0" tableBorderDxfId="51">
  <autoFilter ref="B2:Z254" xr:uid="{8286CC35-6AA3-4275-8966-BC828EEB47DF}"/>
  <tableColumns count="25">
    <tableColumn id="1" xr3:uid="{0079E760-3EFA-4F8E-B29C-0AE615669712}" name="l2.dist" dataDxfId="50"/>
    <tableColumn id="2" xr3:uid="{B49C99C8-1694-4697-8AF0-1A8B1D08935A}" name="Model" dataDxfId="49"/>
    <tableColumn id="3" xr3:uid="{606B6DC7-F4F5-4139-80C7-194F951635B4}" name="Rep" dataDxfId="48"/>
    <tableColumn id="4" xr3:uid="{A5D2FE2C-CE19-4159-8DE9-C49CF427D2B7}" name="uSeed" dataDxfId="47"/>
    <tableColumn id="5" xr3:uid="{ACEA38C2-EF6A-43D4-A656-D22CC826D36F}" name="param.name" dataDxfId="46"/>
    <tableColumn id="6" xr3:uid="{2B157B94-8250-4271-ACAD-E30D41A034DA}" name="standardization" dataDxfId="45"/>
    <tableColumn id="7" xr3:uid="{8781078C-FC0A-4E13-A4C4-9038C74E4018}" name="2k x 5 (est)" dataDxfId="44"/>
    <tableColumn id="8" xr3:uid="{30BB80AF-DB49-45CF-B07A-B70BE4DF5A47}" name="diff (est)" dataDxfId="43">
      <calculatedColumnFormula>[1]!Table1[[#This Row],[2k x 5 (est)]]-[1]!Table1[[#This Row],[5k x 20 (est)]]</calculatedColumnFormula>
    </tableColumn>
    <tableColumn id="9" xr3:uid="{2540E7D7-FB0C-41B5-88AF-5BFD9EF3CDCE}" name="5k x 20 (est)" dataDxfId="42"/>
    <tableColumn id="10" xr3:uid="{874EF0CB-A713-4988-A49F-ED61C790B44A}" name="2k x 5 (postSD)" dataDxfId="41"/>
    <tableColumn id="11" xr3:uid="{F9137AE1-8FFB-4AC7-A14C-7EBA0BE7FCB5}" name="diff (postSD)" dataDxfId="40">
      <calculatedColumnFormula>[1]!Table1[[#This Row],[2k x 5 (postSD)]]-[1]!Table1[[#This Row],[5k x 20 (postSD)]]</calculatedColumnFormula>
    </tableColumn>
    <tableColumn id="12" xr3:uid="{DEF94CA6-A4A5-4F75-9A24-5A47CB3A107C}" name="5k x 20 (postSD)" dataDxfId="39"/>
    <tableColumn id="13" xr3:uid="{7F1C74F3-2305-411D-80D2-5B1DD7F61ED0}" name="2k x 5 (pval)" dataDxfId="38"/>
    <tableColumn id="14" xr3:uid="{2ED433C3-50C9-440B-828E-D3065FC64DBF}" name="diff (pval)" dataDxfId="37">
      <calculatedColumnFormula>[1]!Table1[[#This Row],[2k x 5 (pval)]]-[1]!Table1[[#This Row],[5k x 20 (pval)]]</calculatedColumnFormula>
    </tableColumn>
    <tableColumn id="15" xr3:uid="{812D779D-157F-4498-8779-6C20A205160C}" name="5k x 20 (pval)" dataDxfId="36"/>
    <tableColumn id="16" xr3:uid="{B0E2ED5B-713D-4493-82C6-4B68943A0C2F}" name="2k x 5 (lowerCI)" dataDxfId="35"/>
    <tableColumn id="17" xr3:uid="{1CB9259D-C3F5-4943-8014-01E0342B45C3}" name="diff (lowerCI)" dataDxfId="34">
      <calculatedColumnFormula>[1]!Table1[[#This Row],[2k x 5 (lowerCI)]]-[1]!Table1[[#This Row],[5k x 20 (lowerCI)]]</calculatedColumnFormula>
    </tableColumn>
    <tableColumn id="18" xr3:uid="{F51CA597-82F5-4993-934C-03AACECD3DCD}" name="5k x 20 (lowerCI)" dataDxfId="33"/>
    <tableColumn id="19" xr3:uid="{7A44F7C2-BD33-4809-817E-FA9FCA1877F0}" name="2k x 5 (upperCI)" dataDxfId="32"/>
    <tableColumn id="20" xr3:uid="{02E299D9-44C2-4037-B5D2-0B18225A6435}" name="diff (upperCI)" dataDxfId="31">
      <calculatedColumnFormula>[1]!Table1[[#This Row],[2k x 5 (upperCI)]]-[1]!Table1[[#This Row],[5k x 20 (upperCI)]]</calculatedColumnFormula>
    </tableColumn>
    <tableColumn id="21" xr3:uid="{67E72B79-3133-4692-9401-60AE477651A9}" name="5k x 20 (upperCI)" dataDxfId="30"/>
    <tableColumn id="22" xr3:uid="{FB6F7836-A5F0-4FCB-A065-A51D9481AC92}" name="2k x 5 (sig)" dataDxfId="29"/>
    <tableColumn id="23" xr3:uid="{3BD6AA61-ED12-4FC0-AC9D-0461F46A8D62}" name="diff (sig)" dataDxfId="28">
      <calculatedColumnFormula>[1]!Table1[[#This Row],[2k x 5 (sig)]]-[1]!Table1[[#This Row],[5k x 20 (sig)]]</calculatedColumnFormula>
    </tableColumn>
    <tableColumn id="24" xr3:uid="{86EDC910-A05C-45DA-B347-A481BCBCDFA7}" name="5k x 20 (sig)" dataDxfId="27"/>
    <tableColumn id="25" xr3:uid="{E213F5B9-3EA8-4BB7-8203-963FC27DF516}" name="BetweenWithin" dataDxfId="2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D797-9262-405A-8BDA-7E8CC71808D4}">
  <dimension ref="A1:Y256"/>
  <sheetViews>
    <sheetView tabSelected="1" zoomScale="85" zoomScaleNormal="85" workbookViewId="0">
      <selection activeCell="G1" sqref="G1:Y1"/>
    </sheetView>
  </sheetViews>
  <sheetFormatPr defaultRowHeight="15" x14ac:dyDescent="0.25"/>
  <cols>
    <col min="1" max="1" width="11.5703125" customWidth="1"/>
    <col min="5" max="5" width="16.140625" customWidth="1"/>
    <col min="25" max="25" width="32.85546875" customWidth="1"/>
  </cols>
  <sheetData>
    <row r="1" spans="1:25" ht="39" customHeight="1" x14ac:dyDescent="0.25">
      <c r="A1" s="67" t="s">
        <v>58</v>
      </c>
      <c r="B1" s="68"/>
      <c r="C1" s="68"/>
      <c r="D1" s="68"/>
      <c r="E1" s="68"/>
      <c r="F1" s="68"/>
      <c r="G1" s="77" t="s">
        <v>59</v>
      </c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/>
    </row>
    <row r="2" spans="1:25" ht="18.75" x14ac:dyDescent="0.3">
      <c r="A2" s="68"/>
      <c r="B2" s="68"/>
      <c r="C2" s="68"/>
      <c r="D2" s="68"/>
      <c r="E2" s="68"/>
      <c r="F2" s="68"/>
      <c r="G2" s="62" t="s">
        <v>0</v>
      </c>
      <c r="H2" s="63"/>
      <c r="I2" s="64"/>
      <c r="J2" s="62" t="s">
        <v>1</v>
      </c>
      <c r="K2" s="63"/>
      <c r="L2" s="64"/>
      <c r="M2" s="62" t="s">
        <v>2</v>
      </c>
      <c r="N2" s="63"/>
      <c r="O2" s="64"/>
      <c r="P2" s="62" t="s">
        <v>3</v>
      </c>
      <c r="Q2" s="63"/>
      <c r="R2" s="64"/>
      <c r="S2" s="62" t="s">
        <v>4</v>
      </c>
      <c r="T2" s="63"/>
      <c r="U2" s="64"/>
      <c r="V2" s="62" t="s">
        <v>5</v>
      </c>
      <c r="W2" s="63"/>
      <c r="X2" s="64"/>
      <c r="Y2" s="69"/>
    </row>
    <row r="3" spans="1:25" ht="45" x14ac:dyDescent="0.25">
      <c r="A3" s="66" t="s">
        <v>57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5" t="s">
        <v>12</v>
      </c>
      <c r="H3" s="6" t="s">
        <v>13</v>
      </c>
      <c r="I3" s="7" t="s">
        <v>14</v>
      </c>
      <c r="J3" s="5" t="s">
        <v>15</v>
      </c>
      <c r="K3" s="6" t="s">
        <v>16</v>
      </c>
      <c r="L3" s="7" t="s">
        <v>17</v>
      </c>
      <c r="M3" s="5" t="s">
        <v>18</v>
      </c>
      <c r="N3" s="6" t="s">
        <v>19</v>
      </c>
      <c r="O3" s="7" t="s">
        <v>20</v>
      </c>
      <c r="P3" s="5" t="s">
        <v>21</v>
      </c>
      <c r="Q3" s="6" t="s">
        <v>22</v>
      </c>
      <c r="R3" s="7" t="s">
        <v>23</v>
      </c>
      <c r="S3" s="5" t="s">
        <v>24</v>
      </c>
      <c r="T3" s="6" t="s">
        <v>25</v>
      </c>
      <c r="U3" s="7" t="s">
        <v>26</v>
      </c>
      <c r="V3" s="5" t="s">
        <v>27</v>
      </c>
      <c r="W3" s="6" t="s">
        <v>28</v>
      </c>
      <c r="X3" s="7" t="s">
        <v>29</v>
      </c>
      <c r="Y3" s="70" t="s">
        <v>30</v>
      </c>
    </row>
    <row r="4" spans="1:25" x14ac:dyDescent="0.25">
      <c r="A4" s="8"/>
      <c r="B4" s="8"/>
      <c r="C4" s="21"/>
      <c r="D4" s="21"/>
      <c r="E4" s="21"/>
      <c r="F4" s="22"/>
      <c r="G4" s="23"/>
      <c r="H4" s="9"/>
      <c r="I4" s="24"/>
      <c r="J4" s="23"/>
      <c r="K4" s="9"/>
      <c r="L4" s="24"/>
      <c r="M4" s="23"/>
      <c r="N4" s="9"/>
      <c r="O4" s="24"/>
      <c r="P4" s="23"/>
      <c r="Q4" s="9"/>
      <c r="R4" s="24"/>
      <c r="S4" s="23"/>
      <c r="T4" s="9"/>
      <c r="U4" s="24"/>
      <c r="V4" s="23"/>
      <c r="W4" s="9"/>
      <c r="X4" s="24"/>
      <c r="Y4" s="71"/>
    </row>
    <row r="5" spans="1:25" x14ac:dyDescent="0.25">
      <c r="A5" t="s">
        <v>32</v>
      </c>
      <c r="B5" t="s">
        <v>52</v>
      </c>
      <c r="C5" s="1">
        <v>1</v>
      </c>
      <c r="D5" s="1">
        <v>13297</v>
      </c>
      <c r="E5" s="10" t="s">
        <v>34</v>
      </c>
      <c r="F5" s="11" t="s">
        <v>35</v>
      </c>
      <c r="G5" s="12">
        <v>3.3000000000000002E-2</v>
      </c>
      <c r="H5" s="13">
        <f>Table22[[#This Row],[2k x 5 (est)]]-Table22[[#This Row],[5k x 20 (est)]]</f>
        <v>1.0000000000000009E-3</v>
      </c>
      <c r="I5" s="14">
        <v>3.2000000000000001E-2</v>
      </c>
      <c r="J5" s="12">
        <v>4.1000000000000002E-2</v>
      </c>
      <c r="K5" s="13">
        <f>Table22[[#This Row],[2k x 5 (postSD)]]-Table22[[#This Row],[5k x 20 (postSD)]]</f>
        <v>-1.9999999999999948E-3</v>
      </c>
      <c r="L5" s="14">
        <v>4.2999999999999997E-2</v>
      </c>
      <c r="M5" s="12">
        <v>0.216</v>
      </c>
      <c r="N5" s="13">
        <f>Table22[[#This Row],[2k x 5 (pval)]]-Table22[[#This Row],[5k x 20 (pval)]]</f>
        <v>7.0000000000000062E-3</v>
      </c>
      <c r="O5" s="14">
        <v>0.20899999999999999</v>
      </c>
      <c r="P5" s="12">
        <v>-4.4999999999999998E-2</v>
      </c>
      <c r="Q5" s="13">
        <f>Table22[[#This Row],[2k x 5 (lowerCI)]]-Table22[[#This Row],[5k x 20 (lowerCI)]]</f>
        <v>2.0000000000000018E-3</v>
      </c>
      <c r="R5" s="14">
        <v>-4.7E-2</v>
      </c>
      <c r="S5" s="12">
        <v>0.11600000000000001</v>
      </c>
      <c r="T5" s="13">
        <f>Table22[[#This Row],[2k x 5 (upperCI)]]-Table22[[#This Row],[5k x 20 (upperCI)]]</f>
        <v>-7.9999999999999932E-3</v>
      </c>
      <c r="U5" s="14">
        <v>0.124</v>
      </c>
      <c r="V5" s="12" t="b">
        <v>0</v>
      </c>
      <c r="W5" s="13">
        <f>Table22[[#This Row],[2k x 5 (sig)]]-Table22[[#This Row],[5k x 20 (sig)]]</f>
        <v>0</v>
      </c>
      <c r="X5" s="14" t="b">
        <v>0</v>
      </c>
      <c r="Y5" s="69" t="s">
        <v>36</v>
      </c>
    </row>
    <row r="6" spans="1:25" x14ac:dyDescent="0.25">
      <c r="A6" t="s">
        <v>32</v>
      </c>
      <c r="B6" t="s">
        <v>52</v>
      </c>
      <c r="C6" s="1">
        <v>1</v>
      </c>
      <c r="D6" s="1">
        <v>13297</v>
      </c>
      <c r="E6" s="1" t="s">
        <v>37</v>
      </c>
      <c r="F6" s="2" t="s">
        <v>35</v>
      </c>
      <c r="G6" s="12">
        <v>1.2649999999999999</v>
      </c>
      <c r="H6" s="13">
        <f>Table22[[#This Row],[2k x 5 (est)]]-Table22[[#This Row],[5k x 20 (est)]]</f>
        <v>-9.000000000000119E-3</v>
      </c>
      <c r="I6" s="14">
        <v>1.274</v>
      </c>
      <c r="J6" s="12">
        <v>0.20100000000000001</v>
      </c>
      <c r="K6" s="13">
        <f>Table22[[#This Row],[2k x 5 (postSD)]]-Table22[[#This Row],[5k x 20 (postSD)]]</f>
        <v>-7.9999999999999793E-3</v>
      </c>
      <c r="L6" s="14">
        <v>0.20899999999999999</v>
      </c>
      <c r="M6" s="12">
        <v>0</v>
      </c>
      <c r="N6" s="13">
        <f>Table22[[#This Row],[2k x 5 (pval)]]-Table22[[#This Row],[5k x 20 (pval)]]</f>
        <v>0</v>
      </c>
      <c r="O6" s="14">
        <v>0</v>
      </c>
      <c r="P6" s="12">
        <v>0.94099999999999995</v>
      </c>
      <c r="Q6" s="13">
        <f>Table22[[#This Row],[2k x 5 (lowerCI)]]-Table22[[#This Row],[5k x 20 (lowerCI)]]</f>
        <v>-4.0000000000000036E-3</v>
      </c>
      <c r="R6" s="14">
        <v>0.94499999999999995</v>
      </c>
      <c r="S6" s="12">
        <v>1.7509999999999999</v>
      </c>
      <c r="T6" s="13">
        <f>Table22[[#This Row],[2k x 5 (upperCI)]]-Table22[[#This Row],[5k x 20 (upperCI)]]</f>
        <v>-5.0000000000001155E-3</v>
      </c>
      <c r="U6" s="14">
        <v>1.756</v>
      </c>
      <c r="V6" s="12" t="b">
        <v>1</v>
      </c>
      <c r="W6" s="13">
        <f>Table22[[#This Row],[2k x 5 (sig)]]-Table22[[#This Row],[5k x 20 (sig)]]</f>
        <v>0</v>
      </c>
      <c r="X6" s="14" t="b">
        <v>1</v>
      </c>
      <c r="Y6" s="69" t="s">
        <v>36</v>
      </c>
    </row>
    <row r="7" spans="1:25" x14ac:dyDescent="0.25">
      <c r="A7" t="s">
        <v>32</v>
      </c>
      <c r="B7" t="s">
        <v>52</v>
      </c>
      <c r="C7" s="1">
        <v>1</v>
      </c>
      <c r="D7" s="1">
        <v>13297</v>
      </c>
      <c r="E7" s="1" t="s">
        <v>38</v>
      </c>
      <c r="F7" s="2" t="s">
        <v>35</v>
      </c>
      <c r="G7" s="12">
        <v>5.0000000000000001E-3</v>
      </c>
      <c r="H7" s="13">
        <f>Table22[[#This Row],[2k x 5 (est)]]-Table22[[#This Row],[5k x 20 (est)]]</f>
        <v>0</v>
      </c>
      <c r="I7" s="14">
        <v>5.0000000000000001E-3</v>
      </c>
      <c r="J7" s="12">
        <v>5.0000000000000001E-3</v>
      </c>
      <c r="K7" s="13">
        <f>Table22[[#This Row],[2k x 5 (postSD)]]-Table22[[#This Row],[5k x 20 (postSD)]]</f>
        <v>0</v>
      </c>
      <c r="L7" s="14">
        <v>5.0000000000000001E-3</v>
      </c>
      <c r="M7" s="12">
        <v>0.16200000000000001</v>
      </c>
      <c r="N7" s="13">
        <f>Table22[[#This Row],[2k x 5 (pval)]]-Table22[[#This Row],[5k x 20 (pval)]]</f>
        <v>-3.0000000000000027E-3</v>
      </c>
      <c r="O7" s="14">
        <v>0.16500000000000001</v>
      </c>
      <c r="P7" s="12">
        <v>-5.0000000000000001E-3</v>
      </c>
      <c r="Q7" s="13">
        <f>Table22[[#This Row],[2k x 5 (lowerCI)]]-Table22[[#This Row],[5k x 20 (lowerCI)]]</f>
        <v>0</v>
      </c>
      <c r="R7" s="14">
        <v>-5.0000000000000001E-3</v>
      </c>
      <c r="S7" s="12">
        <v>1.4999999999999999E-2</v>
      </c>
      <c r="T7" s="13">
        <f>Table22[[#This Row],[2k x 5 (upperCI)]]-Table22[[#This Row],[5k x 20 (upperCI)]]</f>
        <v>-1.0000000000000009E-3</v>
      </c>
      <c r="U7" s="14">
        <v>1.6E-2</v>
      </c>
      <c r="V7" s="12" t="b">
        <v>0</v>
      </c>
      <c r="W7" s="13">
        <f>Table22[[#This Row],[2k x 5 (sig)]]-Table22[[#This Row],[5k x 20 (sig)]]</f>
        <v>0</v>
      </c>
      <c r="X7" s="14" t="b">
        <v>0</v>
      </c>
      <c r="Y7" s="69" t="s">
        <v>36</v>
      </c>
    </row>
    <row r="8" spans="1:25" x14ac:dyDescent="0.25">
      <c r="A8" t="s">
        <v>32</v>
      </c>
      <c r="B8" t="s">
        <v>52</v>
      </c>
      <c r="C8" s="1">
        <v>1</v>
      </c>
      <c r="D8" s="1">
        <v>13297</v>
      </c>
      <c r="E8" s="1" t="s">
        <v>39</v>
      </c>
      <c r="F8" s="2" t="s">
        <v>35</v>
      </c>
      <c r="G8" s="12">
        <v>10.298</v>
      </c>
      <c r="H8" s="13">
        <f>Table22[[#This Row],[2k x 5 (est)]]-Table22[[#This Row],[5k x 20 (est)]]</f>
        <v>0</v>
      </c>
      <c r="I8" s="14">
        <v>10.298</v>
      </c>
      <c r="J8" s="12">
        <v>0.34300000000000003</v>
      </c>
      <c r="K8" s="13">
        <f>Table22[[#This Row],[2k x 5 (postSD)]]-Table22[[#This Row],[5k x 20 (postSD)]]</f>
        <v>-1.9999999999999463E-3</v>
      </c>
      <c r="L8" s="14">
        <v>0.34499999999999997</v>
      </c>
      <c r="M8" s="12">
        <v>0</v>
      </c>
      <c r="N8" s="13">
        <f>Table22[[#This Row],[2k x 5 (pval)]]-Table22[[#This Row],[5k x 20 (pval)]]</f>
        <v>0</v>
      </c>
      <c r="O8" s="14">
        <v>0</v>
      </c>
      <c r="P8" s="12">
        <v>9.6240000000000006</v>
      </c>
      <c r="Q8" s="13">
        <f>Table22[[#This Row],[2k x 5 (lowerCI)]]-Table22[[#This Row],[5k x 20 (lowerCI)]]</f>
        <v>1.1000000000001009E-2</v>
      </c>
      <c r="R8" s="14">
        <v>9.6129999999999995</v>
      </c>
      <c r="S8" s="12">
        <v>10.946999999999999</v>
      </c>
      <c r="T8" s="13">
        <f>Table22[[#This Row],[2k x 5 (upperCI)]]-Table22[[#This Row],[5k x 20 (upperCI)]]</f>
        <v>-3.1000000000000583E-2</v>
      </c>
      <c r="U8" s="14">
        <v>10.978</v>
      </c>
      <c r="V8" s="12" t="b">
        <v>1</v>
      </c>
      <c r="W8" s="13">
        <f>Table22[[#This Row],[2k x 5 (sig)]]-Table22[[#This Row],[5k x 20 (sig)]]</f>
        <v>0</v>
      </c>
      <c r="X8" s="14" t="b">
        <v>1</v>
      </c>
      <c r="Y8" s="69" t="s">
        <v>36</v>
      </c>
    </row>
    <row r="9" spans="1:25" x14ac:dyDescent="0.25">
      <c r="A9" t="s">
        <v>32</v>
      </c>
      <c r="B9" t="s">
        <v>52</v>
      </c>
      <c r="C9" s="1">
        <v>1</v>
      </c>
      <c r="D9" s="1">
        <v>13297</v>
      </c>
      <c r="E9" s="1" t="s">
        <v>40</v>
      </c>
      <c r="F9" s="2" t="s">
        <v>35</v>
      </c>
      <c r="G9" s="12">
        <v>0.40899999999999997</v>
      </c>
      <c r="H9" s="13">
        <f>Table22[[#This Row],[2k x 5 (est)]]-Table22[[#This Row],[5k x 20 (est)]]</f>
        <v>0</v>
      </c>
      <c r="I9" s="14">
        <v>0.40899999999999997</v>
      </c>
      <c r="J9" s="12">
        <v>1.0999999999999999E-2</v>
      </c>
      <c r="K9" s="13">
        <f>Table22[[#This Row],[2k x 5 (postSD)]]-Table22[[#This Row],[5k x 20 (postSD)]]</f>
        <v>0</v>
      </c>
      <c r="L9" s="14">
        <v>1.0999999999999999E-2</v>
      </c>
      <c r="M9" s="12">
        <v>0</v>
      </c>
      <c r="N9" s="13">
        <f>Table22[[#This Row],[2k x 5 (pval)]]-Table22[[#This Row],[5k x 20 (pval)]]</f>
        <v>0</v>
      </c>
      <c r="O9" s="14">
        <v>0</v>
      </c>
      <c r="P9" s="12">
        <v>0.38500000000000001</v>
      </c>
      <c r="Q9" s="13">
        <f>Table22[[#This Row],[2k x 5 (lowerCI)]]-Table22[[#This Row],[5k x 20 (lowerCI)]]</f>
        <v>-1.0000000000000009E-3</v>
      </c>
      <c r="R9" s="14">
        <v>0.38600000000000001</v>
      </c>
      <c r="S9" s="12">
        <v>0.43</v>
      </c>
      <c r="T9" s="13">
        <f>Table22[[#This Row],[2k x 5 (upperCI)]]-Table22[[#This Row],[5k x 20 (upperCI)]]</f>
        <v>-2.0000000000000018E-3</v>
      </c>
      <c r="U9" s="14">
        <v>0.432</v>
      </c>
      <c r="V9" s="12" t="b">
        <v>1</v>
      </c>
      <c r="W9" s="13">
        <f>Table22[[#This Row],[2k x 5 (sig)]]-Table22[[#This Row],[5k x 20 (sig)]]</f>
        <v>0</v>
      </c>
      <c r="X9" s="14" t="b">
        <v>1</v>
      </c>
      <c r="Y9" s="69" t="s">
        <v>36</v>
      </c>
    </row>
    <row r="10" spans="1:25" x14ac:dyDescent="0.25">
      <c r="A10" t="s">
        <v>32</v>
      </c>
      <c r="B10" t="s">
        <v>52</v>
      </c>
      <c r="C10" s="1">
        <v>1</v>
      </c>
      <c r="D10" s="1">
        <v>13297</v>
      </c>
      <c r="E10" s="1" t="s">
        <v>41</v>
      </c>
      <c r="F10" s="2" t="s">
        <v>35</v>
      </c>
      <c r="G10" s="12">
        <v>2.4300000000000002</v>
      </c>
      <c r="H10" s="13">
        <f>Table22[[#This Row],[2k x 5 (est)]]-Table22[[#This Row],[5k x 20 (est)]]</f>
        <v>0</v>
      </c>
      <c r="I10" s="14">
        <v>2.4300000000000002</v>
      </c>
      <c r="J10" s="12">
        <v>4.2000000000000003E-2</v>
      </c>
      <c r="K10" s="13">
        <f>Table22[[#This Row],[2k x 5 (postSD)]]-Table22[[#This Row],[5k x 20 (postSD)]]</f>
        <v>-9.9999999999999395E-4</v>
      </c>
      <c r="L10" s="14">
        <v>4.2999999999999997E-2</v>
      </c>
      <c r="M10" s="12">
        <v>0</v>
      </c>
      <c r="N10" s="13">
        <f>Table22[[#This Row],[2k x 5 (pval)]]-Table22[[#This Row],[5k x 20 (pval)]]</f>
        <v>0</v>
      </c>
      <c r="O10" s="14">
        <v>0</v>
      </c>
      <c r="P10" s="12">
        <v>2.3460000000000001</v>
      </c>
      <c r="Q10" s="13">
        <f>Table22[[#This Row],[2k x 5 (lowerCI)]]-Table22[[#This Row],[5k x 20 (lowerCI)]]</f>
        <v>2.0000000000002238E-3</v>
      </c>
      <c r="R10" s="14">
        <v>2.3439999999999999</v>
      </c>
      <c r="S10" s="12">
        <v>2.5099999999999998</v>
      </c>
      <c r="T10" s="13">
        <f>Table22[[#This Row],[2k x 5 (upperCI)]]-Table22[[#This Row],[5k x 20 (upperCI)]]</f>
        <v>-1.000000000000334E-3</v>
      </c>
      <c r="U10" s="14">
        <v>2.5110000000000001</v>
      </c>
      <c r="V10" s="12" t="b">
        <v>1</v>
      </c>
      <c r="W10" s="13">
        <f>Table22[[#This Row],[2k x 5 (sig)]]-Table22[[#This Row],[5k x 20 (sig)]]</f>
        <v>0</v>
      </c>
      <c r="X10" s="14" t="b">
        <v>1</v>
      </c>
      <c r="Y10" s="69" t="s">
        <v>36</v>
      </c>
    </row>
    <row r="11" spans="1:25" x14ac:dyDescent="0.25">
      <c r="A11" t="s">
        <v>32</v>
      </c>
      <c r="B11" t="s">
        <v>52</v>
      </c>
      <c r="C11" s="1">
        <v>1</v>
      </c>
      <c r="D11" s="1">
        <v>13297</v>
      </c>
      <c r="E11" s="1" t="s">
        <v>42</v>
      </c>
      <c r="F11" s="2" t="s">
        <v>35</v>
      </c>
      <c r="G11" s="12">
        <v>0</v>
      </c>
      <c r="H11" s="13">
        <f>Table22[[#This Row],[2k x 5 (est)]]-Table22[[#This Row],[5k x 20 (est)]]</f>
        <v>-11.14</v>
      </c>
      <c r="I11" s="14">
        <v>11.14</v>
      </c>
      <c r="J11" s="12">
        <v>1.71</v>
      </c>
      <c r="K11" s="13">
        <f>Table22[[#This Row],[2k x 5 (postSD)]]-Table22[[#This Row],[5k x 20 (postSD)]]</f>
        <v>-8.8999999999999968E-2</v>
      </c>
      <c r="L11" s="14">
        <v>1.7989999999999999</v>
      </c>
      <c r="M11" s="12">
        <v>0</v>
      </c>
      <c r="N11" s="13">
        <f>Table22[[#This Row],[2k x 5 (pval)]]-Table22[[#This Row],[5k x 20 (pval)]]</f>
        <v>0</v>
      </c>
      <c r="O11" s="14">
        <v>0</v>
      </c>
      <c r="P11" s="12">
        <v>8.3689999999999998</v>
      </c>
      <c r="Q11" s="13">
        <f>Table22[[#This Row],[2k x 5 (lowerCI)]]-Table22[[#This Row],[5k x 20 (lowerCI)]]</f>
        <v>3.5000000000000142E-2</v>
      </c>
      <c r="R11" s="14">
        <v>8.3339999999999996</v>
      </c>
      <c r="S11" s="12">
        <v>15.058999999999999</v>
      </c>
      <c r="T11" s="13">
        <f>Table22[[#This Row],[2k x 5 (upperCI)]]-Table22[[#This Row],[5k x 20 (upperCI)]]</f>
        <v>-0.30200000000000138</v>
      </c>
      <c r="U11" s="14">
        <v>15.361000000000001</v>
      </c>
      <c r="V11" s="12" t="b">
        <v>1</v>
      </c>
      <c r="W11" s="13">
        <f>Table22[[#This Row],[2k x 5 (sig)]]-Table22[[#This Row],[5k x 20 (sig)]]</f>
        <v>0</v>
      </c>
      <c r="X11" s="14" t="b">
        <v>1</v>
      </c>
      <c r="Y11" s="69" t="s">
        <v>36</v>
      </c>
    </row>
    <row r="12" spans="1:25" x14ac:dyDescent="0.25">
      <c r="A12" t="s">
        <v>32</v>
      </c>
      <c r="B12" t="s">
        <v>52</v>
      </c>
      <c r="C12" s="1">
        <v>1</v>
      </c>
      <c r="D12" s="1">
        <v>13297</v>
      </c>
      <c r="E12" s="10" t="s">
        <v>43</v>
      </c>
      <c r="F12" s="11" t="s">
        <v>35</v>
      </c>
      <c r="G12" s="12">
        <v>4.0000000000000001E-3</v>
      </c>
      <c r="H12" s="13">
        <f>Table22[[#This Row],[2k x 5 (est)]]-Table22[[#This Row],[5k x 20 (est)]]</f>
        <v>0</v>
      </c>
      <c r="I12" s="14">
        <v>4.0000000000000001E-3</v>
      </c>
      <c r="J12" s="12">
        <v>2E-3</v>
      </c>
      <c r="K12" s="13">
        <f>Table22[[#This Row],[2k x 5 (postSD)]]-Table22[[#This Row],[5k x 20 (postSD)]]</f>
        <v>0</v>
      </c>
      <c r="L12" s="14">
        <v>2E-3</v>
      </c>
      <c r="M12" s="12">
        <v>0</v>
      </c>
      <c r="N12" s="13">
        <f>Table22[[#This Row],[2k x 5 (pval)]]-Table22[[#This Row],[5k x 20 (pval)]]</f>
        <v>0</v>
      </c>
      <c r="O12" s="14">
        <v>0</v>
      </c>
      <c r="P12" s="12">
        <v>1E-3</v>
      </c>
      <c r="Q12" s="13">
        <f>Table22[[#This Row],[2k x 5 (lowerCI)]]-Table22[[#This Row],[5k x 20 (lowerCI)]]</f>
        <v>0</v>
      </c>
      <c r="R12" s="14">
        <v>1E-3</v>
      </c>
      <c r="S12" s="12">
        <v>8.0000000000000002E-3</v>
      </c>
      <c r="T12" s="13">
        <f>Table22[[#This Row],[2k x 5 (upperCI)]]-Table22[[#This Row],[5k x 20 (upperCI)]]</f>
        <v>0</v>
      </c>
      <c r="U12" s="14">
        <v>8.0000000000000002E-3</v>
      </c>
      <c r="V12" s="12" t="b">
        <v>1</v>
      </c>
      <c r="W12" s="13">
        <f>Table22[[#This Row],[2k x 5 (sig)]]-Table22[[#This Row],[5k x 20 (sig)]]</f>
        <v>0</v>
      </c>
      <c r="X12" s="14" t="b">
        <v>1</v>
      </c>
      <c r="Y12" s="69" t="s">
        <v>36</v>
      </c>
    </row>
    <row r="13" spans="1:25" x14ac:dyDescent="0.25">
      <c r="A13" t="s">
        <v>32</v>
      </c>
      <c r="B13" t="s">
        <v>52</v>
      </c>
      <c r="C13" s="1">
        <v>1</v>
      </c>
      <c r="D13" s="1">
        <v>13297</v>
      </c>
      <c r="E13" s="1" t="s">
        <v>44</v>
      </c>
      <c r="F13" s="2" t="s">
        <v>35</v>
      </c>
      <c r="G13" s="12">
        <v>0.152</v>
      </c>
      <c r="H13" s="13">
        <f>Table22[[#This Row],[2k x 5 (est)]]-Table22[[#This Row],[5k x 20 (est)]]</f>
        <v>0</v>
      </c>
      <c r="I13" s="14">
        <v>0.152</v>
      </c>
      <c r="J13" s="12">
        <v>2.5999999999999999E-2</v>
      </c>
      <c r="K13" s="13">
        <f>Table22[[#This Row],[2k x 5 (postSD)]]-Table22[[#This Row],[5k x 20 (postSD)]]</f>
        <v>-1.0000000000000009E-3</v>
      </c>
      <c r="L13" s="14">
        <v>2.7E-2</v>
      </c>
      <c r="M13" s="12">
        <v>0</v>
      </c>
      <c r="N13" s="13">
        <f>Table22[[#This Row],[2k x 5 (pval)]]-Table22[[#This Row],[5k x 20 (pval)]]</f>
        <v>0</v>
      </c>
      <c r="O13" s="14">
        <v>0</v>
      </c>
      <c r="P13" s="12">
        <v>0.11</v>
      </c>
      <c r="Q13" s="13">
        <f>Table22[[#This Row],[2k x 5 (lowerCI)]]-Table22[[#This Row],[5k x 20 (lowerCI)]]</f>
        <v>0</v>
      </c>
      <c r="R13" s="14">
        <v>0.11</v>
      </c>
      <c r="S13" s="12">
        <v>0.217</v>
      </c>
      <c r="T13" s="13">
        <f>Table22[[#This Row],[2k x 5 (upperCI)]]-Table22[[#This Row],[5k x 20 (upperCI)]]</f>
        <v>2.0000000000000018E-3</v>
      </c>
      <c r="U13" s="14">
        <v>0.215</v>
      </c>
      <c r="V13" s="12" t="b">
        <v>1</v>
      </c>
      <c r="W13" s="13">
        <f>Table22[[#This Row],[2k x 5 (sig)]]-Table22[[#This Row],[5k x 20 (sig)]]</f>
        <v>0</v>
      </c>
      <c r="X13" s="14" t="b">
        <v>1</v>
      </c>
      <c r="Y13" s="69" t="s">
        <v>36</v>
      </c>
    </row>
    <row r="14" spans="1:25" x14ac:dyDescent="0.25">
      <c r="A14" t="s">
        <v>32</v>
      </c>
      <c r="B14" t="s">
        <v>52</v>
      </c>
      <c r="C14" s="1">
        <v>1</v>
      </c>
      <c r="D14" s="1">
        <v>13297</v>
      </c>
      <c r="E14" s="1" t="s">
        <v>45</v>
      </c>
      <c r="F14" s="2" t="s">
        <v>46</v>
      </c>
      <c r="G14" s="12">
        <v>0.40899999999999997</v>
      </c>
      <c r="H14" s="13">
        <f>Table22[[#This Row],[2k x 5 (est)]]-Table22[[#This Row],[5k x 20 (est)]]</f>
        <v>0</v>
      </c>
      <c r="I14" s="14">
        <v>0.40899999999999997</v>
      </c>
      <c r="J14" s="12">
        <v>8.9999999999999993E-3</v>
      </c>
      <c r="K14" s="13">
        <f>Table22[[#This Row],[2k x 5 (postSD)]]-Table22[[#This Row],[5k x 20 (postSD)]]</f>
        <v>0</v>
      </c>
      <c r="L14" s="14">
        <v>8.9999999999999993E-3</v>
      </c>
      <c r="M14" s="12">
        <v>0</v>
      </c>
      <c r="N14" s="13">
        <f>Table22[[#This Row],[2k x 5 (pval)]]-Table22[[#This Row],[5k x 20 (pval)]]</f>
        <v>0</v>
      </c>
      <c r="O14" s="14">
        <v>0</v>
      </c>
      <c r="P14" s="12">
        <v>0.38900000000000001</v>
      </c>
      <c r="Q14" s="13">
        <f>Table22[[#This Row],[2k x 5 (lowerCI)]]-Table22[[#This Row],[5k x 20 (lowerCI)]]</f>
        <v>-1.0000000000000009E-3</v>
      </c>
      <c r="R14" s="14">
        <v>0.39</v>
      </c>
      <c r="S14" s="12">
        <v>0.42699999999999999</v>
      </c>
      <c r="T14" s="13">
        <f>Table22[[#This Row],[2k x 5 (upperCI)]]-Table22[[#This Row],[5k x 20 (upperCI)]]</f>
        <v>0</v>
      </c>
      <c r="U14" s="14">
        <v>0.42699999999999999</v>
      </c>
      <c r="V14" s="12" t="b">
        <v>1</v>
      </c>
      <c r="W14" s="13">
        <f>Table22[[#This Row],[2k x 5 (sig)]]-Table22[[#This Row],[5k x 20 (sig)]]</f>
        <v>0</v>
      </c>
      <c r="X14" s="14" t="b">
        <v>1</v>
      </c>
      <c r="Y14" s="69" t="s">
        <v>47</v>
      </c>
    </row>
    <row r="15" spans="1:25" x14ac:dyDescent="0.25">
      <c r="A15" t="s">
        <v>32</v>
      </c>
      <c r="B15" t="s">
        <v>52</v>
      </c>
      <c r="C15" s="1">
        <v>1</v>
      </c>
      <c r="D15" s="1">
        <v>13297</v>
      </c>
      <c r="E15" s="1" t="s">
        <v>48</v>
      </c>
      <c r="F15" s="2" t="s">
        <v>46</v>
      </c>
      <c r="G15" s="12">
        <v>0.82899999999999996</v>
      </c>
      <c r="H15" s="13">
        <f>Table22[[#This Row],[2k x 5 (est)]]-Table22[[#This Row],[5k x 20 (est)]]</f>
        <v>0</v>
      </c>
      <c r="I15" s="14">
        <v>0.82899999999999996</v>
      </c>
      <c r="J15" s="12">
        <v>8.0000000000000002E-3</v>
      </c>
      <c r="K15" s="13">
        <f>Table22[[#This Row],[2k x 5 (postSD)]]-Table22[[#This Row],[5k x 20 (postSD)]]</f>
        <v>0</v>
      </c>
      <c r="L15" s="14">
        <v>8.0000000000000002E-3</v>
      </c>
      <c r="M15" s="12">
        <v>0</v>
      </c>
      <c r="N15" s="13">
        <f>Table22[[#This Row],[2k x 5 (pval)]]-Table22[[#This Row],[5k x 20 (pval)]]</f>
        <v>0</v>
      </c>
      <c r="O15" s="14">
        <v>0</v>
      </c>
      <c r="P15" s="12">
        <v>0.81399999999999995</v>
      </c>
      <c r="Q15" s="13">
        <f>Table22[[#This Row],[2k x 5 (lowerCI)]]-Table22[[#This Row],[5k x 20 (lowerCI)]]</f>
        <v>0</v>
      </c>
      <c r="R15" s="14">
        <v>0.81399999999999995</v>
      </c>
      <c r="S15" s="12">
        <v>0.84499999999999997</v>
      </c>
      <c r="T15" s="13">
        <f>Table22[[#This Row],[2k x 5 (upperCI)]]-Table22[[#This Row],[5k x 20 (upperCI)]]</f>
        <v>2.0000000000000018E-3</v>
      </c>
      <c r="U15" s="14">
        <v>0.84299999999999997</v>
      </c>
      <c r="V15" s="12" t="b">
        <v>1</v>
      </c>
      <c r="W15" s="13">
        <f>Table22[[#This Row],[2k x 5 (sig)]]-Table22[[#This Row],[5k x 20 (sig)]]</f>
        <v>0</v>
      </c>
      <c r="X15" s="14" t="b">
        <v>1</v>
      </c>
      <c r="Y15" s="69" t="s">
        <v>47</v>
      </c>
    </row>
    <row r="16" spans="1:25" x14ac:dyDescent="0.25">
      <c r="A16" t="s">
        <v>32</v>
      </c>
      <c r="B16" t="s">
        <v>52</v>
      </c>
      <c r="C16" s="1">
        <v>1</v>
      </c>
      <c r="D16" s="1">
        <v>13297</v>
      </c>
      <c r="E16" s="10" t="s">
        <v>34</v>
      </c>
      <c r="F16" s="11" t="s">
        <v>46</v>
      </c>
      <c r="G16" s="12">
        <v>0.158</v>
      </c>
      <c r="H16" s="13">
        <f>Table22[[#This Row],[2k x 5 (est)]]-Table22[[#This Row],[5k x 20 (est)]]</f>
        <v>2.0000000000000018E-3</v>
      </c>
      <c r="I16" s="14">
        <v>0.156</v>
      </c>
      <c r="J16" s="12">
        <v>0.192</v>
      </c>
      <c r="K16" s="13">
        <f>Table22[[#This Row],[2k x 5 (postSD)]]-Table22[[#This Row],[5k x 20 (postSD)]]</f>
        <v>0</v>
      </c>
      <c r="L16" s="14">
        <v>0.192</v>
      </c>
      <c r="M16" s="12">
        <v>0.216</v>
      </c>
      <c r="N16" s="13">
        <f>Table22[[#This Row],[2k x 5 (pval)]]-Table22[[#This Row],[5k x 20 (pval)]]</f>
        <v>7.0000000000000062E-3</v>
      </c>
      <c r="O16" s="14">
        <v>0.20899999999999999</v>
      </c>
      <c r="P16" s="12">
        <v>-0.221</v>
      </c>
      <c r="Q16" s="13">
        <f>Table22[[#This Row],[2k x 5 (lowerCI)]]-Table22[[#This Row],[5k x 20 (lowerCI)]]</f>
        <v>5.0000000000000044E-3</v>
      </c>
      <c r="R16" s="14">
        <v>-0.22600000000000001</v>
      </c>
      <c r="S16" s="12">
        <v>0.51800000000000002</v>
      </c>
      <c r="T16" s="13">
        <f>Table22[[#This Row],[2k x 5 (upperCI)]]-Table22[[#This Row],[5k x 20 (upperCI)]]</f>
        <v>-1.100000000000001E-2</v>
      </c>
      <c r="U16" s="14">
        <v>0.52900000000000003</v>
      </c>
      <c r="V16" s="12" t="b">
        <v>0</v>
      </c>
      <c r="W16" s="13">
        <f>Table22[[#This Row],[2k x 5 (sig)]]-Table22[[#This Row],[5k x 20 (sig)]]</f>
        <v>0</v>
      </c>
      <c r="X16" s="14" t="b">
        <v>0</v>
      </c>
      <c r="Y16" s="69" t="s">
        <v>36</v>
      </c>
    </row>
    <row r="17" spans="1:25" x14ac:dyDescent="0.25">
      <c r="A17" t="s">
        <v>32</v>
      </c>
      <c r="B17" t="s">
        <v>52</v>
      </c>
      <c r="C17" s="1">
        <v>1</v>
      </c>
      <c r="D17" s="1">
        <v>13297</v>
      </c>
      <c r="E17" s="1" t="s">
        <v>37</v>
      </c>
      <c r="F17" s="2" t="s">
        <v>46</v>
      </c>
      <c r="G17" s="12">
        <v>0.97799999999999998</v>
      </c>
      <c r="H17" s="13">
        <f>Table22[[#This Row],[2k x 5 (est)]]-Table22[[#This Row],[5k x 20 (est)]]</f>
        <v>-2.0000000000000018E-3</v>
      </c>
      <c r="I17" s="14">
        <v>0.98</v>
      </c>
      <c r="J17" s="12">
        <v>1.4E-2</v>
      </c>
      <c r="K17" s="13">
        <f>Table22[[#This Row],[2k x 5 (postSD)]]-Table22[[#This Row],[5k x 20 (postSD)]]</f>
        <v>0</v>
      </c>
      <c r="L17" s="14">
        <v>1.4E-2</v>
      </c>
      <c r="M17" s="12">
        <v>0</v>
      </c>
      <c r="N17" s="13">
        <f>Table22[[#This Row],[2k x 5 (pval)]]-Table22[[#This Row],[5k x 20 (pval)]]</f>
        <v>0</v>
      </c>
      <c r="O17" s="14">
        <v>0</v>
      </c>
      <c r="P17" s="12">
        <v>0.94199999999999995</v>
      </c>
      <c r="Q17" s="13">
        <f>Table22[[#This Row],[2k x 5 (lowerCI)]]-Table22[[#This Row],[5k x 20 (lowerCI)]]</f>
        <v>-1.0000000000000009E-3</v>
      </c>
      <c r="R17" s="14">
        <v>0.94299999999999995</v>
      </c>
      <c r="S17" s="12">
        <v>0.996</v>
      </c>
      <c r="T17" s="13">
        <f>Table22[[#This Row],[2k x 5 (upperCI)]]-Table22[[#This Row],[5k x 20 (upperCI)]]</f>
        <v>-1.0000000000000009E-3</v>
      </c>
      <c r="U17" s="14">
        <v>0.997</v>
      </c>
      <c r="V17" s="12" t="b">
        <v>1</v>
      </c>
      <c r="W17" s="13">
        <f>Table22[[#This Row],[2k x 5 (sig)]]-Table22[[#This Row],[5k x 20 (sig)]]</f>
        <v>0</v>
      </c>
      <c r="X17" s="14" t="b">
        <v>1</v>
      </c>
      <c r="Y17" s="69" t="s">
        <v>36</v>
      </c>
    </row>
    <row r="18" spans="1:25" x14ac:dyDescent="0.25">
      <c r="A18" t="s">
        <v>32</v>
      </c>
      <c r="B18" t="s">
        <v>52</v>
      </c>
      <c r="C18" s="1">
        <v>1</v>
      </c>
      <c r="D18" s="1">
        <v>13297</v>
      </c>
      <c r="E18" s="1" t="s">
        <v>38</v>
      </c>
      <c r="F18" s="2" t="s">
        <v>46</v>
      </c>
      <c r="G18" s="12">
        <v>0.2</v>
      </c>
      <c r="H18" s="13">
        <f>Table22[[#This Row],[2k x 5 (est)]]-Table22[[#This Row],[5k x 20 (est)]]</f>
        <v>2.0000000000000018E-3</v>
      </c>
      <c r="I18" s="14">
        <v>0.19800000000000001</v>
      </c>
      <c r="J18" s="12">
        <v>0.2</v>
      </c>
      <c r="K18" s="13">
        <f>Table22[[#This Row],[2k x 5 (postSD)]]-Table22[[#This Row],[5k x 20 (postSD)]]</f>
        <v>0</v>
      </c>
      <c r="L18" s="14">
        <v>0.2</v>
      </c>
      <c r="M18" s="12">
        <v>0.16200000000000001</v>
      </c>
      <c r="N18" s="13">
        <f>Table22[[#This Row],[2k x 5 (pval)]]-Table22[[#This Row],[5k x 20 (pval)]]</f>
        <v>-3.0000000000000027E-3</v>
      </c>
      <c r="O18" s="14">
        <v>0.16500000000000001</v>
      </c>
      <c r="P18" s="12">
        <v>-0.193</v>
      </c>
      <c r="Q18" s="13">
        <f>Table22[[#This Row],[2k x 5 (lowerCI)]]-Table22[[#This Row],[5k x 20 (lowerCI)]]</f>
        <v>8.0000000000000071E-3</v>
      </c>
      <c r="R18" s="14">
        <v>-0.20100000000000001</v>
      </c>
      <c r="S18" s="12">
        <v>0.57699999999999996</v>
      </c>
      <c r="T18" s="13">
        <f>Table22[[#This Row],[2k x 5 (upperCI)]]-Table22[[#This Row],[5k x 20 (upperCI)]]</f>
        <v>-8.0000000000000071E-3</v>
      </c>
      <c r="U18" s="14">
        <v>0.58499999999999996</v>
      </c>
      <c r="V18" s="12" t="b">
        <v>0</v>
      </c>
      <c r="W18" s="13">
        <f>Table22[[#This Row],[2k x 5 (sig)]]-Table22[[#This Row],[5k x 20 (sig)]]</f>
        <v>0</v>
      </c>
      <c r="X18" s="14" t="b">
        <v>0</v>
      </c>
      <c r="Y18" s="69" t="s">
        <v>36</v>
      </c>
    </row>
    <row r="19" spans="1:25" x14ac:dyDescent="0.25">
      <c r="A19" t="s">
        <v>32</v>
      </c>
      <c r="B19" t="s">
        <v>52</v>
      </c>
      <c r="C19" s="1">
        <v>1</v>
      </c>
      <c r="D19" s="1">
        <v>13297</v>
      </c>
      <c r="E19" s="1" t="s">
        <v>39</v>
      </c>
      <c r="F19" s="2" t="s">
        <v>46</v>
      </c>
      <c r="G19" s="12">
        <v>3.0920000000000001</v>
      </c>
      <c r="H19" s="13">
        <f>Table22[[#This Row],[2k x 5 (est)]]-Table22[[#This Row],[5k x 20 (est)]]</f>
        <v>3.0000000000001137E-3</v>
      </c>
      <c r="I19" s="14">
        <v>3.089</v>
      </c>
      <c r="J19" s="12">
        <v>0.253</v>
      </c>
      <c r="K19" s="13">
        <f>Table22[[#This Row],[2k x 5 (postSD)]]-Table22[[#This Row],[5k x 20 (postSD)]]</f>
        <v>-5.0000000000000044E-3</v>
      </c>
      <c r="L19" s="14">
        <v>0.25800000000000001</v>
      </c>
      <c r="M19" s="12">
        <v>0</v>
      </c>
      <c r="N19" s="13">
        <f>Table22[[#This Row],[2k x 5 (pval)]]-Table22[[#This Row],[5k x 20 (pval)]]</f>
        <v>0</v>
      </c>
      <c r="O19" s="14">
        <v>0</v>
      </c>
      <c r="P19" s="12">
        <v>2.6160000000000001</v>
      </c>
      <c r="Q19" s="13">
        <f>Table22[[#This Row],[2k x 5 (lowerCI)]]-Table22[[#This Row],[5k x 20 (lowerCI)]]</f>
        <v>1.9000000000000128E-2</v>
      </c>
      <c r="R19" s="14">
        <v>2.597</v>
      </c>
      <c r="S19" s="12">
        <v>3.6110000000000002</v>
      </c>
      <c r="T19" s="13">
        <f>Table22[[#This Row],[2k x 5 (upperCI)]]-Table22[[#This Row],[5k x 20 (upperCI)]]</f>
        <v>1.2000000000000011E-2</v>
      </c>
      <c r="U19" s="14">
        <v>3.5990000000000002</v>
      </c>
      <c r="V19" s="12" t="b">
        <v>1</v>
      </c>
      <c r="W19" s="13">
        <f>Table22[[#This Row],[2k x 5 (sig)]]-Table22[[#This Row],[5k x 20 (sig)]]</f>
        <v>0</v>
      </c>
      <c r="X19" s="14" t="b">
        <v>1</v>
      </c>
      <c r="Y19" s="69" t="s">
        <v>36</v>
      </c>
    </row>
    <row r="20" spans="1:25" x14ac:dyDescent="0.25">
      <c r="A20" t="s">
        <v>32</v>
      </c>
      <c r="B20" t="s">
        <v>52</v>
      </c>
      <c r="C20" s="1">
        <v>1</v>
      </c>
      <c r="D20" s="1">
        <v>13297</v>
      </c>
      <c r="E20" s="1" t="s">
        <v>40</v>
      </c>
      <c r="F20" s="2" t="s">
        <v>46</v>
      </c>
      <c r="G20" s="12">
        <v>6.5030000000000001</v>
      </c>
      <c r="H20" s="13">
        <f>Table22[[#This Row],[2k x 5 (est)]]-Table22[[#This Row],[5k x 20 (est)]]</f>
        <v>0.11500000000000021</v>
      </c>
      <c r="I20" s="14">
        <v>6.3879999999999999</v>
      </c>
      <c r="J20" s="12">
        <v>1.732</v>
      </c>
      <c r="K20" s="13">
        <f>Table22[[#This Row],[2k x 5 (postSD)]]-Table22[[#This Row],[5k x 20 (postSD)]]</f>
        <v>8.6999999999999966E-2</v>
      </c>
      <c r="L20" s="14">
        <v>1.645</v>
      </c>
      <c r="M20" s="12">
        <v>0</v>
      </c>
      <c r="N20" s="13">
        <f>Table22[[#This Row],[2k x 5 (pval)]]-Table22[[#This Row],[5k x 20 (pval)]]</f>
        <v>0</v>
      </c>
      <c r="O20" s="14">
        <v>0</v>
      </c>
      <c r="P20" s="12">
        <v>4.4800000000000004</v>
      </c>
      <c r="Q20" s="13">
        <f>Table22[[#This Row],[2k x 5 (lowerCI)]]-Table22[[#This Row],[5k x 20 (lowerCI)]]</f>
        <v>6.5000000000000391E-2</v>
      </c>
      <c r="R20" s="14">
        <v>4.415</v>
      </c>
      <c r="S20" s="12">
        <v>11.298999999999999</v>
      </c>
      <c r="T20" s="13">
        <f>Table22[[#This Row],[2k x 5 (upperCI)]]-Table22[[#This Row],[5k x 20 (upperCI)]]</f>
        <v>0.39100000000000001</v>
      </c>
      <c r="U20" s="14">
        <v>10.907999999999999</v>
      </c>
      <c r="V20" s="12" t="b">
        <v>1</v>
      </c>
      <c r="W20" s="13">
        <f>Table22[[#This Row],[2k x 5 (sig)]]-Table22[[#This Row],[5k x 20 (sig)]]</f>
        <v>0</v>
      </c>
      <c r="X20" s="14" t="b">
        <v>1</v>
      </c>
      <c r="Y20" s="69" t="s">
        <v>36</v>
      </c>
    </row>
    <row r="21" spans="1:25" x14ac:dyDescent="0.25">
      <c r="A21" t="s">
        <v>32</v>
      </c>
      <c r="B21" t="s">
        <v>52</v>
      </c>
      <c r="C21" s="1">
        <v>1</v>
      </c>
      <c r="D21" s="1">
        <v>13297</v>
      </c>
      <c r="E21" s="1" t="s">
        <v>41</v>
      </c>
      <c r="F21" s="2" t="s">
        <v>46</v>
      </c>
      <c r="G21" s="12">
        <v>6.234</v>
      </c>
      <c r="H21" s="13">
        <f>Table22[[#This Row],[2k x 5 (est)]]-Table22[[#This Row],[5k x 20 (est)]]</f>
        <v>1.499999999999968E-2</v>
      </c>
      <c r="I21" s="14">
        <v>6.2190000000000003</v>
      </c>
      <c r="J21" s="12">
        <v>0.53</v>
      </c>
      <c r="K21" s="13">
        <f>Table22[[#This Row],[2k x 5 (postSD)]]-Table22[[#This Row],[5k x 20 (postSD)]]</f>
        <v>-1.4000000000000012E-2</v>
      </c>
      <c r="L21" s="14">
        <v>0.54400000000000004</v>
      </c>
      <c r="M21" s="12">
        <v>0</v>
      </c>
      <c r="N21" s="13">
        <f>Table22[[#This Row],[2k x 5 (pval)]]-Table22[[#This Row],[5k x 20 (pval)]]</f>
        <v>0</v>
      </c>
      <c r="O21" s="14">
        <v>0</v>
      </c>
      <c r="P21" s="12">
        <v>5.2460000000000004</v>
      </c>
      <c r="Q21" s="13">
        <f>Table22[[#This Row],[2k x 5 (lowerCI)]]-Table22[[#This Row],[5k x 20 (lowerCI)]]</f>
        <v>2.7000000000000135E-2</v>
      </c>
      <c r="R21" s="14">
        <v>5.2190000000000003</v>
      </c>
      <c r="S21" s="12">
        <v>7.3159999999999998</v>
      </c>
      <c r="T21" s="13">
        <f>Table22[[#This Row],[2k x 5 (upperCI)]]-Table22[[#This Row],[5k x 20 (upperCI)]]</f>
        <v>-1.2000000000000455E-2</v>
      </c>
      <c r="U21" s="14">
        <v>7.3280000000000003</v>
      </c>
      <c r="V21" s="12" t="b">
        <v>1</v>
      </c>
      <c r="W21" s="13">
        <f>Table22[[#This Row],[2k x 5 (sig)]]-Table22[[#This Row],[5k x 20 (sig)]]</f>
        <v>0</v>
      </c>
      <c r="X21" s="14" t="b">
        <v>1</v>
      </c>
      <c r="Y21" s="69" t="s">
        <v>36</v>
      </c>
    </row>
    <row r="22" spans="1:25" x14ac:dyDescent="0.25">
      <c r="A22" t="s">
        <v>32</v>
      </c>
      <c r="B22" t="s">
        <v>52</v>
      </c>
      <c r="C22" s="1">
        <v>1</v>
      </c>
      <c r="D22" s="1">
        <v>13297</v>
      </c>
      <c r="E22" s="1" t="s">
        <v>42</v>
      </c>
      <c r="F22" s="2" t="s">
        <v>46</v>
      </c>
      <c r="G22" s="12">
        <v>1</v>
      </c>
      <c r="H22" s="13">
        <f>Table22[[#This Row],[2k x 5 (est)]]-Table22[[#This Row],[5k x 20 (est)]]</f>
        <v>0</v>
      </c>
      <c r="I22" s="14">
        <v>1</v>
      </c>
      <c r="J22" s="12">
        <v>0</v>
      </c>
      <c r="K22" s="13">
        <f>Table22[[#This Row],[2k x 5 (postSD)]]-Table22[[#This Row],[5k x 20 (postSD)]]</f>
        <v>0</v>
      </c>
      <c r="L22" s="14">
        <v>0</v>
      </c>
      <c r="M22" s="12">
        <v>0</v>
      </c>
      <c r="N22" s="13">
        <f>Table22[[#This Row],[2k x 5 (pval)]]-Table22[[#This Row],[5k x 20 (pval)]]</f>
        <v>0</v>
      </c>
      <c r="O22" s="14">
        <v>0</v>
      </c>
      <c r="P22" s="12">
        <v>1</v>
      </c>
      <c r="Q22" s="13">
        <f>Table22[[#This Row],[2k x 5 (lowerCI)]]-Table22[[#This Row],[5k x 20 (lowerCI)]]</f>
        <v>0</v>
      </c>
      <c r="R22" s="14">
        <v>1</v>
      </c>
      <c r="S22" s="12">
        <v>1</v>
      </c>
      <c r="T22" s="13">
        <f>Table22[[#This Row],[2k x 5 (upperCI)]]-Table22[[#This Row],[5k x 20 (upperCI)]]</f>
        <v>0</v>
      </c>
      <c r="U22" s="14">
        <v>1</v>
      </c>
      <c r="V22" s="12" t="b">
        <v>0</v>
      </c>
      <c r="W22" s="13">
        <f>Table22[[#This Row],[2k x 5 (sig)]]-Table22[[#This Row],[5k x 20 (sig)]]</f>
        <v>0</v>
      </c>
      <c r="X22" s="14" t="b">
        <v>0</v>
      </c>
      <c r="Y22" s="69" t="s">
        <v>36</v>
      </c>
    </row>
    <row r="23" spans="1:25" x14ac:dyDescent="0.25">
      <c r="A23" t="s">
        <v>32</v>
      </c>
      <c r="B23" t="s">
        <v>52</v>
      </c>
      <c r="C23" s="1">
        <v>1</v>
      </c>
      <c r="D23" s="1">
        <v>13297</v>
      </c>
      <c r="E23" s="1" t="s">
        <v>43</v>
      </c>
      <c r="F23" s="2" t="s">
        <v>46</v>
      </c>
      <c r="G23" s="12">
        <v>1</v>
      </c>
      <c r="H23" s="13">
        <f>Table22[[#This Row],[2k x 5 (est)]]-Table22[[#This Row],[5k x 20 (est)]]</f>
        <v>0</v>
      </c>
      <c r="I23" s="14">
        <v>1</v>
      </c>
      <c r="J23" s="12">
        <v>0</v>
      </c>
      <c r="K23" s="13">
        <f>Table22[[#This Row],[2k x 5 (postSD)]]-Table22[[#This Row],[5k x 20 (postSD)]]</f>
        <v>0</v>
      </c>
      <c r="L23" s="14">
        <v>0</v>
      </c>
      <c r="M23" s="12">
        <v>0</v>
      </c>
      <c r="N23" s="13">
        <f>Table22[[#This Row],[2k x 5 (pval)]]-Table22[[#This Row],[5k x 20 (pval)]]</f>
        <v>0</v>
      </c>
      <c r="O23" s="14">
        <v>0</v>
      </c>
      <c r="P23" s="12">
        <v>1</v>
      </c>
      <c r="Q23" s="13">
        <f>Table22[[#This Row],[2k x 5 (lowerCI)]]-Table22[[#This Row],[5k x 20 (lowerCI)]]</f>
        <v>0</v>
      </c>
      <c r="R23" s="14">
        <v>1</v>
      </c>
      <c r="S23" s="12">
        <v>1</v>
      </c>
      <c r="T23" s="13">
        <f>Table22[[#This Row],[2k x 5 (upperCI)]]-Table22[[#This Row],[5k x 20 (upperCI)]]</f>
        <v>0</v>
      </c>
      <c r="U23" s="14">
        <v>1</v>
      </c>
      <c r="V23" s="12" t="b">
        <v>0</v>
      </c>
      <c r="W23" s="13">
        <f>Table22[[#This Row],[2k x 5 (sig)]]-Table22[[#This Row],[5k x 20 (sig)]]</f>
        <v>0</v>
      </c>
      <c r="X23" s="14" t="b">
        <v>0</v>
      </c>
      <c r="Y23" s="69" t="s">
        <v>36</v>
      </c>
    </row>
    <row r="24" spans="1:25" x14ac:dyDescent="0.25">
      <c r="A24" t="s">
        <v>32</v>
      </c>
      <c r="B24" t="s">
        <v>52</v>
      </c>
      <c r="C24" s="1">
        <v>1</v>
      </c>
      <c r="D24" s="1">
        <v>13297</v>
      </c>
      <c r="E24" s="1" t="s">
        <v>44</v>
      </c>
      <c r="F24" s="2" t="s">
        <v>46</v>
      </c>
      <c r="G24" s="12">
        <v>1</v>
      </c>
      <c r="H24" s="13">
        <f>Table22[[#This Row],[2k x 5 (est)]]-Table22[[#This Row],[5k x 20 (est)]]</f>
        <v>0</v>
      </c>
      <c r="I24" s="14">
        <v>1</v>
      </c>
      <c r="J24" s="12">
        <v>0</v>
      </c>
      <c r="K24" s="13">
        <f>Table22[[#This Row],[2k x 5 (postSD)]]-Table22[[#This Row],[5k x 20 (postSD)]]</f>
        <v>0</v>
      </c>
      <c r="L24" s="14">
        <v>0</v>
      </c>
      <c r="M24" s="12">
        <v>0</v>
      </c>
      <c r="N24" s="13">
        <f>Table22[[#This Row],[2k x 5 (pval)]]-Table22[[#This Row],[5k x 20 (pval)]]</f>
        <v>0</v>
      </c>
      <c r="O24" s="14">
        <v>0</v>
      </c>
      <c r="P24" s="12">
        <v>1</v>
      </c>
      <c r="Q24" s="13">
        <f>Table22[[#This Row],[2k x 5 (lowerCI)]]-Table22[[#This Row],[5k x 20 (lowerCI)]]</f>
        <v>0</v>
      </c>
      <c r="R24" s="14">
        <v>1</v>
      </c>
      <c r="S24" s="12">
        <v>1</v>
      </c>
      <c r="T24" s="13">
        <f>Table22[[#This Row],[2k x 5 (upperCI)]]-Table22[[#This Row],[5k x 20 (upperCI)]]</f>
        <v>0</v>
      </c>
      <c r="U24" s="14">
        <v>1</v>
      </c>
      <c r="V24" s="12" t="b">
        <v>0</v>
      </c>
      <c r="W24" s="13">
        <f>Table22[[#This Row],[2k x 5 (sig)]]-Table22[[#This Row],[5k x 20 (sig)]]</f>
        <v>0</v>
      </c>
      <c r="X24" s="14" t="b">
        <v>0</v>
      </c>
      <c r="Y24" s="69" t="s">
        <v>36</v>
      </c>
    </row>
    <row r="25" spans="1:25" x14ac:dyDescent="0.25">
      <c r="A25" s="15"/>
      <c r="B25" s="15"/>
      <c r="C25" s="16"/>
      <c r="D25" s="16"/>
      <c r="E25" s="16"/>
      <c r="F25" s="17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>
        <f>Table22[[#This Row],[2k x 5 (lowerCI)]]-Table22[[#This Row],[5k x 20 (lowerCI)]]</f>
        <v>0</v>
      </c>
      <c r="R25" s="20"/>
      <c r="S25" s="18"/>
      <c r="T25" s="19">
        <f>Table22[[#This Row],[2k x 5 (upperCI)]]-Table22[[#This Row],[5k x 20 (upperCI)]]</f>
        <v>0</v>
      </c>
      <c r="U25" s="20"/>
      <c r="V25" s="18"/>
      <c r="W25" s="19"/>
      <c r="X25" s="20"/>
      <c r="Y25" s="72"/>
    </row>
    <row r="26" spans="1:25" x14ac:dyDescent="0.25">
      <c r="A26" t="s">
        <v>32</v>
      </c>
      <c r="B26" t="s">
        <v>52</v>
      </c>
      <c r="C26" s="1">
        <v>2</v>
      </c>
      <c r="D26" s="1">
        <v>23297</v>
      </c>
      <c r="E26" s="10" t="s">
        <v>34</v>
      </c>
      <c r="F26" s="11" t="s">
        <v>35</v>
      </c>
      <c r="G26" s="12">
        <v>3.3000000000000002E-2</v>
      </c>
      <c r="H26" s="13">
        <f>Table22[[#This Row],[2k x 5 (est)]]-Table22[[#This Row],[5k x 20 (est)]]</f>
        <v>-1.0000000000000009E-3</v>
      </c>
      <c r="I26" s="14">
        <v>3.4000000000000002E-2</v>
      </c>
      <c r="J26" s="12">
        <v>3.5000000000000003E-2</v>
      </c>
      <c r="K26" s="13">
        <f>Table22[[#This Row],[2k x 5 (postSD)]]-Table22[[#This Row],[5k x 20 (postSD)]]</f>
        <v>-9.9999999999999395E-4</v>
      </c>
      <c r="L26" s="14">
        <v>3.5999999999999997E-2</v>
      </c>
      <c r="M26" s="12">
        <v>0.17499999999999999</v>
      </c>
      <c r="N26" s="13">
        <f>Table22[[#This Row],[2k x 5 (pval)]]-Table22[[#This Row],[5k x 20 (pval)]]</f>
        <v>1.8999999999999989E-2</v>
      </c>
      <c r="O26" s="14">
        <v>0.156</v>
      </c>
      <c r="P26" s="12">
        <v>-3.3000000000000002E-2</v>
      </c>
      <c r="Q26" s="13">
        <f>Table22[[#This Row],[2k x 5 (lowerCI)]]-Table22[[#This Row],[5k x 20 (lowerCI)]]</f>
        <v>2.9999999999999957E-3</v>
      </c>
      <c r="R26" s="14">
        <v>-3.5999999999999997E-2</v>
      </c>
      <c r="S26" s="12">
        <v>0.106</v>
      </c>
      <c r="T26" s="13">
        <f>Table22[[#This Row],[2k x 5 (upperCI)]]-Table22[[#This Row],[5k x 20 (upperCI)]]</f>
        <v>-2.0000000000000018E-3</v>
      </c>
      <c r="U26" s="14">
        <v>0.108</v>
      </c>
      <c r="V26" s="12" t="b">
        <v>0</v>
      </c>
      <c r="W26" s="13">
        <f>Table22[[#This Row],[2k x 5 (sig)]]-Table22[[#This Row],[5k x 20 (sig)]]</f>
        <v>0</v>
      </c>
      <c r="X26" s="14" t="b">
        <v>0</v>
      </c>
      <c r="Y26" s="69" t="s">
        <v>36</v>
      </c>
    </row>
    <row r="27" spans="1:25" x14ac:dyDescent="0.25">
      <c r="A27" t="s">
        <v>32</v>
      </c>
      <c r="B27" t="s">
        <v>52</v>
      </c>
      <c r="C27" s="1">
        <v>2</v>
      </c>
      <c r="D27" s="1">
        <v>23297</v>
      </c>
      <c r="E27" s="1" t="s">
        <v>37</v>
      </c>
      <c r="F27" s="2" t="s">
        <v>35</v>
      </c>
      <c r="G27" s="12">
        <v>1.0580000000000001</v>
      </c>
      <c r="H27" s="13">
        <f>Table22[[#This Row],[2k x 5 (est)]]-Table22[[#This Row],[5k x 20 (est)]]</f>
        <v>-4.0000000000000036E-3</v>
      </c>
      <c r="I27" s="14">
        <v>1.0620000000000001</v>
      </c>
      <c r="J27" s="12">
        <v>0.17199999999999999</v>
      </c>
      <c r="K27" s="13">
        <f>Table22[[#This Row],[2k x 5 (postSD)]]-Table22[[#This Row],[5k x 20 (postSD)]]</f>
        <v>-7.0000000000000062E-3</v>
      </c>
      <c r="L27" s="14">
        <v>0.17899999999999999</v>
      </c>
      <c r="M27" s="12">
        <v>0</v>
      </c>
      <c r="N27" s="13">
        <f>Table22[[#This Row],[2k x 5 (pval)]]-Table22[[#This Row],[5k x 20 (pval)]]</f>
        <v>0</v>
      </c>
      <c r="O27" s="14">
        <v>0</v>
      </c>
      <c r="P27" s="12">
        <v>0.77200000000000002</v>
      </c>
      <c r="Q27" s="13">
        <f>Table22[[#This Row],[2k x 5 (lowerCI)]]-Table22[[#This Row],[5k x 20 (lowerCI)]]</f>
        <v>-8.0000000000000071E-3</v>
      </c>
      <c r="R27" s="14">
        <v>0.78</v>
      </c>
      <c r="S27" s="12">
        <v>1.446</v>
      </c>
      <c r="T27" s="13">
        <f>Table22[[#This Row],[2k x 5 (upperCI)]]-Table22[[#This Row],[5k x 20 (upperCI)]]</f>
        <v>-2.9000000000000137E-2</v>
      </c>
      <c r="U27" s="14">
        <v>1.4750000000000001</v>
      </c>
      <c r="V27" s="12" t="b">
        <v>1</v>
      </c>
      <c r="W27" s="13">
        <f>Table22[[#This Row],[2k x 5 (sig)]]-Table22[[#This Row],[5k x 20 (sig)]]</f>
        <v>0</v>
      </c>
      <c r="X27" s="14" t="b">
        <v>1</v>
      </c>
      <c r="Y27" s="69" t="s">
        <v>36</v>
      </c>
    </row>
    <row r="28" spans="1:25" x14ac:dyDescent="0.25">
      <c r="A28" t="s">
        <v>32</v>
      </c>
      <c r="B28" t="s">
        <v>52</v>
      </c>
      <c r="C28" s="1">
        <v>2</v>
      </c>
      <c r="D28" s="1">
        <v>23297</v>
      </c>
      <c r="E28" s="1" t="s">
        <v>38</v>
      </c>
      <c r="F28" s="2" t="s">
        <v>35</v>
      </c>
      <c r="G28" s="12">
        <v>2E-3</v>
      </c>
      <c r="H28" s="13">
        <f>Table22[[#This Row],[2k x 5 (est)]]-Table22[[#This Row],[5k x 20 (est)]]</f>
        <v>0</v>
      </c>
      <c r="I28" s="14">
        <v>2E-3</v>
      </c>
      <c r="J28" s="12">
        <v>4.0000000000000001E-3</v>
      </c>
      <c r="K28" s="13">
        <f>Table22[[#This Row],[2k x 5 (postSD)]]-Table22[[#This Row],[5k x 20 (postSD)]]</f>
        <v>-1E-3</v>
      </c>
      <c r="L28" s="14">
        <v>5.0000000000000001E-3</v>
      </c>
      <c r="M28" s="12">
        <v>0.28199999999999997</v>
      </c>
      <c r="N28" s="13">
        <f>Table22[[#This Row],[2k x 5 (pval)]]-Table22[[#This Row],[5k x 20 (pval)]]</f>
        <v>-5.0000000000000044E-3</v>
      </c>
      <c r="O28" s="14">
        <v>0.28699999999999998</v>
      </c>
      <c r="P28" s="12">
        <v>-6.0000000000000001E-3</v>
      </c>
      <c r="Q28" s="13">
        <f>Table22[[#This Row],[2k x 5 (lowerCI)]]-Table22[[#This Row],[5k x 20 (lowerCI)]]</f>
        <v>1E-3</v>
      </c>
      <c r="R28" s="14">
        <v>-7.0000000000000001E-3</v>
      </c>
      <c r="S28" s="12">
        <v>1.0999999999999999E-2</v>
      </c>
      <c r="T28" s="13">
        <f>Table22[[#This Row],[2k x 5 (upperCI)]]-Table22[[#This Row],[5k x 20 (upperCI)]]</f>
        <v>0</v>
      </c>
      <c r="U28" s="14">
        <v>1.0999999999999999E-2</v>
      </c>
      <c r="V28" s="12" t="b">
        <v>0</v>
      </c>
      <c r="W28" s="13">
        <f>Table22[[#This Row],[2k x 5 (sig)]]-Table22[[#This Row],[5k x 20 (sig)]]</f>
        <v>0</v>
      </c>
      <c r="X28" s="14" t="b">
        <v>0</v>
      </c>
      <c r="Y28" s="69" t="s">
        <v>36</v>
      </c>
    </row>
    <row r="29" spans="1:25" x14ac:dyDescent="0.25">
      <c r="A29" t="s">
        <v>32</v>
      </c>
      <c r="B29" t="s">
        <v>52</v>
      </c>
      <c r="C29" s="1">
        <v>2</v>
      </c>
      <c r="D29" s="1">
        <v>23297</v>
      </c>
      <c r="E29" s="1" t="s">
        <v>39</v>
      </c>
      <c r="F29" s="2" t="s">
        <v>35</v>
      </c>
      <c r="G29" s="12">
        <v>10.343</v>
      </c>
      <c r="H29" s="13">
        <f>Table22[[#This Row],[2k x 5 (est)]]-Table22[[#This Row],[5k x 20 (est)]]</f>
        <v>2.0000000000006679E-3</v>
      </c>
      <c r="I29" s="14">
        <v>10.340999999999999</v>
      </c>
      <c r="J29" s="12">
        <v>0.318</v>
      </c>
      <c r="K29" s="13">
        <f>Table22[[#This Row],[2k x 5 (postSD)]]-Table22[[#This Row],[5k x 20 (postSD)]]</f>
        <v>-1.0000000000000009E-3</v>
      </c>
      <c r="L29" s="14">
        <v>0.31900000000000001</v>
      </c>
      <c r="M29" s="12">
        <v>0</v>
      </c>
      <c r="N29" s="13">
        <f>Table22[[#This Row],[2k x 5 (pval)]]-Table22[[#This Row],[5k x 20 (pval)]]</f>
        <v>0</v>
      </c>
      <c r="O29" s="14">
        <v>0</v>
      </c>
      <c r="P29" s="12">
        <v>9.7230000000000008</v>
      </c>
      <c r="Q29" s="13">
        <f>Table22[[#This Row],[2k x 5 (lowerCI)]]-Table22[[#This Row],[5k x 20 (lowerCI)]]</f>
        <v>1.6000000000000014E-2</v>
      </c>
      <c r="R29" s="14">
        <v>9.7070000000000007</v>
      </c>
      <c r="S29" s="12">
        <v>10.951000000000001</v>
      </c>
      <c r="T29" s="13">
        <f>Table22[[#This Row],[2k x 5 (upperCI)]]-Table22[[#This Row],[5k x 20 (upperCI)]]</f>
        <v>-2.0999999999999019E-2</v>
      </c>
      <c r="U29" s="14">
        <v>10.972</v>
      </c>
      <c r="V29" s="12" t="b">
        <v>1</v>
      </c>
      <c r="W29" s="13">
        <f>Table22[[#This Row],[2k x 5 (sig)]]-Table22[[#This Row],[5k x 20 (sig)]]</f>
        <v>0</v>
      </c>
      <c r="X29" s="14" t="b">
        <v>1</v>
      </c>
      <c r="Y29" s="69" t="s">
        <v>36</v>
      </c>
    </row>
    <row r="30" spans="1:25" x14ac:dyDescent="0.25">
      <c r="A30" t="s">
        <v>32</v>
      </c>
      <c r="B30" t="s">
        <v>52</v>
      </c>
      <c r="C30" s="1">
        <v>2</v>
      </c>
      <c r="D30" s="1">
        <v>23297</v>
      </c>
      <c r="E30" s="1" t="s">
        <v>40</v>
      </c>
      <c r="F30" s="2" t="s">
        <v>35</v>
      </c>
      <c r="G30" s="12">
        <v>0.39900000000000002</v>
      </c>
      <c r="H30" s="13">
        <f>Table22[[#This Row],[2k x 5 (est)]]-Table22[[#This Row],[5k x 20 (est)]]</f>
        <v>-1.0000000000000009E-3</v>
      </c>
      <c r="I30" s="14">
        <v>0.4</v>
      </c>
      <c r="J30" s="12">
        <v>1.0999999999999999E-2</v>
      </c>
      <c r="K30" s="13">
        <f>Table22[[#This Row],[2k x 5 (postSD)]]-Table22[[#This Row],[5k x 20 (postSD)]]</f>
        <v>0</v>
      </c>
      <c r="L30" s="14">
        <v>1.0999999999999999E-2</v>
      </c>
      <c r="M30" s="12">
        <v>0</v>
      </c>
      <c r="N30" s="13">
        <f>Table22[[#This Row],[2k x 5 (pval)]]-Table22[[#This Row],[5k x 20 (pval)]]</f>
        <v>0</v>
      </c>
      <c r="O30" s="14">
        <v>0</v>
      </c>
      <c r="P30" s="12">
        <v>0.379</v>
      </c>
      <c r="Q30" s="13">
        <f>Table22[[#This Row],[2k x 5 (lowerCI)]]-Table22[[#This Row],[5k x 20 (lowerCI)]]</f>
        <v>0</v>
      </c>
      <c r="R30" s="14">
        <v>0.379</v>
      </c>
      <c r="S30" s="12">
        <v>0.42</v>
      </c>
      <c r="T30" s="13">
        <f>Table22[[#This Row],[2k x 5 (upperCI)]]-Table22[[#This Row],[5k x 20 (upperCI)]]</f>
        <v>-1.0000000000000009E-3</v>
      </c>
      <c r="U30" s="14">
        <v>0.42099999999999999</v>
      </c>
      <c r="V30" s="12" t="b">
        <v>1</v>
      </c>
      <c r="W30" s="13">
        <f>Table22[[#This Row],[2k x 5 (sig)]]-Table22[[#This Row],[5k x 20 (sig)]]</f>
        <v>0</v>
      </c>
      <c r="X30" s="14" t="b">
        <v>1</v>
      </c>
      <c r="Y30" s="69" t="s">
        <v>36</v>
      </c>
    </row>
    <row r="31" spans="1:25" x14ac:dyDescent="0.25">
      <c r="A31" t="s">
        <v>32</v>
      </c>
      <c r="B31" t="s">
        <v>52</v>
      </c>
      <c r="C31" s="1">
        <v>2</v>
      </c>
      <c r="D31" s="1">
        <v>23297</v>
      </c>
      <c r="E31" s="1" t="s">
        <v>41</v>
      </c>
      <c r="F31" s="2" t="s">
        <v>35</v>
      </c>
      <c r="G31" s="12">
        <v>2.484</v>
      </c>
      <c r="H31" s="13">
        <f>Table22[[#This Row],[2k x 5 (est)]]-Table22[[#This Row],[5k x 20 (est)]]</f>
        <v>0</v>
      </c>
      <c r="I31" s="14">
        <v>2.484</v>
      </c>
      <c r="J31" s="12">
        <v>3.9E-2</v>
      </c>
      <c r="K31" s="13">
        <f>Table22[[#This Row],[2k x 5 (postSD)]]-Table22[[#This Row],[5k x 20 (postSD)]]</f>
        <v>-1.0000000000000009E-3</v>
      </c>
      <c r="L31" s="14">
        <v>0.04</v>
      </c>
      <c r="M31" s="12">
        <v>0</v>
      </c>
      <c r="N31" s="13">
        <f>Table22[[#This Row],[2k x 5 (pval)]]-Table22[[#This Row],[5k x 20 (pval)]]</f>
        <v>0</v>
      </c>
      <c r="O31" s="14">
        <v>0</v>
      </c>
      <c r="P31" s="12">
        <v>2.4049999999999998</v>
      </c>
      <c r="Q31" s="13">
        <f>Table22[[#This Row],[2k x 5 (lowerCI)]]-Table22[[#This Row],[5k x 20 (lowerCI)]]</f>
        <v>-1.000000000000334E-3</v>
      </c>
      <c r="R31" s="14">
        <v>2.4060000000000001</v>
      </c>
      <c r="S31" s="12">
        <v>2.5569999999999999</v>
      </c>
      <c r="T31" s="13">
        <f>Table22[[#This Row],[2k x 5 (upperCI)]]-Table22[[#This Row],[5k x 20 (upperCI)]]</f>
        <v>-4.9999999999998934E-3</v>
      </c>
      <c r="U31" s="14">
        <v>2.5619999999999998</v>
      </c>
      <c r="V31" s="12" t="b">
        <v>1</v>
      </c>
      <c r="W31" s="13">
        <f>Table22[[#This Row],[2k x 5 (sig)]]-Table22[[#This Row],[5k x 20 (sig)]]</f>
        <v>0</v>
      </c>
      <c r="X31" s="14" t="b">
        <v>1</v>
      </c>
      <c r="Y31" s="69" t="s">
        <v>36</v>
      </c>
    </row>
    <row r="32" spans="1:25" x14ac:dyDescent="0.25">
      <c r="A32" t="s">
        <v>32</v>
      </c>
      <c r="B32" t="s">
        <v>52</v>
      </c>
      <c r="C32" s="1">
        <v>2</v>
      </c>
      <c r="D32" s="1">
        <v>23297</v>
      </c>
      <c r="E32" s="1" t="s">
        <v>42</v>
      </c>
      <c r="F32" s="2" t="s">
        <v>35</v>
      </c>
      <c r="G32" s="12">
        <v>9.49</v>
      </c>
      <c r="H32" s="13">
        <f>Table22[[#This Row],[2k x 5 (est)]]-Table22[[#This Row],[5k x 20 (est)]]</f>
        <v>-4.1999999999999815E-2</v>
      </c>
      <c r="I32" s="14">
        <v>9.532</v>
      </c>
      <c r="J32" s="12">
        <v>1.4850000000000001</v>
      </c>
      <c r="K32" s="13">
        <f>Table22[[#This Row],[2k x 5 (postSD)]]-Table22[[#This Row],[5k x 20 (postSD)]]</f>
        <v>-6.2999999999999945E-2</v>
      </c>
      <c r="L32" s="14">
        <v>1.548</v>
      </c>
      <c r="M32" s="12">
        <v>0</v>
      </c>
      <c r="N32" s="13">
        <f>Table22[[#This Row],[2k x 5 (pval)]]-Table22[[#This Row],[5k x 20 (pval)]]</f>
        <v>0</v>
      </c>
      <c r="O32" s="14">
        <v>0</v>
      </c>
      <c r="P32" s="12">
        <v>7.1230000000000002</v>
      </c>
      <c r="Q32" s="13">
        <f>Table22[[#This Row],[2k x 5 (lowerCI)]]-Table22[[#This Row],[5k x 20 (lowerCI)]]</f>
        <v>-3.2999999999999474E-2</v>
      </c>
      <c r="R32" s="14">
        <v>7.1559999999999997</v>
      </c>
      <c r="S32" s="12">
        <v>12.989000000000001</v>
      </c>
      <c r="T32" s="13">
        <f>Table22[[#This Row],[2k x 5 (upperCI)]]-Table22[[#This Row],[5k x 20 (upperCI)]]</f>
        <v>-0.12999999999999901</v>
      </c>
      <c r="U32" s="14">
        <v>13.119</v>
      </c>
      <c r="V32" s="12" t="b">
        <v>1</v>
      </c>
      <c r="W32" s="13">
        <f>Table22[[#This Row],[2k x 5 (sig)]]-Table22[[#This Row],[5k x 20 (sig)]]</f>
        <v>0</v>
      </c>
      <c r="X32" s="14" t="b">
        <v>1</v>
      </c>
      <c r="Y32" s="69" t="s">
        <v>36</v>
      </c>
    </row>
    <row r="33" spans="1:25" x14ac:dyDescent="0.25">
      <c r="A33" t="s">
        <v>32</v>
      </c>
      <c r="B33" t="s">
        <v>52</v>
      </c>
      <c r="C33" s="1">
        <v>2</v>
      </c>
      <c r="D33" s="1">
        <v>23297</v>
      </c>
      <c r="E33" s="10" t="s">
        <v>43</v>
      </c>
      <c r="F33" s="11" t="s">
        <v>35</v>
      </c>
      <c r="G33" s="12">
        <v>2E-3</v>
      </c>
      <c r="H33" s="13">
        <f>Table22[[#This Row],[2k x 5 (est)]]-Table22[[#This Row],[5k x 20 (est)]]</f>
        <v>0</v>
      </c>
      <c r="I33" s="14">
        <v>2E-3</v>
      </c>
      <c r="J33" s="12">
        <v>1E-3</v>
      </c>
      <c r="K33" s="13">
        <f>Table22[[#This Row],[2k x 5 (postSD)]]-Table22[[#This Row],[5k x 20 (postSD)]]</f>
        <v>0</v>
      </c>
      <c r="L33" s="14">
        <v>1E-3</v>
      </c>
      <c r="M33" s="12">
        <v>0</v>
      </c>
      <c r="N33" s="13">
        <f>Table22[[#This Row],[2k x 5 (pval)]]-Table22[[#This Row],[5k x 20 (pval)]]</f>
        <v>0</v>
      </c>
      <c r="O33" s="14">
        <v>0</v>
      </c>
      <c r="P33" s="12">
        <v>1E-3</v>
      </c>
      <c r="Q33" s="13">
        <f>Table22[[#This Row],[2k x 5 (lowerCI)]]-Table22[[#This Row],[5k x 20 (lowerCI)]]</f>
        <v>0</v>
      </c>
      <c r="R33" s="14">
        <v>1E-3</v>
      </c>
      <c r="S33" s="12">
        <v>5.0000000000000001E-3</v>
      </c>
      <c r="T33" s="13">
        <f>Table22[[#This Row],[2k x 5 (upperCI)]]-Table22[[#This Row],[5k x 20 (upperCI)]]</f>
        <v>-1E-3</v>
      </c>
      <c r="U33" s="14">
        <v>6.0000000000000001E-3</v>
      </c>
      <c r="V33" s="12" t="b">
        <v>1</v>
      </c>
      <c r="W33" s="13">
        <f>Table22[[#This Row],[2k x 5 (sig)]]-Table22[[#This Row],[5k x 20 (sig)]]</f>
        <v>0</v>
      </c>
      <c r="X33" s="14" t="b">
        <v>1</v>
      </c>
      <c r="Y33" s="69" t="s">
        <v>36</v>
      </c>
    </row>
    <row r="34" spans="1:25" x14ac:dyDescent="0.25">
      <c r="A34" t="s">
        <v>32</v>
      </c>
      <c r="B34" t="s">
        <v>52</v>
      </c>
      <c r="C34" s="1">
        <v>2</v>
      </c>
      <c r="D34" s="1">
        <v>23297</v>
      </c>
      <c r="E34" s="1" t="s">
        <v>44</v>
      </c>
      <c r="F34" s="2" t="s">
        <v>35</v>
      </c>
      <c r="G34" s="12">
        <v>0.13100000000000001</v>
      </c>
      <c r="H34" s="13">
        <f>Table22[[#This Row],[2k x 5 (est)]]-Table22[[#This Row],[5k x 20 (est)]]</f>
        <v>-1.0000000000000009E-3</v>
      </c>
      <c r="I34" s="14">
        <v>0.13200000000000001</v>
      </c>
      <c r="J34" s="12">
        <v>2.3E-2</v>
      </c>
      <c r="K34" s="13">
        <f>Table22[[#This Row],[2k x 5 (postSD)]]-Table22[[#This Row],[5k x 20 (postSD)]]</f>
        <v>-1.0000000000000009E-3</v>
      </c>
      <c r="L34" s="14">
        <v>2.4E-2</v>
      </c>
      <c r="M34" s="12">
        <v>0</v>
      </c>
      <c r="N34" s="13">
        <f>Table22[[#This Row],[2k x 5 (pval)]]-Table22[[#This Row],[5k x 20 (pval)]]</f>
        <v>0</v>
      </c>
      <c r="O34" s="14">
        <v>0</v>
      </c>
      <c r="P34" s="12">
        <v>9.4E-2</v>
      </c>
      <c r="Q34" s="13">
        <f>Table22[[#This Row],[2k x 5 (lowerCI)]]-Table22[[#This Row],[5k x 20 (lowerCI)]]</f>
        <v>0</v>
      </c>
      <c r="R34" s="14">
        <v>9.4E-2</v>
      </c>
      <c r="S34" s="12">
        <v>0.184</v>
      </c>
      <c r="T34" s="13">
        <f>Table22[[#This Row],[2k x 5 (upperCI)]]-Table22[[#This Row],[5k x 20 (upperCI)]]</f>
        <v>-3.0000000000000027E-3</v>
      </c>
      <c r="U34" s="14">
        <v>0.187</v>
      </c>
      <c r="V34" s="12" t="b">
        <v>1</v>
      </c>
      <c r="W34" s="13">
        <f>Table22[[#This Row],[2k x 5 (sig)]]-Table22[[#This Row],[5k x 20 (sig)]]</f>
        <v>0</v>
      </c>
      <c r="X34" s="14" t="b">
        <v>1</v>
      </c>
      <c r="Y34" s="69" t="s">
        <v>36</v>
      </c>
    </row>
    <row r="35" spans="1:25" x14ac:dyDescent="0.25">
      <c r="A35" t="s">
        <v>32</v>
      </c>
      <c r="B35" t="s">
        <v>52</v>
      </c>
      <c r="C35" s="1">
        <v>2</v>
      </c>
      <c r="D35" s="1">
        <v>23297</v>
      </c>
      <c r="E35" s="1" t="s">
        <v>45</v>
      </c>
      <c r="F35" s="2" t="s">
        <v>46</v>
      </c>
      <c r="G35" s="12">
        <v>0.39900000000000002</v>
      </c>
      <c r="H35" s="13">
        <f>Table22[[#This Row],[2k x 5 (est)]]-Table22[[#This Row],[5k x 20 (est)]]</f>
        <v>0</v>
      </c>
      <c r="I35" s="14">
        <v>0.39900000000000002</v>
      </c>
      <c r="J35" s="12">
        <v>8.9999999999999993E-3</v>
      </c>
      <c r="K35" s="13">
        <f>Table22[[#This Row],[2k x 5 (postSD)]]-Table22[[#This Row],[5k x 20 (postSD)]]</f>
        <v>0</v>
      </c>
      <c r="L35" s="14">
        <v>8.9999999999999993E-3</v>
      </c>
      <c r="M35" s="12">
        <v>0</v>
      </c>
      <c r="N35" s="13">
        <f>Table22[[#This Row],[2k x 5 (pval)]]-Table22[[#This Row],[5k x 20 (pval)]]</f>
        <v>0</v>
      </c>
      <c r="O35" s="14">
        <v>0</v>
      </c>
      <c r="P35" s="12">
        <v>0.38100000000000001</v>
      </c>
      <c r="Q35" s="13">
        <f>Table22[[#This Row],[2k x 5 (lowerCI)]]-Table22[[#This Row],[5k x 20 (lowerCI)]]</f>
        <v>0</v>
      </c>
      <c r="R35" s="14">
        <v>0.38100000000000001</v>
      </c>
      <c r="S35" s="12">
        <v>0.41799999999999998</v>
      </c>
      <c r="T35" s="13">
        <f>Table22[[#This Row],[2k x 5 (upperCI)]]-Table22[[#This Row],[5k x 20 (upperCI)]]</f>
        <v>-1.0000000000000009E-3</v>
      </c>
      <c r="U35" s="14">
        <v>0.41899999999999998</v>
      </c>
      <c r="V35" s="12" t="b">
        <v>1</v>
      </c>
      <c r="W35" s="13">
        <f>Table22[[#This Row],[2k x 5 (sig)]]-Table22[[#This Row],[5k x 20 (sig)]]</f>
        <v>0</v>
      </c>
      <c r="X35" s="14" t="b">
        <v>1</v>
      </c>
      <c r="Y35" s="69" t="s">
        <v>47</v>
      </c>
    </row>
    <row r="36" spans="1:25" x14ac:dyDescent="0.25">
      <c r="A36" t="s">
        <v>32</v>
      </c>
      <c r="B36" t="s">
        <v>52</v>
      </c>
      <c r="C36" s="1">
        <v>2</v>
      </c>
      <c r="D36" s="1">
        <v>23297</v>
      </c>
      <c r="E36" s="1" t="s">
        <v>48</v>
      </c>
      <c r="F36" s="2" t="s">
        <v>46</v>
      </c>
      <c r="G36" s="12">
        <v>0.83799999999999997</v>
      </c>
      <c r="H36" s="13">
        <f>Table22[[#This Row],[2k x 5 (est)]]-Table22[[#This Row],[5k x 20 (est)]]</f>
        <v>0</v>
      </c>
      <c r="I36" s="14">
        <v>0.83799999999999997</v>
      </c>
      <c r="J36" s="12">
        <v>8.0000000000000002E-3</v>
      </c>
      <c r="K36" s="13">
        <f>Table22[[#This Row],[2k x 5 (postSD)]]-Table22[[#This Row],[5k x 20 (postSD)]]</f>
        <v>0</v>
      </c>
      <c r="L36" s="14">
        <v>8.0000000000000002E-3</v>
      </c>
      <c r="M36" s="12">
        <v>0</v>
      </c>
      <c r="N36" s="13">
        <f>Table22[[#This Row],[2k x 5 (pval)]]-Table22[[#This Row],[5k x 20 (pval)]]</f>
        <v>0</v>
      </c>
      <c r="O36" s="14">
        <v>0</v>
      </c>
      <c r="P36" s="12">
        <v>0.82299999999999995</v>
      </c>
      <c r="Q36" s="13">
        <f>Table22[[#This Row],[2k x 5 (lowerCI)]]-Table22[[#This Row],[5k x 20 (lowerCI)]]</f>
        <v>1.0000000000000009E-3</v>
      </c>
      <c r="R36" s="14">
        <v>0.82199999999999995</v>
      </c>
      <c r="S36" s="12">
        <v>0.85299999999999998</v>
      </c>
      <c r="T36" s="13">
        <f>Table22[[#This Row],[2k x 5 (upperCI)]]-Table22[[#This Row],[5k x 20 (upperCI)]]</f>
        <v>1.0000000000000009E-3</v>
      </c>
      <c r="U36" s="14">
        <v>0.85199999999999998</v>
      </c>
      <c r="V36" s="12" t="b">
        <v>1</v>
      </c>
      <c r="W36" s="13">
        <f>Table22[[#This Row],[2k x 5 (sig)]]-Table22[[#This Row],[5k x 20 (sig)]]</f>
        <v>0</v>
      </c>
      <c r="X36" s="14" t="b">
        <v>1</v>
      </c>
      <c r="Y36" s="69" t="s">
        <v>47</v>
      </c>
    </row>
    <row r="37" spans="1:25" x14ac:dyDescent="0.25">
      <c r="A37" t="s">
        <v>32</v>
      </c>
      <c r="B37" t="s">
        <v>52</v>
      </c>
      <c r="C37" s="1">
        <v>2</v>
      </c>
      <c r="D37" s="1">
        <v>23297</v>
      </c>
      <c r="E37" s="10" t="s">
        <v>34</v>
      </c>
      <c r="F37" s="11" t="s">
        <v>46</v>
      </c>
      <c r="G37" s="12">
        <v>0.22900000000000001</v>
      </c>
      <c r="H37" s="13">
        <f>Table22[[#This Row],[2k x 5 (est)]]-Table22[[#This Row],[5k x 20 (est)]]</f>
        <v>-7.9999999999999793E-3</v>
      </c>
      <c r="I37" s="14">
        <v>0.23699999999999999</v>
      </c>
      <c r="J37" s="12">
        <v>0.22800000000000001</v>
      </c>
      <c r="K37" s="13">
        <f>Table22[[#This Row],[2k x 5 (postSD)]]-Table22[[#This Row],[5k x 20 (postSD)]]</f>
        <v>1.0000000000000009E-3</v>
      </c>
      <c r="L37" s="14">
        <v>0.22700000000000001</v>
      </c>
      <c r="M37" s="12">
        <v>0.17499999999999999</v>
      </c>
      <c r="N37" s="13">
        <f>Table22[[#This Row],[2k x 5 (pval)]]-Table22[[#This Row],[5k x 20 (pval)]]</f>
        <v>1.8999999999999989E-2</v>
      </c>
      <c r="O37" s="14">
        <v>0.156</v>
      </c>
      <c r="P37" s="12">
        <v>-0.22900000000000001</v>
      </c>
      <c r="Q37" s="13">
        <f>Table22[[#This Row],[2k x 5 (lowerCI)]]-Table22[[#This Row],[5k x 20 (lowerCI)]]</f>
        <v>2.0999999999999991E-2</v>
      </c>
      <c r="R37" s="14">
        <v>-0.25</v>
      </c>
      <c r="S37" s="12">
        <v>0.64500000000000002</v>
      </c>
      <c r="T37" s="13">
        <f>Table22[[#This Row],[2k x 5 (upperCI)]]-Table22[[#This Row],[5k x 20 (upperCI)]]</f>
        <v>-6.0000000000000053E-3</v>
      </c>
      <c r="U37" s="14">
        <v>0.65100000000000002</v>
      </c>
      <c r="V37" s="12" t="b">
        <v>0</v>
      </c>
      <c r="W37" s="13">
        <f>Table22[[#This Row],[2k x 5 (sig)]]-Table22[[#This Row],[5k x 20 (sig)]]</f>
        <v>0</v>
      </c>
      <c r="X37" s="14" t="b">
        <v>0</v>
      </c>
      <c r="Y37" s="69" t="s">
        <v>36</v>
      </c>
    </row>
    <row r="38" spans="1:25" x14ac:dyDescent="0.25">
      <c r="A38" t="s">
        <v>32</v>
      </c>
      <c r="B38" t="s">
        <v>52</v>
      </c>
      <c r="C38" s="1">
        <v>2</v>
      </c>
      <c r="D38" s="1">
        <v>23297</v>
      </c>
      <c r="E38" s="1" t="s">
        <v>37</v>
      </c>
      <c r="F38" s="2" t="s">
        <v>46</v>
      </c>
      <c r="G38" s="12">
        <v>0.94799999999999995</v>
      </c>
      <c r="H38" s="13">
        <f>Table22[[#This Row],[2k x 5 (est)]]-Table22[[#This Row],[5k x 20 (est)]]</f>
        <v>-1.0000000000000009E-3</v>
      </c>
      <c r="I38" s="14">
        <v>0.94899999999999995</v>
      </c>
      <c r="J38" s="12">
        <v>2.1999999999999999E-2</v>
      </c>
      <c r="K38" s="13">
        <f>Table22[[#This Row],[2k x 5 (postSD)]]-Table22[[#This Row],[5k x 20 (postSD)]]</f>
        <v>-1.0000000000000009E-3</v>
      </c>
      <c r="L38" s="14">
        <v>2.3E-2</v>
      </c>
      <c r="M38" s="12">
        <v>0</v>
      </c>
      <c r="N38" s="13">
        <f>Table22[[#This Row],[2k x 5 (pval)]]-Table22[[#This Row],[5k x 20 (pval)]]</f>
        <v>0</v>
      </c>
      <c r="O38" s="14">
        <v>0</v>
      </c>
      <c r="P38" s="12">
        <v>0.89900000000000002</v>
      </c>
      <c r="Q38" s="13">
        <f>Table22[[#This Row],[2k x 5 (lowerCI)]]-Table22[[#This Row],[5k x 20 (lowerCI)]]</f>
        <v>7.0000000000000062E-3</v>
      </c>
      <c r="R38" s="14">
        <v>0.89200000000000002</v>
      </c>
      <c r="S38" s="12">
        <v>0.98099999999999998</v>
      </c>
      <c r="T38" s="13">
        <f>Table22[[#This Row],[2k x 5 (upperCI)]]-Table22[[#This Row],[5k x 20 (upperCI)]]</f>
        <v>-3.0000000000000027E-3</v>
      </c>
      <c r="U38" s="14">
        <v>0.98399999999999999</v>
      </c>
      <c r="V38" s="12" t="b">
        <v>1</v>
      </c>
      <c r="W38" s="13">
        <f>Table22[[#This Row],[2k x 5 (sig)]]-Table22[[#This Row],[5k x 20 (sig)]]</f>
        <v>0</v>
      </c>
      <c r="X38" s="14" t="b">
        <v>1</v>
      </c>
      <c r="Y38" s="69" t="s">
        <v>36</v>
      </c>
    </row>
    <row r="39" spans="1:25" x14ac:dyDescent="0.25">
      <c r="A39" t="s">
        <v>32</v>
      </c>
      <c r="B39" t="s">
        <v>52</v>
      </c>
      <c r="C39" s="1">
        <v>2</v>
      </c>
      <c r="D39" s="1">
        <v>23297</v>
      </c>
      <c r="E39" s="1" t="s">
        <v>38</v>
      </c>
      <c r="F39" s="2" t="s">
        <v>46</v>
      </c>
      <c r="G39" s="12">
        <v>0.14599999999999999</v>
      </c>
      <c r="H39" s="13">
        <f>Table22[[#This Row],[2k x 5 (est)]]-Table22[[#This Row],[5k x 20 (est)]]</f>
        <v>-2.0000000000000018E-3</v>
      </c>
      <c r="I39" s="14">
        <v>0.14799999999999999</v>
      </c>
      <c r="J39" s="12">
        <v>0.249</v>
      </c>
      <c r="K39" s="13">
        <f>Table22[[#This Row],[2k x 5 (postSD)]]-Table22[[#This Row],[5k x 20 (postSD)]]</f>
        <v>2.0000000000000018E-3</v>
      </c>
      <c r="L39" s="14">
        <v>0.247</v>
      </c>
      <c r="M39" s="12">
        <v>0.28199999999999997</v>
      </c>
      <c r="N39" s="13">
        <f>Table22[[#This Row],[2k x 5 (pval)]]-Table22[[#This Row],[5k x 20 (pval)]]</f>
        <v>-5.0000000000000044E-3</v>
      </c>
      <c r="O39" s="14">
        <v>0.28699999999999998</v>
      </c>
      <c r="P39" s="12">
        <v>-0.34899999999999998</v>
      </c>
      <c r="Q39" s="13">
        <f>Table22[[#This Row],[2k x 5 (lowerCI)]]-Table22[[#This Row],[5k x 20 (lowerCI)]]</f>
        <v>8.0000000000000071E-3</v>
      </c>
      <c r="R39" s="14">
        <v>-0.35699999999999998</v>
      </c>
      <c r="S39" s="12">
        <v>0.629</v>
      </c>
      <c r="T39" s="13">
        <f>Table22[[#This Row],[2k x 5 (upperCI)]]-Table22[[#This Row],[5k x 20 (upperCI)]]</f>
        <v>1.5000000000000013E-2</v>
      </c>
      <c r="U39" s="14">
        <v>0.61399999999999999</v>
      </c>
      <c r="V39" s="12" t="b">
        <v>0</v>
      </c>
      <c r="W39" s="13">
        <f>Table22[[#This Row],[2k x 5 (sig)]]-Table22[[#This Row],[5k x 20 (sig)]]</f>
        <v>0</v>
      </c>
      <c r="X39" s="14" t="b">
        <v>0</v>
      </c>
      <c r="Y39" s="69" t="s">
        <v>36</v>
      </c>
    </row>
    <row r="40" spans="1:25" x14ac:dyDescent="0.25">
      <c r="A40" t="s">
        <v>32</v>
      </c>
      <c r="B40" t="s">
        <v>52</v>
      </c>
      <c r="C40" s="1">
        <v>2</v>
      </c>
      <c r="D40" s="1">
        <v>23297</v>
      </c>
      <c r="E40" s="1" t="s">
        <v>39</v>
      </c>
      <c r="F40" s="2" t="s">
        <v>46</v>
      </c>
      <c r="G40" s="12">
        <v>3.3540000000000001</v>
      </c>
      <c r="H40" s="13">
        <f>Table22[[#This Row],[2k x 5 (est)]]-Table22[[#This Row],[5k x 20 (est)]]</f>
        <v>8.0000000000000071E-3</v>
      </c>
      <c r="I40" s="14">
        <v>3.3460000000000001</v>
      </c>
      <c r="J40" s="12">
        <v>0.27200000000000002</v>
      </c>
      <c r="K40" s="13">
        <f>Table22[[#This Row],[2k x 5 (postSD)]]-Table22[[#This Row],[5k x 20 (postSD)]]</f>
        <v>-7.0000000000000062E-3</v>
      </c>
      <c r="L40" s="14">
        <v>0.27900000000000003</v>
      </c>
      <c r="M40" s="12">
        <v>0</v>
      </c>
      <c r="N40" s="13">
        <f>Table22[[#This Row],[2k x 5 (pval)]]-Table22[[#This Row],[5k x 20 (pval)]]</f>
        <v>0</v>
      </c>
      <c r="O40" s="14">
        <v>0</v>
      </c>
      <c r="P40" s="12">
        <v>2.847</v>
      </c>
      <c r="Q40" s="13">
        <f>Table22[[#This Row],[2k x 5 (lowerCI)]]-Table22[[#This Row],[5k x 20 (lowerCI)]]</f>
        <v>3.1000000000000139E-2</v>
      </c>
      <c r="R40" s="14">
        <v>2.8159999999999998</v>
      </c>
      <c r="S40" s="12">
        <v>3.8940000000000001</v>
      </c>
      <c r="T40" s="13">
        <f>Table22[[#This Row],[2k x 5 (upperCI)]]-Table22[[#This Row],[5k x 20 (upperCI)]]</f>
        <v>-1.2999999999999901E-2</v>
      </c>
      <c r="U40" s="14">
        <v>3.907</v>
      </c>
      <c r="V40" s="12" t="b">
        <v>1</v>
      </c>
      <c r="W40" s="13">
        <f>Table22[[#This Row],[2k x 5 (sig)]]-Table22[[#This Row],[5k x 20 (sig)]]</f>
        <v>0</v>
      </c>
      <c r="X40" s="14" t="b">
        <v>1</v>
      </c>
      <c r="Y40" s="69" t="s">
        <v>36</v>
      </c>
    </row>
    <row r="41" spans="1:25" x14ac:dyDescent="0.25">
      <c r="A41" t="s">
        <v>32</v>
      </c>
      <c r="B41" t="s">
        <v>52</v>
      </c>
      <c r="C41" s="1">
        <v>2</v>
      </c>
      <c r="D41" s="1">
        <v>23297</v>
      </c>
      <c r="E41" s="1" t="s">
        <v>40</v>
      </c>
      <c r="F41" s="2" t="s">
        <v>46</v>
      </c>
      <c r="G41" s="12">
        <v>8.5389999999999997</v>
      </c>
      <c r="H41" s="13">
        <f>Table22[[#This Row],[2k x 5 (est)]]-Table22[[#This Row],[5k x 20 (est)]]</f>
        <v>0.25199999999999889</v>
      </c>
      <c r="I41" s="14">
        <v>8.2870000000000008</v>
      </c>
      <c r="J41" s="12">
        <v>2.028</v>
      </c>
      <c r="K41" s="13">
        <f>Table22[[#This Row],[2k x 5 (postSD)]]-Table22[[#This Row],[5k x 20 (postSD)]]</f>
        <v>-3.6999999999999922E-2</v>
      </c>
      <c r="L41" s="14">
        <v>2.0649999999999999</v>
      </c>
      <c r="M41" s="12">
        <v>0</v>
      </c>
      <c r="N41" s="13">
        <f>Table22[[#This Row],[2k x 5 (pval)]]-Table22[[#This Row],[5k x 20 (pval)]]</f>
        <v>0</v>
      </c>
      <c r="O41" s="14">
        <v>0</v>
      </c>
      <c r="P41" s="12">
        <v>5.476</v>
      </c>
      <c r="Q41" s="13">
        <f>Table22[[#This Row],[2k x 5 (lowerCI)]]-Table22[[#This Row],[5k x 20 (lowerCI)]]</f>
        <v>0.13999999999999968</v>
      </c>
      <c r="R41" s="14">
        <v>5.3360000000000003</v>
      </c>
      <c r="S41" s="12">
        <v>13.143000000000001</v>
      </c>
      <c r="T41" s="13">
        <f>Table22[[#This Row],[2k x 5 (upperCI)]]-Table22[[#This Row],[5k x 20 (upperCI)]]</f>
        <v>-5.999999999998451E-3</v>
      </c>
      <c r="U41" s="14">
        <v>13.148999999999999</v>
      </c>
      <c r="V41" s="12" t="b">
        <v>1</v>
      </c>
      <c r="W41" s="13">
        <f>Table22[[#This Row],[2k x 5 (sig)]]-Table22[[#This Row],[5k x 20 (sig)]]</f>
        <v>0</v>
      </c>
      <c r="X41" s="14" t="b">
        <v>1</v>
      </c>
      <c r="Y41" s="69" t="s">
        <v>36</v>
      </c>
    </row>
    <row r="42" spans="1:25" x14ac:dyDescent="0.25">
      <c r="A42" t="s">
        <v>32</v>
      </c>
      <c r="B42" t="s">
        <v>52</v>
      </c>
      <c r="C42" s="1">
        <v>2</v>
      </c>
      <c r="D42" s="1">
        <v>23297</v>
      </c>
      <c r="E42" s="1" t="s">
        <v>41</v>
      </c>
      <c r="F42" s="2" t="s">
        <v>46</v>
      </c>
      <c r="G42" s="12">
        <v>6.8490000000000002</v>
      </c>
      <c r="H42" s="13">
        <f>Table22[[#This Row],[2k x 5 (est)]]-Table22[[#This Row],[5k x 20 (est)]]</f>
        <v>1.9999999999997797E-3</v>
      </c>
      <c r="I42" s="14">
        <v>6.8470000000000004</v>
      </c>
      <c r="J42" s="12">
        <v>0.61</v>
      </c>
      <c r="K42" s="13">
        <f>Table22[[#This Row],[2k x 5 (postSD)]]-Table22[[#This Row],[5k x 20 (postSD)]]</f>
        <v>-4.0000000000000036E-3</v>
      </c>
      <c r="L42" s="14">
        <v>0.61399999999999999</v>
      </c>
      <c r="M42" s="12">
        <v>0</v>
      </c>
      <c r="N42" s="13">
        <f>Table22[[#This Row],[2k x 5 (pval)]]-Table22[[#This Row],[5k x 20 (pval)]]</f>
        <v>0</v>
      </c>
      <c r="O42" s="14">
        <v>0</v>
      </c>
      <c r="P42" s="12">
        <v>5.7569999999999997</v>
      </c>
      <c r="Q42" s="13">
        <f>Table22[[#This Row],[2k x 5 (lowerCI)]]-Table22[[#This Row],[5k x 20 (lowerCI)]]</f>
        <v>4.3999999999999595E-2</v>
      </c>
      <c r="R42" s="14">
        <v>5.7130000000000001</v>
      </c>
      <c r="S42" s="12">
        <v>8.141</v>
      </c>
      <c r="T42" s="13">
        <f>Table22[[#This Row],[2k x 5 (upperCI)]]-Table22[[#This Row],[5k x 20 (upperCI)]]</f>
        <v>1.2000000000000455E-2</v>
      </c>
      <c r="U42" s="14">
        <v>8.1289999999999996</v>
      </c>
      <c r="V42" s="12" t="b">
        <v>1</v>
      </c>
      <c r="W42" s="13">
        <f>Table22[[#This Row],[2k x 5 (sig)]]-Table22[[#This Row],[5k x 20 (sig)]]</f>
        <v>0</v>
      </c>
      <c r="X42" s="14" t="b">
        <v>1</v>
      </c>
      <c r="Y42" s="69" t="s">
        <v>36</v>
      </c>
    </row>
    <row r="43" spans="1:25" x14ac:dyDescent="0.25">
      <c r="A43" t="s">
        <v>32</v>
      </c>
      <c r="B43" t="s">
        <v>52</v>
      </c>
      <c r="C43" s="1">
        <v>2</v>
      </c>
      <c r="D43" s="1">
        <v>23297</v>
      </c>
      <c r="E43" s="1" t="s">
        <v>42</v>
      </c>
      <c r="F43" s="2" t="s">
        <v>46</v>
      </c>
      <c r="G43" s="12">
        <v>1</v>
      </c>
      <c r="H43" s="13">
        <f>Table22[[#This Row],[2k x 5 (est)]]-Table22[[#This Row],[5k x 20 (est)]]</f>
        <v>0</v>
      </c>
      <c r="I43" s="14">
        <v>1</v>
      </c>
      <c r="J43" s="12">
        <v>0</v>
      </c>
      <c r="K43" s="13">
        <f>Table22[[#This Row],[2k x 5 (postSD)]]-Table22[[#This Row],[5k x 20 (postSD)]]</f>
        <v>0</v>
      </c>
      <c r="L43" s="14">
        <v>0</v>
      </c>
      <c r="M43" s="12">
        <v>0</v>
      </c>
      <c r="N43" s="13">
        <f>Table22[[#This Row],[2k x 5 (pval)]]-Table22[[#This Row],[5k x 20 (pval)]]</f>
        <v>0</v>
      </c>
      <c r="O43" s="14">
        <v>0</v>
      </c>
      <c r="P43" s="12">
        <v>1</v>
      </c>
      <c r="Q43" s="13">
        <f>Table22[[#This Row],[2k x 5 (lowerCI)]]-Table22[[#This Row],[5k x 20 (lowerCI)]]</f>
        <v>0</v>
      </c>
      <c r="R43" s="14">
        <v>1</v>
      </c>
      <c r="S43" s="12">
        <v>1</v>
      </c>
      <c r="T43" s="13">
        <f>Table22[[#This Row],[2k x 5 (upperCI)]]-Table22[[#This Row],[5k x 20 (upperCI)]]</f>
        <v>0</v>
      </c>
      <c r="U43" s="14">
        <v>1</v>
      </c>
      <c r="V43" s="12" t="b">
        <v>0</v>
      </c>
      <c r="W43" s="13">
        <f>Table22[[#This Row],[2k x 5 (sig)]]-Table22[[#This Row],[5k x 20 (sig)]]</f>
        <v>0</v>
      </c>
      <c r="X43" s="14" t="b">
        <v>0</v>
      </c>
      <c r="Y43" s="69" t="s">
        <v>36</v>
      </c>
    </row>
    <row r="44" spans="1:25" x14ac:dyDescent="0.25">
      <c r="A44" t="s">
        <v>32</v>
      </c>
      <c r="B44" t="s">
        <v>52</v>
      </c>
      <c r="C44" s="1">
        <v>2</v>
      </c>
      <c r="D44" s="1">
        <v>23297</v>
      </c>
      <c r="E44" s="1" t="s">
        <v>43</v>
      </c>
      <c r="F44" s="2" t="s">
        <v>46</v>
      </c>
      <c r="G44" s="12">
        <v>1</v>
      </c>
      <c r="H44" s="13">
        <f>Table22[[#This Row],[2k x 5 (est)]]-Table22[[#This Row],[5k x 20 (est)]]</f>
        <v>0</v>
      </c>
      <c r="I44" s="14">
        <v>1</v>
      </c>
      <c r="J44" s="12">
        <v>0</v>
      </c>
      <c r="K44" s="13">
        <f>Table22[[#This Row],[2k x 5 (postSD)]]-Table22[[#This Row],[5k x 20 (postSD)]]</f>
        <v>0</v>
      </c>
      <c r="L44" s="14">
        <v>0</v>
      </c>
      <c r="M44" s="12">
        <v>0</v>
      </c>
      <c r="N44" s="13">
        <f>Table22[[#This Row],[2k x 5 (pval)]]-Table22[[#This Row],[5k x 20 (pval)]]</f>
        <v>0</v>
      </c>
      <c r="O44" s="14">
        <v>0</v>
      </c>
      <c r="P44" s="12">
        <v>1</v>
      </c>
      <c r="Q44" s="13">
        <f>Table22[[#This Row],[2k x 5 (lowerCI)]]-Table22[[#This Row],[5k x 20 (lowerCI)]]</f>
        <v>0</v>
      </c>
      <c r="R44" s="14">
        <v>1</v>
      </c>
      <c r="S44" s="12">
        <v>1</v>
      </c>
      <c r="T44" s="13">
        <f>Table22[[#This Row],[2k x 5 (upperCI)]]-Table22[[#This Row],[5k x 20 (upperCI)]]</f>
        <v>0</v>
      </c>
      <c r="U44" s="14">
        <v>1</v>
      </c>
      <c r="V44" s="12" t="b">
        <v>0</v>
      </c>
      <c r="W44" s="13">
        <f>Table22[[#This Row],[2k x 5 (sig)]]-Table22[[#This Row],[5k x 20 (sig)]]</f>
        <v>0</v>
      </c>
      <c r="X44" s="14" t="b">
        <v>0</v>
      </c>
      <c r="Y44" s="69" t="s">
        <v>36</v>
      </c>
    </row>
    <row r="45" spans="1:25" x14ac:dyDescent="0.25">
      <c r="A45" t="s">
        <v>32</v>
      </c>
      <c r="B45" t="s">
        <v>52</v>
      </c>
      <c r="C45" s="1">
        <v>2</v>
      </c>
      <c r="D45" s="1">
        <v>23297</v>
      </c>
      <c r="E45" s="1" t="s">
        <v>44</v>
      </c>
      <c r="F45" s="2" t="s">
        <v>46</v>
      </c>
      <c r="G45" s="12">
        <v>1</v>
      </c>
      <c r="H45" s="13">
        <f>Table22[[#This Row],[2k x 5 (est)]]-Table22[[#This Row],[5k x 20 (est)]]</f>
        <v>0</v>
      </c>
      <c r="I45" s="14">
        <v>1</v>
      </c>
      <c r="J45" s="12">
        <v>0</v>
      </c>
      <c r="K45" s="13">
        <f>Table22[[#This Row],[2k x 5 (postSD)]]-Table22[[#This Row],[5k x 20 (postSD)]]</f>
        <v>0</v>
      </c>
      <c r="L45" s="14">
        <v>0</v>
      </c>
      <c r="M45" s="12">
        <v>0</v>
      </c>
      <c r="N45" s="13">
        <f>Table22[[#This Row],[2k x 5 (pval)]]-Table22[[#This Row],[5k x 20 (pval)]]</f>
        <v>0</v>
      </c>
      <c r="O45" s="14">
        <v>0</v>
      </c>
      <c r="P45" s="12">
        <v>1</v>
      </c>
      <c r="Q45" s="13">
        <f>Table22[[#This Row],[2k x 5 (lowerCI)]]-Table22[[#This Row],[5k x 20 (lowerCI)]]</f>
        <v>0</v>
      </c>
      <c r="R45" s="14">
        <v>1</v>
      </c>
      <c r="S45" s="12">
        <v>1</v>
      </c>
      <c r="T45" s="13">
        <f>Table22[[#This Row],[2k x 5 (upperCI)]]-Table22[[#This Row],[5k x 20 (upperCI)]]</f>
        <v>0</v>
      </c>
      <c r="U45" s="14">
        <v>1</v>
      </c>
      <c r="V45" s="12" t="b">
        <v>0</v>
      </c>
      <c r="W45" s="13">
        <f>Table22[[#This Row],[2k x 5 (sig)]]-Table22[[#This Row],[5k x 20 (sig)]]</f>
        <v>0</v>
      </c>
      <c r="X45" s="14" t="b">
        <v>0</v>
      </c>
      <c r="Y45" s="69" t="s">
        <v>36</v>
      </c>
    </row>
    <row r="46" spans="1:25" x14ac:dyDescent="0.25">
      <c r="A46" s="8"/>
      <c r="B46" s="8"/>
      <c r="C46" s="21"/>
      <c r="D46" s="21"/>
      <c r="E46" s="21"/>
      <c r="F46" s="22"/>
      <c r="G46" s="23"/>
      <c r="H46" s="9"/>
      <c r="I46" s="24"/>
      <c r="J46" s="23"/>
      <c r="K46" s="9"/>
      <c r="L46" s="24"/>
      <c r="M46" s="23"/>
      <c r="N46" s="9"/>
      <c r="O46" s="24"/>
      <c r="P46" s="23"/>
      <c r="Q46" s="9"/>
      <c r="R46" s="24"/>
      <c r="S46" s="23"/>
      <c r="T46" s="9"/>
      <c r="U46" s="24"/>
      <c r="V46" s="23"/>
      <c r="W46" s="9"/>
      <c r="X46" s="24"/>
      <c r="Y46" s="71"/>
    </row>
    <row r="47" spans="1:25" x14ac:dyDescent="0.25">
      <c r="A47" t="s">
        <v>50</v>
      </c>
      <c r="B47" t="s">
        <v>52</v>
      </c>
      <c r="C47" s="1">
        <v>1</v>
      </c>
      <c r="D47" s="1">
        <v>13304</v>
      </c>
      <c r="E47" s="10" t="s">
        <v>34</v>
      </c>
      <c r="F47" s="11" t="s">
        <v>35</v>
      </c>
      <c r="G47" s="12">
        <v>9.0999999999999998E-2</v>
      </c>
      <c r="H47" s="13">
        <f>Table22[[#This Row],[2k x 5 (est)]]-Table22[[#This Row],[5k x 20 (est)]]</f>
        <v>-1.0000000000000009E-3</v>
      </c>
      <c r="I47" s="14">
        <v>9.1999999999999998E-2</v>
      </c>
      <c r="J47" s="12">
        <v>3.7999999999999999E-2</v>
      </c>
      <c r="K47" s="13">
        <f>Table22[[#This Row],[2k x 5 (postSD)]]-Table22[[#This Row],[5k x 20 (postSD)]]</f>
        <v>0</v>
      </c>
      <c r="L47" s="14">
        <v>3.7999999999999999E-2</v>
      </c>
      <c r="M47" s="12">
        <v>2E-3</v>
      </c>
      <c r="N47" s="13">
        <f>Table22[[#This Row],[2k x 5 (pval)]]-Table22[[#This Row],[5k x 20 (pval)]]</f>
        <v>-3.0000000000000001E-3</v>
      </c>
      <c r="O47" s="14">
        <v>5.0000000000000001E-3</v>
      </c>
      <c r="P47" s="12">
        <v>2.7E-2</v>
      </c>
      <c r="Q47" s="13">
        <f>Table22[[#This Row],[2k x 5 (lowerCI)]]-Table22[[#This Row],[5k x 20 (lowerCI)]]</f>
        <v>2.9999999999999992E-3</v>
      </c>
      <c r="R47" s="14">
        <v>2.4E-2</v>
      </c>
      <c r="S47" s="12">
        <v>0.17599999999999999</v>
      </c>
      <c r="T47" s="13">
        <f>Table22[[#This Row],[2k x 5 (upperCI)]]-Table22[[#This Row],[5k x 20 (upperCI)]]</f>
        <v>3.0000000000000027E-3</v>
      </c>
      <c r="U47" s="14">
        <v>0.17299999999999999</v>
      </c>
      <c r="V47" s="12" t="b">
        <v>1</v>
      </c>
      <c r="W47" s="13">
        <f>Table22[[#This Row],[2k x 5 (sig)]]-Table22[[#This Row],[5k x 20 (sig)]]</f>
        <v>0</v>
      </c>
      <c r="X47" s="14" t="b">
        <v>1</v>
      </c>
      <c r="Y47" s="69" t="s">
        <v>36</v>
      </c>
    </row>
    <row r="48" spans="1:25" x14ac:dyDescent="0.25">
      <c r="A48" t="s">
        <v>50</v>
      </c>
      <c r="B48" t="s">
        <v>52</v>
      </c>
      <c r="C48" s="1">
        <v>1</v>
      </c>
      <c r="D48" s="1">
        <v>13304</v>
      </c>
      <c r="E48" s="1" t="s">
        <v>37</v>
      </c>
      <c r="F48" s="2" t="s">
        <v>35</v>
      </c>
      <c r="G48" s="12">
        <v>2.4020000000000001</v>
      </c>
      <c r="H48" s="13">
        <f>Table22[[#This Row],[2k x 5 (est)]]-Table22[[#This Row],[5k x 20 (est)]]</f>
        <v>-1.399999999999979E-2</v>
      </c>
      <c r="I48" s="14">
        <v>2.4159999999999999</v>
      </c>
      <c r="J48" s="12">
        <v>0.39100000000000001</v>
      </c>
      <c r="K48" s="13">
        <f>Table22[[#This Row],[2k x 5 (postSD)]]-Table22[[#This Row],[5k x 20 (postSD)]]</f>
        <v>-1.699999999999996E-2</v>
      </c>
      <c r="L48" s="14">
        <v>0.40799999999999997</v>
      </c>
      <c r="M48" s="12">
        <v>0</v>
      </c>
      <c r="N48" s="13">
        <f>Table22[[#This Row],[2k x 5 (pval)]]-Table22[[#This Row],[5k x 20 (pval)]]</f>
        <v>0</v>
      </c>
      <c r="O48" s="14">
        <v>0</v>
      </c>
      <c r="P48" s="12">
        <v>1.7649999999999999</v>
      </c>
      <c r="Q48" s="13">
        <f>Table22[[#This Row],[2k x 5 (lowerCI)]]-Table22[[#This Row],[5k x 20 (lowerCI)]]</f>
        <v>-1.0000000000000009E-2</v>
      </c>
      <c r="R48" s="14">
        <v>1.7749999999999999</v>
      </c>
      <c r="S48" s="12">
        <v>3.33</v>
      </c>
      <c r="T48" s="13">
        <f>Table22[[#This Row],[2k x 5 (upperCI)]]-Table22[[#This Row],[5k x 20 (upperCI)]]</f>
        <v>-3.5000000000000142E-2</v>
      </c>
      <c r="U48" s="14">
        <v>3.3650000000000002</v>
      </c>
      <c r="V48" s="12" t="b">
        <v>1</v>
      </c>
      <c r="W48" s="13">
        <f>Table22[[#This Row],[2k x 5 (sig)]]-Table22[[#This Row],[5k x 20 (sig)]]</f>
        <v>0</v>
      </c>
      <c r="X48" s="14" t="b">
        <v>1</v>
      </c>
      <c r="Y48" s="69" t="s">
        <v>36</v>
      </c>
    </row>
    <row r="49" spans="1:25" x14ac:dyDescent="0.25">
      <c r="A49" t="s">
        <v>50</v>
      </c>
      <c r="B49" t="s">
        <v>52</v>
      </c>
      <c r="C49" s="1">
        <v>1</v>
      </c>
      <c r="D49" s="1">
        <v>13304</v>
      </c>
      <c r="E49" s="1" t="s">
        <v>38</v>
      </c>
      <c r="F49" s="2" t="s">
        <v>35</v>
      </c>
      <c r="G49" s="12">
        <v>2.1000000000000001E-2</v>
      </c>
      <c r="H49" s="13">
        <f>Table22[[#This Row],[2k x 5 (est)]]-Table22[[#This Row],[5k x 20 (est)]]</f>
        <v>-9.9999999999999742E-4</v>
      </c>
      <c r="I49" s="14">
        <v>2.1999999999999999E-2</v>
      </c>
      <c r="J49" s="12">
        <v>0.01</v>
      </c>
      <c r="K49" s="13">
        <f>Table22[[#This Row],[2k x 5 (postSD)]]-Table22[[#This Row],[5k x 20 (postSD)]]</f>
        <v>-9.9999999999999915E-4</v>
      </c>
      <c r="L49" s="14">
        <v>1.0999999999999999E-2</v>
      </c>
      <c r="M49" s="12">
        <v>8.9999999999999993E-3</v>
      </c>
      <c r="N49" s="13">
        <f>Table22[[#This Row],[2k x 5 (pval)]]-Table22[[#This Row],[5k x 20 (pval)]]</f>
        <v>-6.0000000000000001E-3</v>
      </c>
      <c r="O49" s="14">
        <v>1.4999999999999999E-2</v>
      </c>
      <c r="P49" s="12">
        <v>3.0000000000000001E-3</v>
      </c>
      <c r="Q49" s="13">
        <f>Table22[[#This Row],[2k x 5 (lowerCI)]]-Table22[[#This Row],[5k x 20 (lowerCI)]]</f>
        <v>1E-3</v>
      </c>
      <c r="R49" s="14">
        <v>2E-3</v>
      </c>
      <c r="S49" s="12">
        <v>4.2999999999999997E-2</v>
      </c>
      <c r="T49" s="13">
        <f>Table22[[#This Row],[2k x 5 (upperCI)]]-Table22[[#This Row],[5k x 20 (upperCI)]]</f>
        <v>-1.0000000000000009E-3</v>
      </c>
      <c r="U49" s="14">
        <v>4.3999999999999997E-2</v>
      </c>
      <c r="V49" s="12" t="b">
        <v>1</v>
      </c>
      <c r="W49" s="13">
        <f>Table22[[#This Row],[2k x 5 (sig)]]-Table22[[#This Row],[5k x 20 (sig)]]</f>
        <v>0</v>
      </c>
      <c r="X49" s="14" t="b">
        <v>1</v>
      </c>
      <c r="Y49" s="69" t="s">
        <v>36</v>
      </c>
    </row>
    <row r="50" spans="1:25" x14ac:dyDescent="0.25">
      <c r="A50" t="s">
        <v>50</v>
      </c>
      <c r="B50" t="s">
        <v>52</v>
      </c>
      <c r="C50" s="1">
        <v>1</v>
      </c>
      <c r="D50" s="1">
        <v>13304</v>
      </c>
      <c r="E50" s="1" t="s">
        <v>39</v>
      </c>
      <c r="F50" s="2" t="s">
        <v>35</v>
      </c>
      <c r="G50" s="12">
        <v>5.0250000000000004</v>
      </c>
      <c r="H50" s="13">
        <f>Table22[[#This Row],[2k x 5 (est)]]-Table22[[#This Row],[5k x 20 (est)]]</f>
        <v>-9.9999999999944578E-4</v>
      </c>
      <c r="I50" s="14">
        <v>5.0259999999999998</v>
      </c>
      <c r="J50" s="12">
        <v>0.32</v>
      </c>
      <c r="K50" s="13">
        <f>Table22[[#This Row],[2k x 5 (postSD)]]-Table22[[#This Row],[5k x 20 (postSD)]]</f>
        <v>-7.0000000000000062E-3</v>
      </c>
      <c r="L50" s="14">
        <v>0.32700000000000001</v>
      </c>
      <c r="M50" s="12">
        <v>0</v>
      </c>
      <c r="N50" s="13">
        <f>Table22[[#This Row],[2k x 5 (pval)]]-Table22[[#This Row],[5k x 20 (pval)]]</f>
        <v>0</v>
      </c>
      <c r="O50" s="14">
        <v>0</v>
      </c>
      <c r="P50" s="12">
        <v>4.391</v>
      </c>
      <c r="Q50" s="13">
        <f>Table22[[#This Row],[2k x 5 (lowerCI)]]-Table22[[#This Row],[5k x 20 (lowerCI)]]</f>
        <v>1.9999999999999574E-2</v>
      </c>
      <c r="R50" s="14">
        <v>4.3710000000000004</v>
      </c>
      <c r="S50" s="12">
        <v>5.6289999999999996</v>
      </c>
      <c r="T50" s="13">
        <f>Table22[[#This Row],[2k x 5 (upperCI)]]-Table22[[#This Row],[5k x 20 (upperCI)]]</f>
        <v>-2.5000000000000355E-2</v>
      </c>
      <c r="U50" s="14">
        <v>5.6539999999999999</v>
      </c>
      <c r="V50" s="12" t="b">
        <v>1</v>
      </c>
      <c r="W50" s="13">
        <f>Table22[[#This Row],[2k x 5 (sig)]]-Table22[[#This Row],[5k x 20 (sig)]]</f>
        <v>0</v>
      </c>
      <c r="X50" s="14" t="b">
        <v>1</v>
      </c>
      <c r="Y50" s="69" t="s">
        <v>36</v>
      </c>
    </row>
    <row r="51" spans="1:25" x14ac:dyDescent="0.25">
      <c r="A51" t="s">
        <v>50</v>
      </c>
      <c r="B51" t="s">
        <v>52</v>
      </c>
      <c r="C51" s="1">
        <v>1</v>
      </c>
      <c r="D51" s="1">
        <v>13304</v>
      </c>
      <c r="E51" s="1" t="s">
        <v>40</v>
      </c>
      <c r="F51" s="2" t="s">
        <v>35</v>
      </c>
      <c r="G51" s="12">
        <v>0.39500000000000002</v>
      </c>
      <c r="H51" s="13">
        <f>Table22[[#This Row],[2k x 5 (est)]]-Table22[[#This Row],[5k x 20 (est)]]</f>
        <v>-1.0000000000000009E-3</v>
      </c>
      <c r="I51" s="14">
        <v>0.39600000000000002</v>
      </c>
      <c r="J51" s="12">
        <v>0.01</v>
      </c>
      <c r="K51" s="13">
        <f>Table22[[#This Row],[2k x 5 (postSD)]]-Table22[[#This Row],[5k x 20 (postSD)]]</f>
        <v>-9.9999999999999915E-4</v>
      </c>
      <c r="L51" s="14">
        <v>1.0999999999999999E-2</v>
      </c>
      <c r="M51" s="12">
        <v>0</v>
      </c>
      <c r="N51" s="13">
        <f>Table22[[#This Row],[2k x 5 (pval)]]-Table22[[#This Row],[5k x 20 (pval)]]</f>
        <v>0</v>
      </c>
      <c r="O51" s="14">
        <v>0</v>
      </c>
      <c r="P51" s="12">
        <v>0.376</v>
      </c>
      <c r="Q51" s="13">
        <f>Table22[[#This Row],[2k x 5 (lowerCI)]]-Table22[[#This Row],[5k x 20 (lowerCI)]]</f>
        <v>1.0000000000000009E-3</v>
      </c>
      <c r="R51" s="14">
        <v>0.375</v>
      </c>
      <c r="S51" s="12">
        <v>0.41599999999999998</v>
      </c>
      <c r="T51" s="13">
        <f>Table22[[#This Row],[2k x 5 (upperCI)]]-Table22[[#This Row],[5k x 20 (upperCI)]]</f>
        <v>-1.0000000000000009E-3</v>
      </c>
      <c r="U51" s="14">
        <v>0.41699999999999998</v>
      </c>
      <c r="V51" s="12" t="b">
        <v>1</v>
      </c>
      <c r="W51" s="13">
        <f>Table22[[#This Row],[2k x 5 (sig)]]-Table22[[#This Row],[5k x 20 (sig)]]</f>
        <v>0</v>
      </c>
      <c r="X51" s="14" t="b">
        <v>1</v>
      </c>
      <c r="Y51" s="69" t="s">
        <v>36</v>
      </c>
    </row>
    <row r="52" spans="1:25" x14ac:dyDescent="0.25">
      <c r="A52" t="s">
        <v>50</v>
      </c>
      <c r="B52" t="s">
        <v>52</v>
      </c>
      <c r="C52" s="1">
        <v>1</v>
      </c>
      <c r="D52" s="1">
        <v>13304</v>
      </c>
      <c r="E52" s="1" t="s">
        <v>41</v>
      </c>
      <c r="F52" s="2" t="s">
        <v>35</v>
      </c>
      <c r="G52" s="12">
        <v>1.548</v>
      </c>
      <c r="H52" s="13">
        <f>Table22[[#This Row],[2k x 5 (est)]]-Table22[[#This Row],[5k x 20 (est)]]</f>
        <v>-9.9999999999988987E-4</v>
      </c>
      <c r="I52" s="14">
        <v>1.5489999999999999</v>
      </c>
      <c r="J52" s="12">
        <v>8.6999999999999994E-2</v>
      </c>
      <c r="K52" s="13">
        <f>Table22[[#This Row],[2k x 5 (postSD)]]-Table22[[#This Row],[5k x 20 (postSD)]]</f>
        <v>-1.0000000000000009E-3</v>
      </c>
      <c r="L52" s="14">
        <v>8.7999999999999995E-2</v>
      </c>
      <c r="M52" s="12">
        <v>0</v>
      </c>
      <c r="N52" s="13">
        <f>Table22[[#This Row],[2k x 5 (pval)]]-Table22[[#This Row],[5k x 20 (pval)]]</f>
        <v>0</v>
      </c>
      <c r="O52" s="14">
        <v>0</v>
      </c>
      <c r="P52" s="12">
        <v>1.3680000000000001</v>
      </c>
      <c r="Q52" s="13">
        <f>Table22[[#This Row],[2k x 5 (lowerCI)]]-Table22[[#This Row],[5k x 20 (lowerCI)]]</f>
        <v>-6.9999999999998952E-3</v>
      </c>
      <c r="R52" s="14">
        <v>1.375</v>
      </c>
      <c r="S52" s="12">
        <v>1.712</v>
      </c>
      <c r="T52" s="13">
        <f>Table22[[#This Row],[2k x 5 (upperCI)]]-Table22[[#This Row],[5k x 20 (upperCI)]]</f>
        <v>-3.0000000000001137E-3</v>
      </c>
      <c r="U52" s="14">
        <v>1.7150000000000001</v>
      </c>
      <c r="V52" s="12" t="b">
        <v>1</v>
      </c>
      <c r="W52" s="13">
        <f>Table22[[#This Row],[2k x 5 (sig)]]-Table22[[#This Row],[5k x 20 (sig)]]</f>
        <v>0</v>
      </c>
      <c r="X52" s="14" t="b">
        <v>1</v>
      </c>
      <c r="Y52" s="69" t="s">
        <v>36</v>
      </c>
    </row>
    <row r="53" spans="1:25" x14ac:dyDescent="0.25">
      <c r="A53" t="s">
        <v>50</v>
      </c>
      <c r="B53" t="s">
        <v>52</v>
      </c>
      <c r="C53" s="1">
        <v>1</v>
      </c>
      <c r="D53" s="1">
        <v>13304</v>
      </c>
      <c r="E53" s="1" t="s">
        <v>42</v>
      </c>
      <c r="F53" s="2" t="s">
        <v>35</v>
      </c>
      <c r="G53" s="12">
        <v>10.185</v>
      </c>
      <c r="H53" s="13">
        <f>Table22[[#This Row],[2k x 5 (est)]]-Table22[[#This Row],[5k x 20 (est)]]</f>
        <v>-3.0000000000001137E-3</v>
      </c>
      <c r="I53" s="14">
        <v>10.188000000000001</v>
      </c>
      <c r="J53" s="12">
        <v>1.6080000000000001</v>
      </c>
      <c r="K53" s="13">
        <f>Table22[[#This Row],[2k x 5 (postSD)]]-Table22[[#This Row],[5k x 20 (postSD)]]</f>
        <v>-3.599999999999981E-2</v>
      </c>
      <c r="L53" s="14">
        <v>1.6439999999999999</v>
      </c>
      <c r="M53" s="12">
        <v>0</v>
      </c>
      <c r="N53" s="13">
        <f>Table22[[#This Row],[2k x 5 (pval)]]-Table22[[#This Row],[5k x 20 (pval)]]</f>
        <v>0</v>
      </c>
      <c r="O53" s="14">
        <v>0</v>
      </c>
      <c r="P53" s="12">
        <v>7.6539999999999999</v>
      </c>
      <c r="Q53" s="13">
        <f>Table22[[#This Row],[2k x 5 (lowerCI)]]-Table22[[#This Row],[5k x 20 (lowerCI)]]</f>
        <v>4.9999999999998934E-3</v>
      </c>
      <c r="R53" s="14">
        <v>7.649</v>
      </c>
      <c r="S53" s="12">
        <v>13.981</v>
      </c>
      <c r="T53" s="13">
        <f>Table22[[#This Row],[2k x 5 (upperCI)]]-Table22[[#This Row],[5k x 20 (upperCI)]]</f>
        <v>-9.2000000000000526E-2</v>
      </c>
      <c r="U53" s="14">
        <v>14.073</v>
      </c>
      <c r="V53" s="12" t="b">
        <v>1</v>
      </c>
      <c r="W53" s="13">
        <f>Table22[[#This Row],[2k x 5 (sig)]]-Table22[[#This Row],[5k x 20 (sig)]]</f>
        <v>0</v>
      </c>
      <c r="X53" s="14" t="b">
        <v>1</v>
      </c>
      <c r="Y53" s="69" t="s">
        <v>36</v>
      </c>
    </row>
    <row r="54" spans="1:25" x14ac:dyDescent="0.25">
      <c r="A54" t="s">
        <v>50</v>
      </c>
      <c r="B54" t="s">
        <v>52</v>
      </c>
      <c r="C54" s="1">
        <v>1</v>
      </c>
      <c r="D54" s="1">
        <v>13304</v>
      </c>
      <c r="E54" s="10" t="s">
        <v>43</v>
      </c>
      <c r="F54" s="11" t="s">
        <v>35</v>
      </c>
      <c r="G54" s="12">
        <v>2E-3</v>
      </c>
      <c r="H54" s="13">
        <f>Table22[[#This Row],[2k x 5 (est)]]-Table22[[#This Row],[5k x 20 (est)]]</f>
        <v>0</v>
      </c>
      <c r="I54" s="14">
        <v>2E-3</v>
      </c>
      <c r="J54" s="12">
        <v>1E-3</v>
      </c>
      <c r="K54" s="13">
        <f>Table22[[#This Row],[2k x 5 (postSD)]]-Table22[[#This Row],[5k x 20 (postSD)]]</f>
        <v>0</v>
      </c>
      <c r="L54" s="14">
        <v>1E-3</v>
      </c>
      <c r="M54" s="12">
        <v>0</v>
      </c>
      <c r="N54" s="13">
        <f>Table22[[#This Row],[2k x 5 (pval)]]-Table22[[#This Row],[5k x 20 (pval)]]</f>
        <v>0</v>
      </c>
      <c r="O54" s="14">
        <v>0</v>
      </c>
      <c r="P54" s="12">
        <v>1E-3</v>
      </c>
      <c r="Q54" s="13">
        <f>Table22[[#This Row],[2k x 5 (lowerCI)]]-Table22[[#This Row],[5k x 20 (lowerCI)]]</f>
        <v>0</v>
      </c>
      <c r="R54" s="14">
        <v>1E-3</v>
      </c>
      <c r="S54" s="12">
        <v>5.0000000000000001E-3</v>
      </c>
      <c r="T54" s="13">
        <f>Table22[[#This Row],[2k x 5 (upperCI)]]-Table22[[#This Row],[5k x 20 (upperCI)]]</f>
        <v>0</v>
      </c>
      <c r="U54" s="14">
        <v>5.0000000000000001E-3</v>
      </c>
      <c r="V54" s="12" t="b">
        <v>1</v>
      </c>
      <c r="W54" s="13">
        <f>Table22[[#This Row],[2k x 5 (sig)]]-Table22[[#This Row],[5k x 20 (sig)]]</f>
        <v>0</v>
      </c>
      <c r="X54" s="14" t="b">
        <v>1</v>
      </c>
      <c r="Y54" s="69" t="s">
        <v>36</v>
      </c>
    </row>
    <row r="55" spans="1:25" x14ac:dyDescent="0.25">
      <c r="A55" t="s">
        <v>50</v>
      </c>
      <c r="B55" t="s">
        <v>52</v>
      </c>
      <c r="C55" s="1">
        <v>1</v>
      </c>
      <c r="D55" s="1">
        <v>13304</v>
      </c>
      <c r="E55" s="1" t="s">
        <v>44</v>
      </c>
      <c r="F55" s="2" t="s">
        <v>35</v>
      </c>
      <c r="G55" s="12">
        <v>0.73199999999999998</v>
      </c>
      <c r="H55" s="13">
        <f>Table22[[#This Row],[2k x 5 (est)]]-Table22[[#This Row],[5k x 20 (est)]]</f>
        <v>-1.0000000000000009E-3</v>
      </c>
      <c r="I55" s="14">
        <v>0.73299999999999998</v>
      </c>
      <c r="J55" s="12">
        <v>0.113</v>
      </c>
      <c r="K55" s="13">
        <f>Table22[[#This Row],[2k x 5 (postSD)]]-Table22[[#This Row],[5k x 20 (postSD)]]</f>
        <v>-4.9999999999999906E-3</v>
      </c>
      <c r="L55" s="14">
        <v>0.11799999999999999</v>
      </c>
      <c r="M55" s="12">
        <v>0</v>
      </c>
      <c r="N55" s="13">
        <f>Table22[[#This Row],[2k x 5 (pval)]]-Table22[[#This Row],[5k x 20 (pval)]]</f>
        <v>0</v>
      </c>
      <c r="O55" s="14">
        <v>0</v>
      </c>
      <c r="P55" s="12">
        <v>0.54600000000000004</v>
      </c>
      <c r="Q55" s="13">
        <f>Table22[[#This Row],[2k x 5 (lowerCI)]]-Table22[[#This Row],[5k x 20 (lowerCI)]]</f>
        <v>-3.0000000000000027E-3</v>
      </c>
      <c r="R55" s="14">
        <v>0.54900000000000004</v>
      </c>
      <c r="S55" s="12">
        <v>0.996</v>
      </c>
      <c r="T55" s="13">
        <f>Table22[[#This Row],[2k x 5 (upperCI)]]-Table22[[#This Row],[5k x 20 (upperCI)]]</f>
        <v>-1.0999999999999899E-2</v>
      </c>
      <c r="U55" s="14">
        <v>1.0069999999999999</v>
      </c>
      <c r="V55" s="12" t="b">
        <v>1</v>
      </c>
      <c r="W55" s="13">
        <f>Table22[[#This Row],[2k x 5 (sig)]]-Table22[[#This Row],[5k x 20 (sig)]]</f>
        <v>0</v>
      </c>
      <c r="X55" s="14" t="b">
        <v>1</v>
      </c>
      <c r="Y55" s="69" t="s">
        <v>36</v>
      </c>
    </row>
    <row r="56" spans="1:25" x14ac:dyDescent="0.25">
      <c r="A56" t="s">
        <v>50</v>
      </c>
      <c r="B56" t="s">
        <v>52</v>
      </c>
      <c r="C56" s="1">
        <v>1</v>
      </c>
      <c r="D56" s="1">
        <v>13304</v>
      </c>
      <c r="E56" s="1" t="s">
        <v>45</v>
      </c>
      <c r="F56" s="2" t="s">
        <v>46</v>
      </c>
      <c r="G56" s="12">
        <v>0.39500000000000002</v>
      </c>
      <c r="H56" s="13">
        <f>Table22[[#This Row],[2k x 5 (est)]]-Table22[[#This Row],[5k x 20 (est)]]</f>
        <v>-1.0000000000000009E-3</v>
      </c>
      <c r="I56" s="14">
        <v>0.39600000000000002</v>
      </c>
      <c r="J56" s="12">
        <v>8.9999999999999993E-3</v>
      </c>
      <c r="K56" s="13">
        <f>Table22[[#This Row],[2k x 5 (postSD)]]-Table22[[#This Row],[5k x 20 (postSD)]]</f>
        <v>0</v>
      </c>
      <c r="L56" s="14">
        <v>8.9999999999999993E-3</v>
      </c>
      <c r="M56" s="12">
        <v>0</v>
      </c>
      <c r="N56" s="13">
        <f>Table22[[#This Row],[2k x 5 (pval)]]-Table22[[#This Row],[5k x 20 (pval)]]</f>
        <v>0</v>
      </c>
      <c r="O56" s="14">
        <v>0</v>
      </c>
      <c r="P56" s="12">
        <v>0.378</v>
      </c>
      <c r="Q56" s="13">
        <f>Table22[[#This Row],[2k x 5 (lowerCI)]]-Table22[[#This Row],[5k x 20 (lowerCI)]]</f>
        <v>0</v>
      </c>
      <c r="R56" s="14">
        <v>0.378</v>
      </c>
      <c r="S56" s="12">
        <v>0.41399999999999998</v>
      </c>
      <c r="T56" s="13">
        <f>Table22[[#This Row],[2k x 5 (upperCI)]]-Table22[[#This Row],[5k x 20 (upperCI)]]</f>
        <v>-1.0000000000000009E-3</v>
      </c>
      <c r="U56" s="14">
        <v>0.41499999999999998</v>
      </c>
      <c r="V56" s="12" t="b">
        <v>1</v>
      </c>
      <c r="W56" s="13">
        <f>Table22[[#This Row],[2k x 5 (sig)]]-Table22[[#This Row],[5k x 20 (sig)]]</f>
        <v>0</v>
      </c>
      <c r="X56" s="14" t="b">
        <v>1</v>
      </c>
      <c r="Y56" s="69" t="s">
        <v>47</v>
      </c>
    </row>
    <row r="57" spans="1:25" x14ac:dyDescent="0.25">
      <c r="A57" t="s">
        <v>50</v>
      </c>
      <c r="B57" t="s">
        <v>52</v>
      </c>
      <c r="C57" s="1">
        <v>1</v>
      </c>
      <c r="D57" s="1">
        <v>13304</v>
      </c>
      <c r="E57" s="1" t="s">
        <v>48</v>
      </c>
      <c r="F57" s="2" t="s">
        <v>46</v>
      </c>
      <c r="G57" s="12">
        <v>0.84199999999999997</v>
      </c>
      <c r="H57" s="13">
        <f>Table22[[#This Row],[2k x 5 (est)]]-Table22[[#This Row],[5k x 20 (est)]]</f>
        <v>1.0000000000000009E-3</v>
      </c>
      <c r="I57" s="14">
        <v>0.84099999999999997</v>
      </c>
      <c r="J57" s="12">
        <v>7.0000000000000001E-3</v>
      </c>
      <c r="K57" s="13">
        <f>Table22[[#This Row],[2k x 5 (postSD)]]-Table22[[#This Row],[5k x 20 (postSD)]]</f>
        <v>0</v>
      </c>
      <c r="L57" s="14">
        <v>7.0000000000000001E-3</v>
      </c>
      <c r="M57" s="12">
        <v>0</v>
      </c>
      <c r="N57" s="13">
        <f>Table22[[#This Row],[2k x 5 (pval)]]-Table22[[#This Row],[5k x 20 (pval)]]</f>
        <v>0</v>
      </c>
      <c r="O57" s="14">
        <v>0</v>
      </c>
      <c r="P57" s="12">
        <v>0.82699999999999996</v>
      </c>
      <c r="Q57" s="13">
        <f>Table22[[#This Row],[2k x 5 (lowerCI)]]-Table22[[#This Row],[5k x 20 (lowerCI)]]</f>
        <v>1.0000000000000009E-3</v>
      </c>
      <c r="R57" s="14">
        <v>0.82599999999999996</v>
      </c>
      <c r="S57" s="12">
        <v>0.85499999999999998</v>
      </c>
      <c r="T57" s="13">
        <f>Table22[[#This Row],[2k x 5 (upperCI)]]-Table22[[#This Row],[5k x 20 (upperCI)]]</f>
        <v>0</v>
      </c>
      <c r="U57" s="14">
        <v>0.85499999999999998</v>
      </c>
      <c r="V57" s="12" t="b">
        <v>1</v>
      </c>
      <c r="W57" s="13">
        <f>Table22[[#This Row],[2k x 5 (sig)]]-Table22[[#This Row],[5k x 20 (sig)]]</f>
        <v>0</v>
      </c>
      <c r="X57" s="14" t="b">
        <v>1</v>
      </c>
      <c r="Y57" s="69" t="s">
        <v>47</v>
      </c>
    </row>
    <row r="58" spans="1:25" x14ac:dyDescent="0.25">
      <c r="A58" t="s">
        <v>50</v>
      </c>
      <c r="B58" t="s">
        <v>52</v>
      </c>
      <c r="C58" s="1">
        <v>1</v>
      </c>
      <c r="D58" s="1">
        <v>13304</v>
      </c>
      <c r="E58" s="10" t="s">
        <v>34</v>
      </c>
      <c r="F58" s="11" t="s">
        <v>46</v>
      </c>
      <c r="G58" s="12">
        <v>0.64800000000000002</v>
      </c>
      <c r="H58" s="13">
        <f>Table22[[#This Row],[2k x 5 (est)]]-Table22[[#This Row],[5k x 20 (est)]]</f>
        <v>6.0000000000000053E-3</v>
      </c>
      <c r="I58" s="14">
        <v>0.64200000000000002</v>
      </c>
      <c r="J58" s="12">
        <v>0.191</v>
      </c>
      <c r="K58" s="13">
        <f>Table22[[#This Row],[2k x 5 (postSD)]]-Table22[[#This Row],[5k x 20 (postSD)]]</f>
        <v>-6.0000000000000053E-3</v>
      </c>
      <c r="L58" s="14">
        <v>0.19700000000000001</v>
      </c>
      <c r="M58" s="12">
        <v>2E-3</v>
      </c>
      <c r="N58" s="13">
        <f>Table22[[#This Row],[2k x 5 (pval)]]-Table22[[#This Row],[5k x 20 (pval)]]</f>
        <v>-3.0000000000000001E-3</v>
      </c>
      <c r="O58" s="14">
        <v>5.0000000000000001E-3</v>
      </c>
      <c r="P58" s="12">
        <v>0.20300000000000001</v>
      </c>
      <c r="Q58" s="13">
        <f>Table22[[#This Row],[2k x 5 (lowerCI)]]-Table22[[#This Row],[5k x 20 (lowerCI)]]</f>
        <v>1.5000000000000013E-2</v>
      </c>
      <c r="R58" s="14">
        <v>0.188</v>
      </c>
      <c r="S58" s="12">
        <v>0.95</v>
      </c>
      <c r="T58" s="13">
        <f>Table22[[#This Row],[2k x 5 (upperCI)]]-Table22[[#This Row],[5k x 20 (upperCI)]]</f>
        <v>1.3999999999999901E-2</v>
      </c>
      <c r="U58" s="14">
        <v>0.93600000000000005</v>
      </c>
      <c r="V58" s="12" t="b">
        <v>1</v>
      </c>
      <c r="W58" s="13">
        <f>Table22[[#This Row],[2k x 5 (sig)]]-Table22[[#This Row],[5k x 20 (sig)]]</f>
        <v>0</v>
      </c>
      <c r="X58" s="14" t="b">
        <v>1</v>
      </c>
      <c r="Y58" s="69" t="s">
        <v>36</v>
      </c>
    </row>
    <row r="59" spans="1:25" x14ac:dyDescent="0.25">
      <c r="A59" t="s">
        <v>50</v>
      </c>
      <c r="B59" t="s">
        <v>52</v>
      </c>
      <c r="C59" s="1">
        <v>1</v>
      </c>
      <c r="D59" s="1">
        <v>13304</v>
      </c>
      <c r="E59" s="1" t="s">
        <v>37</v>
      </c>
      <c r="F59" s="2" t="s">
        <v>46</v>
      </c>
      <c r="G59" s="12">
        <v>0.88500000000000001</v>
      </c>
      <c r="H59" s="13">
        <f>Table22[[#This Row],[2k x 5 (est)]]-Table22[[#This Row],[5k x 20 (est)]]</f>
        <v>-1.0000000000000009E-3</v>
      </c>
      <c r="I59" s="14">
        <v>0.88600000000000001</v>
      </c>
      <c r="J59" s="12">
        <v>2.5999999999999999E-2</v>
      </c>
      <c r="K59" s="13">
        <f>Table22[[#This Row],[2k x 5 (postSD)]]-Table22[[#This Row],[5k x 20 (postSD)]]</f>
        <v>0</v>
      </c>
      <c r="L59" s="14">
        <v>2.5999999999999999E-2</v>
      </c>
      <c r="M59" s="12">
        <v>0</v>
      </c>
      <c r="N59" s="13">
        <f>Table22[[#This Row],[2k x 5 (pval)]]-Table22[[#This Row],[5k x 20 (pval)]]</f>
        <v>0</v>
      </c>
      <c r="O59" s="14">
        <v>0</v>
      </c>
      <c r="P59" s="12">
        <v>0.82799999999999996</v>
      </c>
      <c r="Q59" s="13">
        <f>Table22[[#This Row],[2k x 5 (lowerCI)]]-Table22[[#This Row],[5k x 20 (lowerCI)]]</f>
        <v>3.0000000000000027E-3</v>
      </c>
      <c r="R59" s="14">
        <v>0.82499999999999996</v>
      </c>
      <c r="S59" s="12">
        <v>0.92700000000000005</v>
      </c>
      <c r="T59" s="13">
        <f>Table22[[#This Row],[2k x 5 (upperCI)]]-Table22[[#This Row],[5k x 20 (upperCI)]]</f>
        <v>-2.0000000000000018E-3</v>
      </c>
      <c r="U59" s="14">
        <v>0.92900000000000005</v>
      </c>
      <c r="V59" s="12" t="b">
        <v>1</v>
      </c>
      <c r="W59" s="13">
        <f>Table22[[#This Row],[2k x 5 (sig)]]-Table22[[#This Row],[5k x 20 (sig)]]</f>
        <v>0</v>
      </c>
      <c r="X59" s="14" t="b">
        <v>1</v>
      </c>
      <c r="Y59" s="69" t="s">
        <v>36</v>
      </c>
    </row>
    <row r="60" spans="1:25" x14ac:dyDescent="0.25">
      <c r="A60" t="s">
        <v>50</v>
      </c>
      <c r="B60" t="s">
        <v>52</v>
      </c>
      <c r="C60" s="1">
        <v>1</v>
      </c>
      <c r="D60" s="1">
        <v>13304</v>
      </c>
      <c r="E60" s="1" t="s">
        <v>38</v>
      </c>
      <c r="F60" s="2" t="s">
        <v>46</v>
      </c>
      <c r="G60" s="12">
        <v>0.56299999999999994</v>
      </c>
      <c r="H60" s="13">
        <f>Table22[[#This Row],[2k x 5 (est)]]-Table22[[#This Row],[5k x 20 (est)]]</f>
        <v>-6.0000000000000053E-3</v>
      </c>
      <c r="I60" s="14">
        <v>0.56899999999999995</v>
      </c>
      <c r="J60" s="12">
        <v>0.20499999999999999</v>
      </c>
      <c r="K60" s="13">
        <f>Table22[[#This Row],[2k x 5 (postSD)]]-Table22[[#This Row],[5k x 20 (postSD)]]</f>
        <v>-1.100000000000001E-2</v>
      </c>
      <c r="L60" s="14">
        <v>0.216</v>
      </c>
      <c r="M60" s="12">
        <v>8.9999999999999993E-3</v>
      </c>
      <c r="N60" s="13">
        <f>Table22[[#This Row],[2k x 5 (pval)]]-Table22[[#This Row],[5k x 20 (pval)]]</f>
        <v>-6.0000000000000001E-3</v>
      </c>
      <c r="O60" s="14">
        <v>1.4999999999999999E-2</v>
      </c>
      <c r="P60" s="12">
        <v>7.0000000000000007E-2</v>
      </c>
      <c r="Q60" s="13">
        <f>Table22[[#This Row],[2k x 5 (lowerCI)]]-Table22[[#This Row],[5k x 20 (lowerCI)]]</f>
        <v>5.0000000000000044E-3</v>
      </c>
      <c r="R60" s="14">
        <v>6.5000000000000002E-2</v>
      </c>
      <c r="S60" s="12">
        <v>0.88</v>
      </c>
      <c r="T60" s="13">
        <f>Table22[[#This Row],[2k x 5 (upperCI)]]-Table22[[#This Row],[5k x 20 (upperCI)]]</f>
        <v>-9.000000000000008E-3</v>
      </c>
      <c r="U60" s="14">
        <v>0.88900000000000001</v>
      </c>
      <c r="V60" s="12" t="b">
        <v>1</v>
      </c>
      <c r="W60" s="13">
        <f>Table22[[#This Row],[2k x 5 (sig)]]-Table22[[#This Row],[5k x 20 (sig)]]</f>
        <v>0</v>
      </c>
      <c r="X60" s="14" t="b">
        <v>1</v>
      </c>
      <c r="Y60" s="69" t="s">
        <v>36</v>
      </c>
    </row>
    <row r="61" spans="1:25" x14ac:dyDescent="0.25">
      <c r="A61" t="s">
        <v>50</v>
      </c>
      <c r="B61" t="s">
        <v>52</v>
      </c>
      <c r="C61" s="1">
        <v>1</v>
      </c>
      <c r="D61" s="1">
        <v>13304</v>
      </c>
      <c r="E61" s="1" t="s">
        <v>39</v>
      </c>
      <c r="F61" s="2" t="s">
        <v>46</v>
      </c>
      <c r="G61" s="12">
        <v>1.5760000000000001</v>
      </c>
      <c r="H61" s="13">
        <f>Table22[[#This Row],[2k x 5 (est)]]-Table22[[#This Row],[5k x 20 (est)]]</f>
        <v>-9.9999999999988987E-4</v>
      </c>
      <c r="I61" s="14">
        <v>1.577</v>
      </c>
      <c r="J61" s="12">
        <v>0.154</v>
      </c>
      <c r="K61" s="13">
        <f>Table22[[#This Row],[2k x 5 (postSD)]]-Table22[[#This Row],[5k x 20 (postSD)]]</f>
        <v>-2.0000000000000018E-3</v>
      </c>
      <c r="L61" s="14">
        <v>0.156</v>
      </c>
      <c r="M61" s="12">
        <v>0</v>
      </c>
      <c r="N61" s="13">
        <f>Table22[[#This Row],[2k x 5 (pval)]]-Table22[[#This Row],[5k x 20 (pval)]]</f>
        <v>0</v>
      </c>
      <c r="O61" s="14">
        <v>0</v>
      </c>
      <c r="P61" s="12">
        <v>1.27</v>
      </c>
      <c r="Q61" s="13">
        <f>Table22[[#This Row],[2k x 5 (lowerCI)]]-Table22[[#This Row],[5k x 20 (lowerCI)]]</f>
        <v>2.0000000000000018E-3</v>
      </c>
      <c r="R61" s="14">
        <v>1.268</v>
      </c>
      <c r="S61" s="12">
        <v>1.8879999999999999</v>
      </c>
      <c r="T61" s="13">
        <f>Table22[[#This Row],[2k x 5 (upperCI)]]-Table22[[#This Row],[5k x 20 (upperCI)]]</f>
        <v>6.9999999999998952E-3</v>
      </c>
      <c r="U61" s="14">
        <v>1.881</v>
      </c>
      <c r="V61" s="12" t="b">
        <v>1</v>
      </c>
      <c r="W61" s="13">
        <f>Table22[[#This Row],[2k x 5 (sig)]]-Table22[[#This Row],[5k x 20 (sig)]]</f>
        <v>0</v>
      </c>
      <c r="X61" s="14" t="b">
        <v>1</v>
      </c>
      <c r="Y61" s="69" t="s">
        <v>36</v>
      </c>
    </row>
    <row r="62" spans="1:25" x14ac:dyDescent="0.25">
      <c r="A62" t="s">
        <v>50</v>
      </c>
      <c r="B62" t="s">
        <v>52</v>
      </c>
      <c r="C62" s="1">
        <v>1</v>
      </c>
      <c r="D62" s="1">
        <v>13304</v>
      </c>
      <c r="E62" s="1" t="s">
        <v>40</v>
      </c>
      <c r="F62" s="2" t="s">
        <v>46</v>
      </c>
      <c r="G62" s="12">
        <v>8.8650000000000002</v>
      </c>
      <c r="H62" s="13">
        <f>Table22[[#This Row],[2k x 5 (est)]]-Table22[[#This Row],[5k x 20 (est)]]</f>
        <v>0.13000000000000078</v>
      </c>
      <c r="I62" s="14">
        <v>8.7349999999999994</v>
      </c>
      <c r="J62" s="12">
        <v>1.9</v>
      </c>
      <c r="K62" s="13">
        <f>Table22[[#This Row],[2k x 5 (postSD)]]-Table22[[#This Row],[5k x 20 (postSD)]]</f>
        <v>-2.9000000000000137E-2</v>
      </c>
      <c r="L62" s="14">
        <v>1.929</v>
      </c>
      <c r="M62" s="12">
        <v>0</v>
      </c>
      <c r="N62" s="13">
        <f>Table22[[#This Row],[2k x 5 (pval)]]-Table22[[#This Row],[5k x 20 (pval)]]</f>
        <v>0</v>
      </c>
      <c r="O62" s="14">
        <v>0</v>
      </c>
      <c r="P62" s="12">
        <v>5.8529999999999998</v>
      </c>
      <c r="Q62" s="13">
        <f>Table22[[#This Row],[2k x 5 (lowerCI)]]-Table22[[#This Row],[5k x 20 (lowerCI)]]</f>
        <v>0.19700000000000006</v>
      </c>
      <c r="R62" s="14">
        <v>5.6559999999999997</v>
      </c>
      <c r="S62" s="12">
        <v>12.871</v>
      </c>
      <c r="T62" s="13">
        <f>Table22[[#This Row],[2k x 5 (upperCI)]]-Table22[[#This Row],[5k x 20 (upperCI)]]</f>
        <v>-0.14599999999999902</v>
      </c>
      <c r="U62" s="14">
        <v>13.016999999999999</v>
      </c>
      <c r="V62" s="12" t="b">
        <v>1</v>
      </c>
      <c r="W62" s="13">
        <f>Table22[[#This Row],[2k x 5 (sig)]]-Table22[[#This Row],[5k x 20 (sig)]]</f>
        <v>0</v>
      </c>
      <c r="X62" s="14" t="b">
        <v>1</v>
      </c>
      <c r="Y62" s="69" t="s">
        <v>36</v>
      </c>
    </row>
    <row r="63" spans="1:25" x14ac:dyDescent="0.25">
      <c r="A63" t="s">
        <v>50</v>
      </c>
      <c r="B63" t="s">
        <v>52</v>
      </c>
      <c r="C63" s="1">
        <v>1</v>
      </c>
      <c r="D63" s="1">
        <v>13304</v>
      </c>
      <c r="E63" s="1" t="s">
        <v>41</v>
      </c>
      <c r="F63" s="2" t="s">
        <v>46</v>
      </c>
      <c r="G63" s="12">
        <v>1.8089999999999999</v>
      </c>
      <c r="H63" s="13">
        <f>Table22[[#This Row],[2k x 5 (est)]]-Table22[[#This Row],[5k x 20 (est)]]</f>
        <v>-3.0000000000001137E-3</v>
      </c>
      <c r="I63" s="14">
        <v>1.8120000000000001</v>
      </c>
      <c r="J63" s="12">
        <v>0.17</v>
      </c>
      <c r="K63" s="13">
        <f>Table22[[#This Row],[2k x 5 (postSD)]]-Table22[[#This Row],[5k x 20 (postSD)]]</f>
        <v>-3.9999999999999758E-3</v>
      </c>
      <c r="L63" s="14">
        <v>0.17399999999999999</v>
      </c>
      <c r="M63" s="12">
        <v>0</v>
      </c>
      <c r="N63" s="13">
        <f>Table22[[#This Row],[2k x 5 (pval)]]-Table22[[#This Row],[5k x 20 (pval)]]</f>
        <v>0</v>
      </c>
      <c r="O63" s="14">
        <v>0</v>
      </c>
      <c r="P63" s="12">
        <v>1.4790000000000001</v>
      </c>
      <c r="Q63" s="13">
        <f>Table22[[#This Row],[2k x 5 (lowerCI)]]-Table22[[#This Row],[5k x 20 (lowerCI)]]</f>
        <v>7.0000000000001172E-3</v>
      </c>
      <c r="R63" s="14">
        <v>1.472</v>
      </c>
      <c r="S63" s="12">
        <v>2.15</v>
      </c>
      <c r="T63" s="13">
        <f>Table22[[#This Row],[2k x 5 (upperCI)]]-Table22[[#This Row],[5k x 20 (upperCI)]]</f>
        <v>-3.0000000000001137E-3</v>
      </c>
      <c r="U63" s="14">
        <v>2.153</v>
      </c>
      <c r="V63" s="12" t="b">
        <v>1</v>
      </c>
      <c r="W63" s="13">
        <f>Table22[[#This Row],[2k x 5 (sig)]]-Table22[[#This Row],[5k x 20 (sig)]]</f>
        <v>0</v>
      </c>
      <c r="X63" s="14" t="b">
        <v>1</v>
      </c>
      <c r="Y63" s="69" t="s">
        <v>36</v>
      </c>
    </row>
    <row r="64" spans="1:25" x14ac:dyDescent="0.25">
      <c r="A64" t="s">
        <v>50</v>
      </c>
      <c r="B64" t="s">
        <v>52</v>
      </c>
      <c r="C64" s="1">
        <v>1</v>
      </c>
      <c r="D64" s="1">
        <v>13304</v>
      </c>
      <c r="E64" s="1" t="s">
        <v>42</v>
      </c>
      <c r="F64" s="2" t="s">
        <v>46</v>
      </c>
      <c r="G64" s="12">
        <v>1</v>
      </c>
      <c r="H64" s="13">
        <f>Table22[[#This Row],[2k x 5 (est)]]-Table22[[#This Row],[5k x 20 (est)]]</f>
        <v>0</v>
      </c>
      <c r="I64" s="14">
        <v>1</v>
      </c>
      <c r="J64" s="12">
        <v>0</v>
      </c>
      <c r="K64" s="13">
        <f>Table22[[#This Row],[2k x 5 (postSD)]]-Table22[[#This Row],[5k x 20 (postSD)]]</f>
        <v>0</v>
      </c>
      <c r="L64" s="14">
        <v>0</v>
      </c>
      <c r="M64" s="12">
        <v>0</v>
      </c>
      <c r="N64" s="13">
        <f>Table22[[#This Row],[2k x 5 (pval)]]-Table22[[#This Row],[5k x 20 (pval)]]</f>
        <v>0</v>
      </c>
      <c r="O64" s="14">
        <v>0</v>
      </c>
      <c r="P64" s="12">
        <v>1</v>
      </c>
      <c r="Q64" s="13">
        <f>Table22[[#This Row],[2k x 5 (lowerCI)]]-Table22[[#This Row],[5k x 20 (lowerCI)]]</f>
        <v>0</v>
      </c>
      <c r="R64" s="14">
        <v>1</v>
      </c>
      <c r="S64" s="12">
        <v>1</v>
      </c>
      <c r="T64" s="13">
        <f>Table22[[#This Row],[2k x 5 (upperCI)]]-Table22[[#This Row],[5k x 20 (upperCI)]]</f>
        <v>0</v>
      </c>
      <c r="U64" s="14">
        <v>1</v>
      </c>
      <c r="V64" s="12" t="b">
        <v>0</v>
      </c>
      <c r="W64" s="13">
        <f>Table22[[#This Row],[2k x 5 (sig)]]-Table22[[#This Row],[5k x 20 (sig)]]</f>
        <v>0</v>
      </c>
      <c r="X64" s="14" t="b">
        <v>0</v>
      </c>
      <c r="Y64" s="69" t="s">
        <v>36</v>
      </c>
    </row>
    <row r="65" spans="1:25" x14ac:dyDescent="0.25">
      <c r="A65" t="s">
        <v>50</v>
      </c>
      <c r="B65" t="s">
        <v>52</v>
      </c>
      <c r="C65" s="1">
        <v>1</v>
      </c>
      <c r="D65" s="1">
        <v>13304</v>
      </c>
      <c r="E65" s="1" t="s">
        <v>43</v>
      </c>
      <c r="F65" s="2" t="s">
        <v>46</v>
      </c>
      <c r="G65" s="12">
        <v>1</v>
      </c>
      <c r="H65" s="13">
        <f>Table22[[#This Row],[2k x 5 (est)]]-Table22[[#This Row],[5k x 20 (est)]]</f>
        <v>0</v>
      </c>
      <c r="I65" s="14">
        <v>1</v>
      </c>
      <c r="J65" s="12">
        <v>0</v>
      </c>
      <c r="K65" s="13">
        <f>Table22[[#This Row],[2k x 5 (postSD)]]-Table22[[#This Row],[5k x 20 (postSD)]]</f>
        <v>0</v>
      </c>
      <c r="L65" s="14">
        <v>0</v>
      </c>
      <c r="M65" s="12">
        <v>0</v>
      </c>
      <c r="N65" s="13">
        <f>Table22[[#This Row],[2k x 5 (pval)]]-Table22[[#This Row],[5k x 20 (pval)]]</f>
        <v>0</v>
      </c>
      <c r="O65" s="14">
        <v>0</v>
      </c>
      <c r="P65" s="12">
        <v>1</v>
      </c>
      <c r="Q65" s="13">
        <f>Table22[[#This Row],[2k x 5 (lowerCI)]]-Table22[[#This Row],[5k x 20 (lowerCI)]]</f>
        <v>0</v>
      </c>
      <c r="R65" s="14">
        <v>1</v>
      </c>
      <c r="S65" s="12">
        <v>1</v>
      </c>
      <c r="T65" s="13">
        <f>Table22[[#This Row],[2k x 5 (upperCI)]]-Table22[[#This Row],[5k x 20 (upperCI)]]</f>
        <v>0</v>
      </c>
      <c r="U65" s="14">
        <v>1</v>
      </c>
      <c r="V65" s="12" t="b">
        <v>0</v>
      </c>
      <c r="W65" s="13">
        <f>Table22[[#This Row],[2k x 5 (sig)]]-Table22[[#This Row],[5k x 20 (sig)]]</f>
        <v>0</v>
      </c>
      <c r="X65" s="14" t="b">
        <v>0</v>
      </c>
      <c r="Y65" s="69" t="s">
        <v>36</v>
      </c>
    </row>
    <row r="66" spans="1:25" x14ac:dyDescent="0.25">
      <c r="A66" t="s">
        <v>50</v>
      </c>
      <c r="B66" t="s">
        <v>52</v>
      </c>
      <c r="C66" s="1">
        <v>1</v>
      </c>
      <c r="D66" s="1">
        <v>13304</v>
      </c>
      <c r="E66" s="1" t="s">
        <v>44</v>
      </c>
      <c r="F66" s="2" t="s">
        <v>46</v>
      </c>
      <c r="G66" s="12">
        <v>1</v>
      </c>
      <c r="H66" s="13">
        <f>Table22[[#This Row],[2k x 5 (est)]]-Table22[[#This Row],[5k x 20 (est)]]</f>
        <v>0</v>
      </c>
      <c r="I66" s="14">
        <v>1</v>
      </c>
      <c r="J66" s="12">
        <v>0</v>
      </c>
      <c r="K66" s="13">
        <f>Table22[[#This Row],[2k x 5 (postSD)]]-Table22[[#This Row],[5k x 20 (postSD)]]</f>
        <v>0</v>
      </c>
      <c r="L66" s="14">
        <v>0</v>
      </c>
      <c r="M66" s="12">
        <v>0</v>
      </c>
      <c r="N66" s="13">
        <f>Table22[[#This Row],[2k x 5 (pval)]]-Table22[[#This Row],[5k x 20 (pval)]]</f>
        <v>0</v>
      </c>
      <c r="O66" s="14">
        <v>0</v>
      </c>
      <c r="P66" s="12">
        <v>1</v>
      </c>
      <c r="Q66" s="13">
        <f>Table22[[#This Row],[2k x 5 (lowerCI)]]-Table22[[#This Row],[5k x 20 (lowerCI)]]</f>
        <v>0</v>
      </c>
      <c r="R66" s="14">
        <v>1</v>
      </c>
      <c r="S66" s="12">
        <v>1</v>
      </c>
      <c r="T66" s="13">
        <f>Table22[[#This Row],[2k x 5 (upperCI)]]-Table22[[#This Row],[5k x 20 (upperCI)]]</f>
        <v>0</v>
      </c>
      <c r="U66" s="14">
        <v>1</v>
      </c>
      <c r="V66" s="12" t="b">
        <v>0</v>
      </c>
      <c r="W66" s="13">
        <f>Table22[[#This Row],[2k x 5 (sig)]]-Table22[[#This Row],[5k x 20 (sig)]]</f>
        <v>0</v>
      </c>
      <c r="X66" s="14" t="b">
        <v>0</v>
      </c>
      <c r="Y66" s="69" t="s">
        <v>36</v>
      </c>
    </row>
    <row r="67" spans="1:25" x14ac:dyDescent="0.25">
      <c r="A67" s="15"/>
      <c r="B67" s="15"/>
      <c r="C67" s="16"/>
      <c r="D67" s="16"/>
      <c r="E67" s="16"/>
      <c r="F67" s="17"/>
      <c r="G67" s="18"/>
      <c r="H67" s="19"/>
      <c r="I67" s="20"/>
      <c r="J67" s="18"/>
      <c r="K67" s="19"/>
      <c r="L67" s="20"/>
      <c r="M67" s="18"/>
      <c r="N67" s="19"/>
      <c r="O67" s="20"/>
      <c r="P67" s="18"/>
      <c r="Q67" s="19">
        <f>Table22[[#This Row],[2k x 5 (lowerCI)]]-Table22[[#This Row],[5k x 20 (lowerCI)]]</f>
        <v>0</v>
      </c>
      <c r="R67" s="20"/>
      <c r="S67" s="18"/>
      <c r="T67" s="19">
        <f>Table22[[#This Row],[2k x 5 (upperCI)]]-Table22[[#This Row],[5k x 20 (upperCI)]]</f>
        <v>0</v>
      </c>
      <c r="U67" s="20"/>
      <c r="V67" s="18"/>
      <c r="W67" s="19"/>
      <c r="X67" s="20"/>
      <c r="Y67" s="72"/>
    </row>
    <row r="68" spans="1:25" x14ac:dyDescent="0.25">
      <c r="A68" t="s">
        <v>50</v>
      </c>
      <c r="B68" t="s">
        <v>52</v>
      </c>
      <c r="C68" s="1">
        <v>2</v>
      </c>
      <c r="D68" s="1">
        <v>23304</v>
      </c>
      <c r="E68" s="10" t="s">
        <v>34</v>
      </c>
      <c r="F68" s="11" t="s">
        <v>35</v>
      </c>
      <c r="G68" s="12">
        <v>1E-3</v>
      </c>
      <c r="H68" s="13">
        <f>Table22[[#This Row],[2k x 5 (est)]]-Table22[[#This Row],[5k x 20 (est)]]</f>
        <v>-1E-3</v>
      </c>
      <c r="I68" s="14">
        <v>2E-3</v>
      </c>
      <c r="J68" s="12">
        <v>3.2000000000000001E-2</v>
      </c>
      <c r="K68" s="13">
        <f>Table22[[#This Row],[2k x 5 (postSD)]]-Table22[[#This Row],[5k x 20 (postSD)]]</f>
        <v>-1.0000000000000009E-3</v>
      </c>
      <c r="L68" s="14">
        <v>3.3000000000000002E-2</v>
      </c>
      <c r="M68" s="12">
        <v>0.48599999999999999</v>
      </c>
      <c r="N68" s="13">
        <f>Table22[[#This Row],[2k x 5 (pval)]]-Table22[[#This Row],[5k x 20 (pval)]]</f>
        <v>1.4000000000000012E-2</v>
      </c>
      <c r="O68" s="14">
        <v>0.47199999999999998</v>
      </c>
      <c r="P68" s="12">
        <v>-5.8999999999999997E-2</v>
      </c>
      <c r="Q68" s="13">
        <f>Table22[[#This Row],[2k x 5 (lowerCI)]]-Table22[[#This Row],[5k x 20 (lowerCI)]]</f>
        <v>4.0000000000000036E-3</v>
      </c>
      <c r="R68" s="14">
        <v>-6.3E-2</v>
      </c>
      <c r="S68" s="12">
        <v>6.5000000000000002E-2</v>
      </c>
      <c r="T68" s="13">
        <f>Table22[[#This Row],[2k x 5 (upperCI)]]-Table22[[#This Row],[5k x 20 (upperCI)]]</f>
        <v>-3.0000000000000027E-3</v>
      </c>
      <c r="U68" s="14">
        <v>6.8000000000000005E-2</v>
      </c>
      <c r="V68" s="12" t="b">
        <v>0</v>
      </c>
      <c r="W68" s="13">
        <f>Table22[[#This Row],[2k x 5 (sig)]]-Table22[[#This Row],[5k x 20 (sig)]]</f>
        <v>0</v>
      </c>
      <c r="X68" s="14" t="b">
        <v>0</v>
      </c>
      <c r="Y68" s="69" t="s">
        <v>36</v>
      </c>
    </row>
    <row r="69" spans="1:25" x14ac:dyDescent="0.25">
      <c r="A69" t="s">
        <v>50</v>
      </c>
      <c r="B69" t="s">
        <v>52</v>
      </c>
      <c r="C69" s="1">
        <v>2</v>
      </c>
      <c r="D69" s="1">
        <v>23304</v>
      </c>
      <c r="E69" s="1" t="s">
        <v>37</v>
      </c>
      <c r="F69" s="2" t="s">
        <v>35</v>
      </c>
      <c r="G69" s="12">
        <v>1.7470000000000001</v>
      </c>
      <c r="H69" s="13">
        <f>Table22[[#This Row],[2k x 5 (est)]]-Table22[[#This Row],[5k x 20 (est)]]</f>
        <v>-1.5999999999999792E-2</v>
      </c>
      <c r="I69" s="14">
        <v>1.7629999999999999</v>
      </c>
      <c r="J69" s="12">
        <v>0.28199999999999997</v>
      </c>
      <c r="K69" s="13">
        <f>Table22[[#This Row],[2k x 5 (postSD)]]-Table22[[#This Row],[5k x 20 (postSD)]]</f>
        <v>-1.5000000000000013E-2</v>
      </c>
      <c r="L69" s="14">
        <v>0.29699999999999999</v>
      </c>
      <c r="M69" s="12">
        <v>0</v>
      </c>
      <c r="N69" s="13">
        <f>Table22[[#This Row],[2k x 5 (pval)]]-Table22[[#This Row],[5k x 20 (pval)]]</f>
        <v>0</v>
      </c>
      <c r="O69" s="14">
        <v>0</v>
      </c>
      <c r="P69" s="12">
        <v>1.2969999999999999</v>
      </c>
      <c r="Q69" s="13">
        <f>Table22[[#This Row],[2k x 5 (lowerCI)]]-Table22[[#This Row],[5k x 20 (lowerCI)]]</f>
        <v>-3.0000000000001137E-3</v>
      </c>
      <c r="R69" s="14">
        <v>1.3</v>
      </c>
      <c r="S69" s="12">
        <v>2.4169999999999998</v>
      </c>
      <c r="T69" s="13">
        <f>Table22[[#This Row],[2k x 5 (upperCI)]]-Table22[[#This Row],[5k x 20 (upperCI)]]</f>
        <v>-1.1000000000000121E-2</v>
      </c>
      <c r="U69" s="14">
        <v>2.4279999999999999</v>
      </c>
      <c r="V69" s="12" t="b">
        <v>1</v>
      </c>
      <c r="W69" s="13">
        <f>Table22[[#This Row],[2k x 5 (sig)]]-Table22[[#This Row],[5k x 20 (sig)]]</f>
        <v>0</v>
      </c>
      <c r="X69" s="14" t="b">
        <v>1</v>
      </c>
      <c r="Y69" s="69" t="s">
        <v>36</v>
      </c>
    </row>
    <row r="70" spans="1:25" x14ac:dyDescent="0.25">
      <c r="A70" t="s">
        <v>50</v>
      </c>
      <c r="B70" t="s">
        <v>52</v>
      </c>
      <c r="C70" s="1">
        <v>2</v>
      </c>
      <c r="D70" s="1">
        <v>23304</v>
      </c>
      <c r="E70" s="1" t="s">
        <v>38</v>
      </c>
      <c r="F70" s="2" t="s">
        <v>35</v>
      </c>
      <c r="G70" s="12">
        <v>0</v>
      </c>
      <c r="H70" s="13">
        <f>Table22[[#This Row],[2k x 5 (est)]]-Table22[[#This Row],[5k x 20 (est)]]</f>
        <v>0</v>
      </c>
      <c r="I70" s="14">
        <v>0</v>
      </c>
      <c r="J70" s="12">
        <v>8.0000000000000002E-3</v>
      </c>
      <c r="K70" s="13">
        <f>Table22[[#This Row],[2k x 5 (postSD)]]-Table22[[#This Row],[5k x 20 (postSD)]]</f>
        <v>0</v>
      </c>
      <c r="L70" s="14">
        <v>8.0000000000000002E-3</v>
      </c>
      <c r="M70" s="12">
        <v>0.495</v>
      </c>
      <c r="N70" s="13">
        <f>Table22[[#This Row],[2k x 5 (pval)]]-Table22[[#This Row],[5k x 20 (pval)]]</f>
        <v>0</v>
      </c>
      <c r="O70" s="14">
        <v>0.495</v>
      </c>
      <c r="P70" s="12">
        <v>-1.6E-2</v>
      </c>
      <c r="Q70" s="13">
        <f>Table22[[#This Row],[2k x 5 (lowerCI)]]-Table22[[#This Row],[5k x 20 (lowerCI)]]</f>
        <v>-1.0000000000000009E-3</v>
      </c>
      <c r="R70" s="14">
        <v>-1.4999999999999999E-2</v>
      </c>
      <c r="S70" s="12">
        <v>1.4999999999999999E-2</v>
      </c>
      <c r="T70" s="13">
        <f>Table22[[#This Row],[2k x 5 (upperCI)]]-Table22[[#This Row],[5k x 20 (upperCI)]]</f>
        <v>-1.0000000000000009E-3</v>
      </c>
      <c r="U70" s="14">
        <v>1.6E-2</v>
      </c>
      <c r="V70" s="12" t="b">
        <v>0</v>
      </c>
      <c r="W70" s="13">
        <f>Table22[[#This Row],[2k x 5 (sig)]]-Table22[[#This Row],[5k x 20 (sig)]]</f>
        <v>0</v>
      </c>
      <c r="X70" s="14" t="b">
        <v>0</v>
      </c>
      <c r="Y70" s="69" t="s">
        <v>36</v>
      </c>
    </row>
    <row r="71" spans="1:25" x14ac:dyDescent="0.25">
      <c r="A71" t="s">
        <v>50</v>
      </c>
      <c r="B71" t="s">
        <v>52</v>
      </c>
      <c r="C71" s="1">
        <v>2</v>
      </c>
      <c r="D71" s="1">
        <v>23304</v>
      </c>
      <c r="E71" s="1" t="s">
        <v>39</v>
      </c>
      <c r="F71" s="2" t="s">
        <v>35</v>
      </c>
      <c r="G71" s="12">
        <v>4.9909999999999997</v>
      </c>
      <c r="H71" s="13">
        <f>Table22[[#This Row],[2k x 5 (est)]]-Table22[[#This Row],[5k x 20 (est)]]</f>
        <v>-4.0000000000004476E-3</v>
      </c>
      <c r="I71" s="14">
        <v>4.9950000000000001</v>
      </c>
      <c r="J71" s="12">
        <v>0.3</v>
      </c>
      <c r="K71" s="13">
        <f>Table22[[#This Row],[2k x 5 (postSD)]]-Table22[[#This Row],[5k x 20 (postSD)]]</f>
        <v>3.0000000000000027E-3</v>
      </c>
      <c r="L71" s="14">
        <v>0.29699999999999999</v>
      </c>
      <c r="M71" s="12">
        <v>0</v>
      </c>
      <c r="N71" s="13">
        <f>Table22[[#This Row],[2k x 5 (pval)]]-Table22[[#This Row],[5k x 20 (pval)]]</f>
        <v>0</v>
      </c>
      <c r="O71" s="14">
        <v>0</v>
      </c>
      <c r="P71" s="12">
        <v>4.4050000000000002</v>
      </c>
      <c r="Q71" s="13">
        <f>Table22[[#This Row],[2k x 5 (lowerCI)]]-Table22[[#This Row],[5k x 20 (lowerCI)]]</f>
        <v>-1.1000000000000121E-2</v>
      </c>
      <c r="R71" s="14">
        <v>4.4160000000000004</v>
      </c>
      <c r="S71" s="12">
        <v>5.5910000000000002</v>
      </c>
      <c r="T71" s="13">
        <f>Table22[[#This Row],[2k x 5 (upperCI)]]-Table22[[#This Row],[5k x 20 (upperCI)]]</f>
        <v>7.0000000000005613E-3</v>
      </c>
      <c r="U71" s="14">
        <v>5.5839999999999996</v>
      </c>
      <c r="V71" s="12" t="b">
        <v>1</v>
      </c>
      <c r="W71" s="13">
        <f>Table22[[#This Row],[2k x 5 (sig)]]-Table22[[#This Row],[5k x 20 (sig)]]</f>
        <v>0</v>
      </c>
      <c r="X71" s="14" t="b">
        <v>1</v>
      </c>
      <c r="Y71" s="69" t="s">
        <v>36</v>
      </c>
    </row>
    <row r="72" spans="1:25" x14ac:dyDescent="0.25">
      <c r="A72" t="s">
        <v>50</v>
      </c>
      <c r="B72" t="s">
        <v>52</v>
      </c>
      <c r="C72" s="1">
        <v>2</v>
      </c>
      <c r="D72" s="1">
        <v>23304</v>
      </c>
      <c r="E72" s="1" t="s">
        <v>40</v>
      </c>
      <c r="F72" s="2" t="s">
        <v>35</v>
      </c>
      <c r="G72" s="12">
        <v>0.40300000000000002</v>
      </c>
      <c r="H72" s="13">
        <f>Table22[[#This Row],[2k x 5 (est)]]-Table22[[#This Row],[5k x 20 (est)]]</f>
        <v>0</v>
      </c>
      <c r="I72" s="14">
        <v>0.40300000000000002</v>
      </c>
      <c r="J72" s="12">
        <v>0.01</v>
      </c>
      <c r="K72" s="13">
        <f>Table22[[#This Row],[2k x 5 (postSD)]]-Table22[[#This Row],[5k x 20 (postSD)]]</f>
        <v>0</v>
      </c>
      <c r="L72" s="14">
        <v>0.01</v>
      </c>
      <c r="M72" s="12">
        <v>0</v>
      </c>
      <c r="N72" s="13">
        <f>Table22[[#This Row],[2k x 5 (pval)]]-Table22[[#This Row],[5k x 20 (pval)]]</f>
        <v>0</v>
      </c>
      <c r="O72" s="14">
        <v>0</v>
      </c>
      <c r="P72" s="12">
        <v>0.38200000000000001</v>
      </c>
      <c r="Q72" s="13">
        <f>Table22[[#This Row],[2k x 5 (lowerCI)]]-Table22[[#This Row],[5k x 20 (lowerCI)]]</f>
        <v>-1.0000000000000009E-3</v>
      </c>
      <c r="R72" s="14">
        <v>0.38300000000000001</v>
      </c>
      <c r="S72" s="12">
        <v>0.42199999999999999</v>
      </c>
      <c r="T72" s="13">
        <f>Table22[[#This Row],[2k x 5 (upperCI)]]-Table22[[#This Row],[5k x 20 (upperCI)]]</f>
        <v>-1.0000000000000009E-3</v>
      </c>
      <c r="U72" s="14">
        <v>0.42299999999999999</v>
      </c>
      <c r="V72" s="12" t="b">
        <v>1</v>
      </c>
      <c r="W72" s="13">
        <f>Table22[[#This Row],[2k x 5 (sig)]]-Table22[[#This Row],[5k x 20 (sig)]]</f>
        <v>0</v>
      </c>
      <c r="X72" s="14" t="b">
        <v>1</v>
      </c>
      <c r="Y72" s="69" t="s">
        <v>36</v>
      </c>
    </row>
    <row r="73" spans="1:25" x14ac:dyDescent="0.25">
      <c r="A73" t="s">
        <v>50</v>
      </c>
      <c r="B73" t="s">
        <v>52</v>
      </c>
      <c r="C73" s="1">
        <v>2</v>
      </c>
      <c r="D73" s="1">
        <v>23304</v>
      </c>
      <c r="E73" s="1" t="s">
        <v>41</v>
      </c>
      <c r="F73" s="2" t="s">
        <v>35</v>
      </c>
      <c r="G73" s="12">
        <v>1.577</v>
      </c>
      <c r="H73" s="13">
        <f>Table22[[#This Row],[2k x 5 (est)]]-Table22[[#This Row],[5k x 20 (est)]]</f>
        <v>0</v>
      </c>
      <c r="I73" s="14">
        <v>1.577</v>
      </c>
      <c r="J73" s="12">
        <v>7.0000000000000007E-2</v>
      </c>
      <c r="K73" s="13">
        <f>Table22[[#This Row],[2k x 5 (postSD)]]-Table22[[#This Row],[5k x 20 (postSD)]]</f>
        <v>-9.9999999999998701E-4</v>
      </c>
      <c r="L73" s="14">
        <v>7.0999999999999994E-2</v>
      </c>
      <c r="M73" s="12">
        <v>0</v>
      </c>
      <c r="N73" s="13">
        <f>Table22[[#This Row],[2k x 5 (pval)]]-Table22[[#This Row],[5k x 20 (pval)]]</f>
        <v>0</v>
      </c>
      <c r="O73" s="14">
        <v>0</v>
      </c>
      <c r="P73" s="12">
        <v>1.4379999999999999</v>
      </c>
      <c r="Q73" s="13">
        <f>Table22[[#This Row],[2k x 5 (lowerCI)]]-Table22[[#This Row],[5k x 20 (lowerCI)]]</f>
        <v>0</v>
      </c>
      <c r="R73" s="14">
        <v>1.4379999999999999</v>
      </c>
      <c r="S73" s="12">
        <v>1.7130000000000001</v>
      </c>
      <c r="T73" s="13">
        <f>Table22[[#This Row],[2k x 5 (upperCI)]]-Table22[[#This Row],[5k x 20 (upperCI)]]</f>
        <v>-9.9999999999988987E-4</v>
      </c>
      <c r="U73" s="14">
        <v>1.714</v>
      </c>
      <c r="V73" s="12" t="b">
        <v>1</v>
      </c>
      <c r="W73" s="13">
        <f>Table22[[#This Row],[2k x 5 (sig)]]-Table22[[#This Row],[5k x 20 (sig)]]</f>
        <v>0</v>
      </c>
      <c r="X73" s="14" t="b">
        <v>1</v>
      </c>
      <c r="Y73" s="69" t="s">
        <v>36</v>
      </c>
    </row>
    <row r="74" spans="1:25" x14ac:dyDescent="0.25">
      <c r="A74" t="s">
        <v>50</v>
      </c>
      <c r="B74" t="s">
        <v>52</v>
      </c>
      <c r="C74" s="1">
        <v>2</v>
      </c>
      <c r="D74" s="1">
        <v>23304</v>
      </c>
      <c r="E74" s="1" t="s">
        <v>42</v>
      </c>
      <c r="F74" s="2" t="s">
        <v>35</v>
      </c>
      <c r="G74" s="12">
        <v>8.4280000000000008</v>
      </c>
      <c r="H74" s="13">
        <f>Table22[[#This Row],[2k x 5 (est)]]-Table22[[#This Row],[5k x 20 (est)]]</f>
        <v>-8.5999999999998522E-2</v>
      </c>
      <c r="I74" s="14">
        <v>8.5139999999999993</v>
      </c>
      <c r="J74" s="12">
        <v>1.2929999999999999</v>
      </c>
      <c r="K74" s="13">
        <f>Table22[[#This Row],[2k x 5 (postSD)]]-Table22[[#This Row],[5k x 20 (postSD)]]</f>
        <v>-7.2000000000000064E-2</v>
      </c>
      <c r="L74" s="14">
        <v>1.365</v>
      </c>
      <c r="M74" s="12">
        <v>0</v>
      </c>
      <c r="N74" s="13">
        <f>Table22[[#This Row],[2k x 5 (pval)]]-Table22[[#This Row],[5k x 20 (pval)]]</f>
        <v>0</v>
      </c>
      <c r="O74" s="14">
        <v>0</v>
      </c>
      <c r="P74" s="12">
        <v>6.3609999999999998</v>
      </c>
      <c r="Q74" s="13">
        <f>Table22[[#This Row],[2k x 5 (lowerCI)]]-Table22[[#This Row],[5k x 20 (lowerCI)]]</f>
        <v>-2.5000000000000355E-2</v>
      </c>
      <c r="R74" s="14">
        <v>6.3860000000000001</v>
      </c>
      <c r="S74" s="12">
        <v>11.430999999999999</v>
      </c>
      <c r="T74" s="13">
        <f>Table22[[#This Row],[2k x 5 (upperCI)]]-Table22[[#This Row],[5k x 20 (upperCI)]]</f>
        <v>-0.27000000000000135</v>
      </c>
      <c r="U74" s="14">
        <v>11.701000000000001</v>
      </c>
      <c r="V74" s="12" t="b">
        <v>1</v>
      </c>
      <c r="W74" s="13">
        <f>Table22[[#This Row],[2k x 5 (sig)]]-Table22[[#This Row],[5k x 20 (sig)]]</f>
        <v>0</v>
      </c>
      <c r="X74" s="14" t="b">
        <v>1</v>
      </c>
      <c r="Y74" s="69" t="s">
        <v>36</v>
      </c>
    </row>
    <row r="75" spans="1:25" x14ac:dyDescent="0.25">
      <c r="A75" t="s">
        <v>50</v>
      </c>
      <c r="B75" t="s">
        <v>52</v>
      </c>
      <c r="C75" s="1">
        <v>2</v>
      </c>
      <c r="D75" s="1">
        <v>23304</v>
      </c>
      <c r="E75" s="10" t="s">
        <v>43</v>
      </c>
      <c r="F75" s="11" t="s">
        <v>35</v>
      </c>
      <c r="G75" s="12">
        <v>2E-3</v>
      </c>
      <c r="H75" s="13">
        <f>Table22[[#This Row],[2k x 5 (est)]]-Table22[[#This Row],[5k x 20 (est)]]</f>
        <v>0</v>
      </c>
      <c r="I75" s="14">
        <v>2E-3</v>
      </c>
      <c r="J75" s="12">
        <v>1E-3</v>
      </c>
      <c r="K75" s="13">
        <f>Table22[[#This Row],[2k x 5 (postSD)]]-Table22[[#This Row],[5k x 20 (postSD)]]</f>
        <v>0</v>
      </c>
      <c r="L75" s="14">
        <v>1E-3</v>
      </c>
      <c r="M75" s="12">
        <v>0</v>
      </c>
      <c r="N75" s="13">
        <f>Table22[[#This Row],[2k x 5 (pval)]]-Table22[[#This Row],[5k x 20 (pval)]]</f>
        <v>0</v>
      </c>
      <c r="O75" s="14">
        <v>0</v>
      </c>
      <c r="P75" s="12">
        <v>1E-3</v>
      </c>
      <c r="Q75" s="13">
        <f>Table22[[#This Row],[2k x 5 (lowerCI)]]-Table22[[#This Row],[5k x 20 (lowerCI)]]</f>
        <v>0</v>
      </c>
      <c r="R75" s="14">
        <v>1E-3</v>
      </c>
      <c r="S75" s="12">
        <v>4.0000000000000001E-3</v>
      </c>
      <c r="T75" s="13">
        <f>Table22[[#This Row],[2k x 5 (upperCI)]]-Table22[[#This Row],[5k x 20 (upperCI)]]</f>
        <v>0</v>
      </c>
      <c r="U75" s="14">
        <v>4.0000000000000001E-3</v>
      </c>
      <c r="V75" s="12" t="b">
        <v>1</v>
      </c>
      <c r="W75" s="13">
        <f>Table22[[#This Row],[2k x 5 (sig)]]-Table22[[#This Row],[5k x 20 (sig)]]</f>
        <v>0</v>
      </c>
      <c r="X75" s="14" t="b">
        <v>1</v>
      </c>
      <c r="Y75" s="69" t="s">
        <v>36</v>
      </c>
    </row>
    <row r="76" spans="1:25" x14ac:dyDescent="0.25">
      <c r="A76" t="s">
        <v>50</v>
      </c>
      <c r="B76" t="s">
        <v>52</v>
      </c>
      <c r="C76" s="1">
        <v>2</v>
      </c>
      <c r="D76" s="1">
        <v>23304</v>
      </c>
      <c r="E76" s="1" t="s">
        <v>44</v>
      </c>
      <c r="F76" s="2" t="s">
        <v>35</v>
      </c>
      <c r="G76" s="12">
        <v>0.45700000000000002</v>
      </c>
      <c r="H76" s="13">
        <f>Table22[[#This Row],[2k x 5 (est)]]-Table22[[#This Row],[5k x 20 (est)]]</f>
        <v>-3.0000000000000027E-3</v>
      </c>
      <c r="I76" s="14">
        <v>0.46</v>
      </c>
      <c r="J76" s="12">
        <v>7.2999999999999995E-2</v>
      </c>
      <c r="K76" s="13">
        <f>Table22[[#This Row],[2k x 5 (postSD)]]-Table22[[#This Row],[5k x 20 (postSD)]]</f>
        <v>-2.0000000000000018E-3</v>
      </c>
      <c r="L76" s="14">
        <v>7.4999999999999997E-2</v>
      </c>
      <c r="M76" s="12">
        <v>0</v>
      </c>
      <c r="N76" s="13">
        <f>Table22[[#This Row],[2k x 5 (pval)]]-Table22[[#This Row],[5k x 20 (pval)]]</f>
        <v>0</v>
      </c>
      <c r="O76" s="14">
        <v>0</v>
      </c>
      <c r="P76" s="12">
        <v>0.34200000000000003</v>
      </c>
      <c r="Q76" s="13">
        <f>Table22[[#This Row],[2k x 5 (lowerCI)]]-Table22[[#This Row],[5k x 20 (lowerCI)]]</f>
        <v>-2.9999999999999472E-3</v>
      </c>
      <c r="R76" s="14">
        <v>0.34499999999999997</v>
      </c>
      <c r="S76" s="12">
        <v>0.625</v>
      </c>
      <c r="T76" s="13">
        <f>Table22[[#This Row],[2k x 5 (upperCI)]]-Table22[[#This Row],[5k x 20 (upperCI)]]</f>
        <v>-1.100000000000001E-2</v>
      </c>
      <c r="U76" s="14">
        <v>0.63600000000000001</v>
      </c>
      <c r="V76" s="12" t="b">
        <v>1</v>
      </c>
      <c r="W76" s="13">
        <f>Table22[[#This Row],[2k x 5 (sig)]]-Table22[[#This Row],[5k x 20 (sig)]]</f>
        <v>0</v>
      </c>
      <c r="X76" s="14" t="b">
        <v>1</v>
      </c>
      <c r="Y76" s="69" t="s">
        <v>36</v>
      </c>
    </row>
    <row r="77" spans="1:25" x14ac:dyDescent="0.25">
      <c r="A77" t="s">
        <v>50</v>
      </c>
      <c r="B77" t="s">
        <v>52</v>
      </c>
      <c r="C77" s="1">
        <v>2</v>
      </c>
      <c r="D77" s="1">
        <v>23304</v>
      </c>
      <c r="E77" s="1" t="s">
        <v>45</v>
      </c>
      <c r="F77" s="2" t="s">
        <v>46</v>
      </c>
      <c r="G77" s="12">
        <v>0.40300000000000002</v>
      </c>
      <c r="H77" s="13">
        <f>Table22[[#This Row],[2k x 5 (est)]]-Table22[[#This Row],[5k x 20 (est)]]</f>
        <v>0</v>
      </c>
      <c r="I77" s="14">
        <v>0.40300000000000002</v>
      </c>
      <c r="J77" s="12">
        <v>8.9999999999999993E-3</v>
      </c>
      <c r="K77" s="13">
        <f>Table22[[#This Row],[2k x 5 (postSD)]]-Table22[[#This Row],[5k x 20 (postSD)]]</f>
        <v>0</v>
      </c>
      <c r="L77" s="14">
        <v>8.9999999999999993E-3</v>
      </c>
      <c r="M77" s="12">
        <v>0</v>
      </c>
      <c r="N77" s="13">
        <f>Table22[[#This Row],[2k x 5 (pval)]]-Table22[[#This Row],[5k x 20 (pval)]]</f>
        <v>0</v>
      </c>
      <c r="O77" s="14">
        <v>0</v>
      </c>
      <c r="P77" s="12">
        <v>0.38400000000000001</v>
      </c>
      <c r="Q77" s="13">
        <f>Table22[[#This Row],[2k x 5 (lowerCI)]]-Table22[[#This Row],[5k x 20 (lowerCI)]]</f>
        <v>0</v>
      </c>
      <c r="R77" s="14">
        <v>0.38400000000000001</v>
      </c>
      <c r="S77" s="12">
        <v>0.42</v>
      </c>
      <c r="T77" s="13">
        <f>Table22[[#This Row],[2k x 5 (upperCI)]]-Table22[[#This Row],[5k x 20 (upperCI)]]</f>
        <v>-1.0000000000000009E-3</v>
      </c>
      <c r="U77" s="14">
        <v>0.42099999999999999</v>
      </c>
      <c r="V77" s="12" t="b">
        <v>1</v>
      </c>
      <c r="W77" s="13">
        <f>Table22[[#This Row],[2k x 5 (sig)]]-Table22[[#This Row],[5k x 20 (sig)]]</f>
        <v>0</v>
      </c>
      <c r="X77" s="14" t="b">
        <v>1</v>
      </c>
      <c r="Y77" s="69" t="s">
        <v>47</v>
      </c>
    </row>
    <row r="78" spans="1:25" x14ac:dyDescent="0.25">
      <c r="A78" t="s">
        <v>50</v>
      </c>
      <c r="B78" t="s">
        <v>52</v>
      </c>
      <c r="C78" s="1">
        <v>2</v>
      </c>
      <c r="D78" s="1">
        <v>23304</v>
      </c>
      <c r="E78" s="1" t="s">
        <v>48</v>
      </c>
      <c r="F78" s="2" t="s">
        <v>46</v>
      </c>
      <c r="G78" s="12">
        <v>0.83599999999999997</v>
      </c>
      <c r="H78" s="13">
        <f>Table22[[#This Row],[2k x 5 (est)]]-Table22[[#This Row],[5k x 20 (est)]]</f>
        <v>0</v>
      </c>
      <c r="I78" s="14">
        <v>0.83599999999999997</v>
      </c>
      <c r="J78" s="12">
        <v>7.0000000000000001E-3</v>
      </c>
      <c r="K78" s="13">
        <f>Table22[[#This Row],[2k x 5 (postSD)]]-Table22[[#This Row],[5k x 20 (postSD)]]</f>
        <v>-1E-3</v>
      </c>
      <c r="L78" s="14">
        <v>8.0000000000000002E-3</v>
      </c>
      <c r="M78" s="12">
        <v>0</v>
      </c>
      <c r="N78" s="13">
        <f>Table22[[#This Row],[2k x 5 (pval)]]-Table22[[#This Row],[5k x 20 (pval)]]</f>
        <v>0</v>
      </c>
      <c r="O78" s="14">
        <v>0</v>
      </c>
      <c r="P78" s="12">
        <v>0.82199999999999995</v>
      </c>
      <c r="Q78" s="13">
        <f>Table22[[#This Row],[2k x 5 (lowerCI)]]-Table22[[#This Row],[5k x 20 (lowerCI)]]</f>
        <v>2.0000000000000018E-3</v>
      </c>
      <c r="R78" s="14">
        <v>0.82</v>
      </c>
      <c r="S78" s="12">
        <v>0.85099999999999998</v>
      </c>
      <c r="T78" s="13">
        <f>Table22[[#This Row],[2k x 5 (upperCI)]]-Table22[[#This Row],[5k x 20 (upperCI)]]</f>
        <v>0</v>
      </c>
      <c r="U78" s="14">
        <v>0.85099999999999998</v>
      </c>
      <c r="V78" s="12" t="b">
        <v>1</v>
      </c>
      <c r="W78" s="13">
        <f>Table22[[#This Row],[2k x 5 (sig)]]-Table22[[#This Row],[5k x 20 (sig)]]</f>
        <v>0</v>
      </c>
      <c r="X78" s="14" t="b">
        <v>1</v>
      </c>
      <c r="Y78" s="69" t="s">
        <v>47</v>
      </c>
    </row>
    <row r="79" spans="1:25" x14ac:dyDescent="0.25">
      <c r="A79" t="s">
        <v>50</v>
      </c>
      <c r="B79" t="s">
        <v>52</v>
      </c>
      <c r="C79" s="1">
        <v>2</v>
      </c>
      <c r="D79" s="1">
        <v>23304</v>
      </c>
      <c r="E79" s="10" t="s">
        <v>34</v>
      </c>
      <c r="F79" s="11" t="s">
        <v>46</v>
      </c>
      <c r="G79" s="12">
        <v>0.01</v>
      </c>
      <c r="H79" s="13">
        <f>Table22[[#This Row],[2k x 5 (est)]]-Table22[[#This Row],[5k x 20 (est)]]</f>
        <v>-0.01</v>
      </c>
      <c r="I79" s="14">
        <v>0.02</v>
      </c>
      <c r="J79" s="12">
        <v>0.25800000000000001</v>
      </c>
      <c r="K79" s="13">
        <f>Table22[[#This Row],[2k x 5 (postSD)]]-Table22[[#This Row],[5k x 20 (postSD)]]</f>
        <v>-1.100000000000001E-2</v>
      </c>
      <c r="L79" s="14">
        <v>0.26900000000000002</v>
      </c>
      <c r="M79" s="12">
        <v>0.48599999999999999</v>
      </c>
      <c r="N79" s="13">
        <f>Table22[[#This Row],[2k x 5 (pval)]]-Table22[[#This Row],[5k x 20 (pval)]]</f>
        <v>1.4000000000000012E-2</v>
      </c>
      <c r="O79" s="14">
        <v>0.47199999999999998</v>
      </c>
      <c r="P79" s="12">
        <v>-0.48799999999999999</v>
      </c>
      <c r="Q79" s="13">
        <f>Table22[[#This Row],[2k x 5 (lowerCI)]]-Table22[[#This Row],[5k x 20 (lowerCI)]]</f>
        <v>1.7000000000000015E-2</v>
      </c>
      <c r="R79" s="14">
        <v>-0.505</v>
      </c>
      <c r="S79" s="12">
        <v>0.501</v>
      </c>
      <c r="T79" s="13">
        <f>Table22[[#This Row],[2k x 5 (upperCI)]]-Table22[[#This Row],[5k x 20 (upperCI)]]</f>
        <v>-3.3000000000000029E-2</v>
      </c>
      <c r="U79" s="14">
        <v>0.53400000000000003</v>
      </c>
      <c r="V79" s="12" t="b">
        <v>0</v>
      </c>
      <c r="W79" s="13">
        <f>Table22[[#This Row],[2k x 5 (sig)]]-Table22[[#This Row],[5k x 20 (sig)]]</f>
        <v>0</v>
      </c>
      <c r="X79" s="14" t="b">
        <v>0</v>
      </c>
      <c r="Y79" s="69" t="s">
        <v>36</v>
      </c>
    </row>
    <row r="80" spans="1:25" x14ac:dyDescent="0.25">
      <c r="A80" t="s">
        <v>50</v>
      </c>
      <c r="B80" t="s">
        <v>52</v>
      </c>
      <c r="C80" s="1">
        <v>2</v>
      </c>
      <c r="D80" s="1">
        <v>23304</v>
      </c>
      <c r="E80" s="1" t="s">
        <v>37</v>
      </c>
      <c r="F80" s="2" t="s">
        <v>46</v>
      </c>
      <c r="G80" s="12">
        <v>0.89</v>
      </c>
      <c r="H80" s="13">
        <f>Table22[[#This Row],[2k x 5 (est)]]-Table22[[#This Row],[5k x 20 (est)]]</f>
        <v>-2.0000000000000018E-3</v>
      </c>
      <c r="I80" s="14">
        <v>0.89200000000000002</v>
      </c>
      <c r="J80" s="12">
        <v>2.5000000000000001E-2</v>
      </c>
      <c r="K80" s="13">
        <f>Table22[[#This Row],[2k x 5 (postSD)]]-Table22[[#This Row],[5k x 20 (postSD)]]</f>
        <v>-9.9999999999999742E-4</v>
      </c>
      <c r="L80" s="14">
        <v>2.5999999999999999E-2</v>
      </c>
      <c r="M80" s="12">
        <v>0</v>
      </c>
      <c r="N80" s="13">
        <f>Table22[[#This Row],[2k x 5 (pval)]]-Table22[[#This Row],[5k x 20 (pval)]]</f>
        <v>0</v>
      </c>
      <c r="O80" s="14">
        <v>0</v>
      </c>
      <c r="P80" s="12">
        <v>0.83099999999999996</v>
      </c>
      <c r="Q80" s="13">
        <f>Table22[[#This Row],[2k x 5 (lowerCI)]]-Table22[[#This Row],[5k x 20 (lowerCI)]]</f>
        <v>0</v>
      </c>
      <c r="R80" s="14">
        <v>0.83099999999999996</v>
      </c>
      <c r="S80" s="12">
        <v>0.93</v>
      </c>
      <c r="T80" s="13">
        <f>Table22[[#This Row],[2k x 5 (upperCI)]]-Table22[[#This Row],[5k x 20 (upperCI)]]</f>
        <v>-2.0000000000000018E-3</v>
      </c>
      <c r="U80" s="14">
        <v>0.93200000000000005</v>
      </c>
      <c r="V80" s="12" t="b">
        <v>1</v>
      </c>
      <c r="W80" s="13">
        <f>Table22[[#This Row],[2k x 5 (sig)]]-Table22[[#This Row],[5k x 20 (sig)]]</f>
        <v>0</v>
      </c>
      <c r="X80" s="14" t="b">
        <v>1</v>
      </c>
      <c r="Y80" s="69" t="s">
        <v>36</v>
      </c>
    </row>
    <row r="81" spans="1:25" x14ac:dyDescent="0.25">
      <c r="A81" t="s">
        <v>50</v>
      </c>
      <c r="B81" t="s">
        <v>52</v>
      </c>
      <c r="C81" s="1">
        <v>2</v>
      </c>
      <c r="D81" s="1">
        <v>23304</v>
      </c>
      <c r="E81" s="1" t="s">
        <v>38</v>
      </c>
      <c r="F81" s="2" t="s">
        <v>46</v>
      </c>
      <c r="G81" s="12">
        <v>-4.0000000000000001E-3</v>
      </c>
      <c r="H81" s="13">
        <f>Table22[[#This Row],[2k x 5 (est)]]-Table22[[#This Row],[5k x 20 (est)]]</f>
        <v>0</v>
      </c>
      <c r="I81" s="14">
        <v>-4.0000000000000001E-3</v>
      </c>
      <c r="J81" s="12">
        <v>0.26900000000000002</v>
      </c>
      <c r="K81" s="13">
        <f>Table22[[#This Row],[2k x 5 (postSD)]]-Table22[[#This Row],[5k x 20 (postSD)]]</f>
        <v>-7.0000000000000062E-3</v>
      </c>
      <c r="L81" s="14">
        <v>0.27600000000000002</v>
      </c>
      <c r="M81" s="12">
        <v>0.495</v>
      </c>
      <c r="N81" s="13">
        <f>Table22[[#This Row],[2k x 5 (pval)]]-Table22[[#This Row],[5k x 20 (pval)]]</f>
        <v>0</v>
      </c>
      <c r="O81" s="14">
        <v>0.495</v>
      </c>
      <c r="P81" s="12">
        <v>-0.52300000000000002</v>
      </c>
      <c r="Q81" s="13">
        <f>Table22[[#This Row],[2k x 5 (lowerCI)]]-Table22[[#This Row],[5k x 20 (lowerCI)]]</f>
        <v>1.4000000000000012E-2</v>
      </c>
      <c r="R81" s="14">
        <v>-0.53700000000000003</v>
      </c>
      <c r="S81" s="12">
        <v>0.51200000000000001</v>
      </c>
      <c r="T81" s="13">
        <f>Table22[[#This Row],[2k x 5 (upperCI)]]-Table22[[#This Row],[5k x 20 (upperCI)]]</f>
        <v>-2.6000000000000023E-2</v>
      </c>
      <c r="U81" s="14">
        <v>0.53800000000000003</v>
      </c>
      <c r="V81" s="12" t="b">
        <v>0</v>
      </c>
      <c r="W81" s="13">
        <f>Table22[[#This Row],[2k x 5 (sig)]]-Table22[[#This Row],[5k x 20 (sig)]]</f>
        <v>0</v>
      </c>
      <c r="X81" s="14" t="b">
        <v>0</v>
      </c>
      <c r="Y81" s="69" t="s">
        <v>36</v>
      </c>
    </row>
    <row r="82" spans="1:25" x14ac:dyDescent="0.25">
      <c r="A82" t="s">
        <v>50</v>
      </c>
      <c r="B82" t="s">
        <v>52</v>
      </c>
      <c r="C82" s="1">
        <v>2</v>
      </c>
      <c r="D82" s="1">
        <v>23304</v>
      </c>
      <c r="E82" s="1" t="s">
        <v>39</v>
      </c>
      <c r="F82" s="2" t="s">
        <v>46</v>
      </c>
      <c r="G82" s="12">
        <v>1.72</v>
      </c>
      <c r="H82" s="13">
        <f>Table22[[#This Row],[2k x 5 (est)]]-Table22[[#This Row],[5k x 20 (est)]]</f>
        <v>4.9999999999998934E-3</v>
      </c>
      <c r="I82" s="14">
        <v>1.7150000000000001</v>
      </c>
      <c r="J82" s="12">
        <v>0.161</v>
      </c>
      <c r="K82" s="13">
        <f>Table22[[#This Row],[2k x 5 (postSD)]]-Table22[[#This Row],[5k x 20 (postSD)]]</f>
        <v>-3.0000000000000027E-3</v>
      </c>
      <c r="L82" s="14">
        <v>0.16400000000000001</v>
      </c>
      <c r="M82" s="12">
        <v>0</v>
      </c>
      <c r="N82" s="13">
        <f>Table22[[#This Row],[2k x 5 (pval)]]-Table22[[#This Row],[5k x 20 (pval)]]</f>
        <v>0</v>
      </c>
      <c r="O82" s="14">
        <v>0</v>
      </c>
      <c r="P82" s="12">
        <v>1.41</v>
      </c>
      <c r="Q82" s="13">
        <f>Table22[[#This Row],[2k x 5 (lowerCI)]]-Table22[[#This Row],[5k x 20 (lowerCI)]]</f>
        <v>1.8999999999999906E-2</v>
      </c>
      <c r="R82" s="14">
        <v>1.391</v>
      </c>
      <c r="S82" s="12">
        <v>2.048</v>
      </c>
      <c r="T82" s="13">
        <f>Table22[[#This Row],[2k x 5 (upperCI)]]-Table22[[#This Row],[5k x 20 (upperCI)]]</f>
        <v>7.0000000000001172E-3</v>
      </c>
      <c r="U82" s="14">
        <v>2.0409999999999999</v>
      </c>
      <c r="V82" s="12" t="b">
        <v>1</v>
      </c>
      <c r="W82" s="13">
        <f>Table22[[#This Row],[2k x 5 (sig)]]-Table22[[#This Row],[5k x 20 (sig)]]</f>
        <v>0</v>
      </c>
      <c r="X82" s="14" t="b">
        <v>1</v>
      </c>
      <c r="Y82" s="69" t="s">
        <v>36</v>
      </c>
    </row>
    <row r="83" spans="1:25" x14ac:dyDescent="0.25">
      <c r="A83" t="s">
        <v>50</v>
      </c>
      <c r="B83" t="s">
        <v>52</v>
      </c>
      <c r="C83" s="1">
        <v>2</v>
      </c>
      <c r="D83" s="1">
        <v>23304</v>
      </c>
      <c r="E83" s="1" t="s">
        <v>40</v>
      </c>
      <c r="F83" s="2" t="s">
        <v>46</v>
      </c>
      <c r="G83" s="12">
        <v>10.186999999999999</v>
      </c>
      <c r="H83" s="13">
        <f>Table22[[#This Row],[2k x 5 (est)]]-Table22[[#This Row],[5k x 20 (est)]]</f>
        <v>0.1120000000000001</v>
      </c>
      <c r="I83" s="14">
        <v>10.074999999999999</v>
      </c>
      <c r="J83" s="12">
        <v>2.0390000000000001</v>
      </c>
      <c r="K83" s="13">
        <f>Table22[[#This Row],[2k x 5 (postSD)]]-Table22[[#This Row],[5k x 20 (postSD)]]</f>
        <v>-2.0999999999999908E-2</v>
      </c>
      <c r="L83" s="14">
        <v>2.06</v>
      </c>
      <c r="M83" s="12">
        <v>0</v>
      </c>
      <c r="N83" s="13">
        <f>Table22[[#This Row],[2k x 5 (pval)]]-Table22[[#This Row],[5k x 20 (pval)]]</f>
        <v>0</v>
      </c>
      <c r="O83" s="14">
        <v>0</v>
      </c>
      <c r="P83" s="12">
        <v>6.617</v>
      </c>
      <c r="Q83" s="13">
        <f>Table22[[#This Row],[2k x 5 (lowerCI)]]-Table22[[#This Row],[5k x 20 (lowerCI)]]</f>
        <v>0.17900000000000027</v>
      </c>
      <c r="R83" s="14">
        <v>6.4379999999999997</v>
      </c>
      <c r="S83" s="12">
        <v>14.343</v>
      </c>
      <c r="T83" s="13">
        <f>Table22[[#This Row],[2k x 5 (upperCI)]]-Table22[[#This Row],[5k x 20 (upperCI)]]</f>
        <v>0.1379999999999999</v>
      </c>
      <c r="U83" s="14">
        <v>14.205</v>
      </c>
      <c r="V83" s="12" t="b">
        <v>1</v>
      </c>
      <c r="W83" s="13">
        <f>Table22[[#This Row],[2k x 5 (sig)]]-Table22[[#This Row],[5k x 20 (sig)]]</f>
        <v>0</v>
      </c>
      <c r="X83" s="14" t="b">
        <v>1</v>
      </c>
      <c r="Y83" s="69" t="s">
        <v>36</v>
      </c>
    </row>
    <row r="84" spans="1:25" x14ac:dyDescent="0.25">
      <c r="A84" t="s">
        <v>50</v>
      </c>
      <c r="B84" t="s">
        <v>52</v>
      </c>
      <c r="C84" s="1">
        <v>2</v>
      </c>
      <c r="D84" s="1">
        <v>23304</v>
      </c>
      <c r="E84" s="1" t="s">
        <v>41</v>
      </c>
      <c r="F84" s="2" t="s">
        <v>46</v>
      </c>
      <c r="G84" s="12">
        <v>2.3319999999999999</v>
      </c>
      <c r="H84" s="13">
        <f>Table22[[#This Row],[2k x 5 (est)]]-Table22[[#This Row],[5k x 20 (est)]]</f>
        <v>4.9999999999998934E-3</v>
      </c>
      <c r="I84" s="14">
        <v>2.327</v>
      </c>
      <c r="J84" s="12">
        <v>0.20699999999999999</v>
      </c>
      <c r="K84" s="13">
        <f>Table22[[#This Row],[2k x 5 (postSD)]]-Table22[[#This Row],[5k x 20 (postSD)]]</f>
        <v>-4.0000000000000036E-3</v>
      </c>
      <c r="L84" s="14">
        <v>0.21099999999999999</v>
      </c>
      <c r="M84" s="12">
        <v>0</v>
      </c>
      <c r="N84" s="13">
        <f>Table22[[#This Row],[2k x 5 (pval)]]-Table22[[#This Row],[5k x 20 (pval)]]</f>
        <v>0</v>
      </c>
      <c r="O84" s="14">
        <v>0</v>
      </c>
      <c r="P84" s="12">
        <v>1.944</v>
      </c>
      <c r="Q84" s="13">
        <f>Table22[[#This Row],[2k x 5 (lowerCI)]]-Table22[[#This Row],[5k x 20 (lowerCI)]]</f>
        <v>2.0000000000000018E-2</v>
      </c>
      <c r="R84" s="14">
        <v>1.9239999999999999</v>
      </c>
      <c r="S84" s="12">
        <v>2.758</v>
      </c>
      <c r="T84" s="13">
        <f>Table22[[#This Row],[2k x 5 (upperCI)]]-Table22[[#This Row],[5k x 20 (upperCI)]]</f>
        <v>1.2999999999999901E-2</v>
      </c>
      <c r="U84" s="14">
        <v>2.7450000000000001</v>
      </c>
      <c r="V84" s="12" t="b">
        <v>1</v>
      </c>
      <c r="W84" s="13">
        <f>Table22[[#This Row],[2k x 5 (sig)]]-Table22[[#This Row],[5k x 20 (sig)]]</f>
        <v>0</v>
      </c>
      <c r="X84" s="14" t="b">
        <v>1</v>
      </c>
      <c r="Y84" s="69" t="s">
        <v>36</v>
      </c>
    </row>
    <row r="85" spans="1:25" x14ac:dyDescent="0.25">
      <c r="A85" t="s">
        <v>50</v>
      </c>
      <c r="B85" t="s">
        <v>52</v>
      </c>
      <c r="C85" s="1">
        <v>2</v>
      </c>
      <c r="D85" s="1">
        <v>23304</v>
      </c>
      <c r="E85" s="1" t="s">
        <v>42</v>
      </c>
      <c r="F85" s="2" t="s">
        <v>46</v>
      </c>
      <c r="G85" s="12">
        <v>1</v>
      </c>
      <c r="H85" s="13">
        <f>Table22[[#This Row],[2k x 5 (est)]]-Table22[[#This Row],[5k x 20 (est)]]</f>
        <v>0</v>
      </c>
      <c r="I85" s="14">
        <v>1</v>
      </c>
      <c r="J85" s="12">
        <v>0</v>
      </c>
      <c r="K85" s="13">
        <f>Table22[[#This Row],[2k x 5 (postSD)]]-Table22[[#This Row],[5k x 20 (postSD)]]</f>
        <v>0</v>
      </c>
      <c r="L85" s="14">
        <v>0</v>
      </c>
      <c r="M85" s="12">
        <v>0</v>
      </c>
      <c r="N85" s="13">
        <f>Table22[[#This Row],[2k x 5 (pval)]]-Table22[[#This Row],[5k x 20 (pval)]]</f>
        <v>0</v>
      </c>
      <c r="O85" s="14">
        <v>0</v>
      </c>
      <c r="P85" s="12">
        <v>1</v>
      </c>
      <c r="Q85" s="13">
        <f>Table22[[#This Row],[2k x 5 (lowerCI)]]-Table22[[#This Row],[5k x 20 (lowerCI)]]</f>
        <v>0</v>
      </c>
      <c r="R85" s="14">
        <v>1</v>
      </c>
      <c r="S85" s="12">
        <v>1</v>
      </c>
      <c r="T85" s="13">
        <f>Table22[[#This Row],[2k x 5 (upperCI)]]-Table22[[#This Row],[5k x 20 (upperCI)]]</f>
        <v>0</v>
      </c>
      <c r="U85" s="14">
        <v>1</v>
      </c>
      <c r="V85" s="12" t="b">
        <v>0</v>
      </c>
      <c r="W85" s="13">
        <f>Table22[[#This Row],[2k x 5 (sig)]]-Table22[[#This Row],[5k x 20 (sig)]]</f>
        <v>0</v>
      </c>
      <c r="X85" s="14" t="b">
        <v>0</v>
      </c>
      <c r="Y85" s="69" t="s">
        <v>36</v>
      </c>
    </row>
    <row r="86" spans="1:25" x14ac:dyDescent="0.25">
      <c r="A86" t="s">
        <v>50</v>
      </c>
      <c r="B86" t="s">
        <v>52</v>
      </c>
      <c r="C86" s="1">
        <v>2</v>
      </c>
      <c r="D86" s="1">
        <v>23304</v>
      </c>
      <c r="E86" s="1" t="s">
        <v>43</v>
      </c>
      <c r="F86" s="2" t="s">
        <v>46</v>
      </c>
      <c r="G86" s="12">
        <v>1</v>
      </c>
      <c r="H86" s="13">
        <f>Table22[[#This Row],[2k x 5 (est)]]-Table22[[#This Row],[5k x 20 (est)]]</f>
        <v>0</v>
      </c>
      <c r="I86" s="14">
        <v>1</v>
      </c>
      <c r="J86" s="12">
        <v>0</v>
      </c>
      <c r="K86" s="13">
        <f>Table22[[#This Row],[2k x 5 (postSD)]]-Table22[[#This Row],[5k x 20 (postSD)]]</f>
        <v>0</v>
      </c>
      <c r="L86" s="14">
        <v>0</v>
      </c>
      <c r="M86" s="12">
        <v>0</v>
      </c>
      <c r="N86" s="13">
        <f>Table22[[#This Row],[2k x 5 (pval)]]-Table22[[#This Row],[5k x 20 (pval)]]</f>
        <v>0</v>
      </c>
      <c r="O86" s="14">
        <v>0</v>
      </c>
      <c r="P86" s="12">
        <v>1</v>
      </c>
      <c r="Q86" s="13">
        <f>Table22[[#This Row],[2k x 5 (lowerCI)]]-Table22[[#This Row],[5k x 20 (lowerCI)]]</f>
        <v>0</v>
      </c>
      <c r="R86" s="14">
        <v>1</v>
      </c>
      <c r="S86" s="12">
        <v>1</v>
      </c>
      <c r="T86" s="13">
        <f>Table22[[#This Row],[2k x 5 (upperCI)]]-Table22[[#This Row],[5k x 20 (upperCI)]]</f>
        <v>0</v>
      </c>
      <c r="U86" s="14">
        <v>1</v>
      </c>
      <c r="V86" s="12" t="b">
        <v>0</v>
      </c>
      <c r="W86" s="13">
        <f>Table22[[#This Row],[2k x 5 (sig)]]-Table22[[#This Row],[5k x 20 (sig)]]</f>
        <v>0</v>
      </c>
      <c r="X86" s="14" t="b">
        <v>0</v>
      </c>
      <c r="Y86" s="69" t="s">
        <v>36</v>
      </c>
    </row>
    <row r="87" spans="1:25" x14ac:dyDescent="0.25">
      <c r="A87" t="s">
        <v>50</v>
      </c>
      <c r="B87" t="s">
        <v>52</v>
      </c>
      <c r="C87" s="1">
        <v>2</v>
      </c>
      <c r="D87" s="1">
        <v>23304</v>
      </c>
      <c r="E87" s="1" t="s">
        <v>44</v>
      </c>
      <c r="F87" s="2" t="s">
        <v>46</v>
      </c>
      <c r="G87" s="12">
        <v>1</v>
      </c>
      <c r="H87" s="13">
        <f>Table22[[#This Row],[2k x 5 (est)]]-Table22[[#This Row],[5k x 20 (est)]]</f>
        <v>0</v>
      </c>
      <c r="I87" s="14">
        <v>1</v>
      </c>
      <c r="J87" s="12">
        <v>0</v>
      </c>
      <c r="K87" s="13">
        <f>Table22[[#This Row],[2k x 5 (postSD)]]-Table22[[#This Row],[5k x 20 (postSD)]]</f>
        <v>0</v>
      </c>
      <c r="L87" s="14">
        <v>0</v>
      </c>
      <c r="M87" s="12">
        <v>0</v>
      </c>
      <c r="N87" s="13">
        <f>Table22[[#This Row],[2k x 5 (pval)]]-Table22[[#This Row],[5k x 20 (pval)]]</f>
        <v>0</v>
      </c>
      <c r="O87" s="14">
        <v>0</v>
      </c>
      <c r="P87" s="12">
        <v>1</v>
      </c>
      <c r="Q87" s="13">
        <f>Table22[[#This Row],[2k x 5 (lowerCI)]]-Table22[[#This Row],[5k x 20 (lowerCI)]]</f>
        <v>0</v>
      </c>
      <c r="R87" s="14">
        <v>1</v>
      </c>
      <c r="S87" s="12">
        <v>1</v>
      </c>
      <c r="T87" s="13">
        <f>Table22[[#This Row],[2k x 5 (upperCI)]]-Table22[[#This Row],[5k x 20 (upperCI)]]</f>
        <v>0</v>
      </c>
      <c r="U87" s="14">
        <v>1</v>
      </c>
      <c r="V87" s="12" t="b">
        <v>0</v>
      </c>
      <c r="W87" s="13">
        <f>Table22[[#This Row],[2k x 5 (sig)]]-Table22[[#This Row],[5k x 20 (sig)]]</f>
        <v>0</v>
      </c>
      <c r="X87" s="14" t="b">
        <v>0</v>
      </c>
      <c r="Y87" s="69" t="s">
        <v>36</v>
      </c>
    </row>
    <row r="88" spans="1:25" x14ac:dyDescent="0.25">
      <c r="A88" s="8"/>
      <c r="B88" s="8"/>
      <c r="C88" s="21"/>
      <c r="D88" s="21"/>
      <c r="E88" s="21"/>
      <c r="F88" s="22"/>
      <c r="G88" s="23"/>
      <c r="H88" s="9"/>
      <c r="I88" s="24"/>
      <c r="J88" s="23"/>
      <c r="K88" s="9"/>
      <c r="L88" s="24"/>
      <c r="M88" s="23"/>
      <c r="N88" s="9"/>
      <c r="O88" s="24"/>
      <c r="P88" s="23"/>
      <c r="Q88" s="9"/>
      <c r="R88" s="24"/>
      <c r="S88" s="23"/>
      <c r="T88" s="9"/>
      <c r="U88" s="24"/>
      <c r="V88" s="23"/>
      <c r="W88" s="9"/>
      <c r="X88" s="24"/>
      <c r="Y88" s="71"/>
    </row>
    <row r="89" spans="1:25" x14ac:dyDescent="0.25">
      <c r="A89" t="s">
        <v>32</v>
      </c>
      <c r="B89" t="s">
        <v>33</v>
      </c>
      <c r="C89" s="1">
        <v>1</v>
      </c>
      <c r="D89" s="1">
        <v>13286</v>
      </c>
      <c r="E89" s="10" t="s">
        <v>34</v>
      </c>
      <c r="F89" s="11" t="s">
        <v>35</v>
      </c>
      <c r="G89" s="12">
        <v>6.0000000000000001E-3</v>
      </c>
      <c r="H89" s="13">
        <f>Table22[[#This Row],[2k x 5 (est)]]-Table22[[#This Row],[5k x 20 (est)]]</f>
        <v>-1E-3</v>
      </c>
      <c r="I89" s="14">
        <v>7.0000000000000001E-3</v>
      </c>
      <c r="J89" s="12">
        <v>1.2E-2</v>
      </c>
      <c r="K89" s="13">
        <f>Table22[[#This Row],[2k x 5 (postSD)]]-Table22[[#This Row],[5k x 20 (postSD)]]</f>
        <v>0</v>
      </c>
      <c r="L89" s="14">
        <v>1.2E-2</v>
      </c>
      <c r="M89" s="12">
        <v>0.27800000000000002</v>
      </c>
      <c r="N89" s="13">
        <f>Table22[[#This Row],[2k x 5 (pval)]]-Table22[[#This Row],[5k x 20 (pval)]]</f>
        <v>-1.0000000000000009E-3</v>
      </c>
      <c r="O89" s="14">
        <v>0.27900000000000003</v>
      </c>
      <c r="P89" s="12">
        <v>-1.6E-2</v>
      </c>
      <c r="Q89" s="13">
        <f>Table22[[#This Row],[2k x 5 (lowerCI)]]-Table22[[#This Row],[5k x 20 (lowerCI)]]</f>
        <v>1.0000000000000009E-3</v>
      </c>
      <c r="R89" s="14">
        <v>-1.7000000000000001E-2</v>
      </c>
      <c r="S89" s="12">
        <v>3.1E-2</v>
      </c>
      <c r="T89" s="13">
        <f>Table22[[#This Row],[2k x 5 (upperCI)]]-Table22[[#This Row],[5k x 20 (upperCI)]]</f>
        <v>0</v>
      </c>
      <c r="U89" s="14">
        <v>3.1E-2</v>
      </c>
      <c r="V89" s="12" t="b">
        <v>0</v>
      </c>
      <c r="W89" s="13">
        <f>Table22[[#This Row],[2k x 5 (sig)]]-Table22[[#This Row],[5k x 20 (sig)]]</f>
        <v>0</v>
      </c>
      <c r="X89" s="14" t="b">
        <v>0</v>
      </c>
      <c r="Y89" s="69" t="s">
        <v>36</v>
      </c>
    </row>
    <row r="90" spans="1:25" x14ac:dyDescent="0.25">
      <c r="A90" t="s">
        <v>32</v>
      </c>
      <c r="B90" t="s">
        <v>33</v>
      </c>
      <c r="C90" s="1">
        <v>1</v>
      </c>
      <c r="D90" s="1">
        <v>13286</v>
      </c>
      <c r="E90" s="1" t="s">
        <v>37</v>
      </c>
      <c r="F90" s="2" t="s">
        <v>35</v>
      </c>
      <c r="G90" s="12">
        <v>0.47899999999999998</v>
      </c>
      <c r="H90" s="13">
        <f>Table22[[#This Row],[2k x 5 (est)]]-Table22[[#This Row],[5k x 20 (est)]]</f>
        <v>-3.0000000000000027E-3</v>
      </c>
      <c r="I90" s="14">
        <v>0.48199999999999998</v>
      </c>
      <c r="J90" s="12">
        <v>7.8E-2</v>
      </c>
      <c r="K90" s="13">
        <f>Table22[[#This Row],[2k x 5 (postSD)]]-Table22[[#This Row],[5k x 20 (postSD)]]</f>
        <v>-4.0000000000000036E-3</v>
      </c>
      <c r="L90" s="14">
        <v>8.2000000000000003E-2</v>
      </c>
      <c r="M90" s="12">
        <v>0</v>
      </c>
      <c r="N90" s="13">
        <f>Table22[[#This Row],[2k x 5 (pval)]]-Table22[[#This Row],[5k x 20 (pval)]]</f>
        <v>0</v>
      </c>
      <c r="O90" s="14">
        <v>0</v>
      </c>
      <c r="P90" s="12">
        <v>0.35099999999999998</v>
      </c>
      <c r="Q90" s="13">
        <f>Table22[[#This Row],[2k x 5 (lowerCI)]]-Table22[[#This Row],[5k x 20 (lowerCI)]]</f>
        <v>-1.0000000000000009E-3</v>
      </c>
      <c r="R90" s="14">
        <v>0.35199999999999998</v>
      </c>
      <c r="S90" s="12">
        <v>0.66100000000000003</v>
      </c>
      <c r="T90" s="13">
        <f>Table22[[#This Row],[2k x 5 (upperCI)]]-Table22[[#This Row],[5k x 20 (upperCI)]]</f>
        <v>-1.5000000000000013E-2</v>
      </c>
      <c r="U90" s="14">
        <v>0.67600000000000005</v>
      </c>
      <c r="V90" s="12" t="b">
        <v>1</v>
      </c>
      <c r="W90" s="13">
        <f>Table22[[#This Row],[2k x 5 (sig)]]-Table22[[#This Row],[5k x 20 (sig)]]</f>
        <v>0</v>
      </c>
      <c r="X90" s="14" t="b">
        <v>1</v>
      </c>
      <c r="Y90" s="69" t="s">
        <v>36</v>
      </c>
    </row>
    <row r="91" spans="1:25" x14ac:dyDescent="0.25">
      <c r="A91" t="s">
        <v>32</v>
      </c>
      <c r="B91" t="s">
        <v>33</v>
      </c>
      <c r="C91" s="1">
        <v>1</v>
      </c>
      <c r="D91" s="1">
        <v>13286</v>
      </c>
      <c r="E91" s="1" t="s">
        <v>38</v>
      </c>
      <c r="F91" s="2" t="s">
        <v>35</v>
      </c>
      <c r="G91" s="12">
        <v>-1E-3</v>
      </c>
      <c r="H91" s="13">
        <f>Table22[[#This Row],[2k x 5 (est)]]-Table22[[#This Row],[5k x 20 (est)]]</f>
        <v>0</v>
      </c>
      <c r="I91" s="14">
        <v>-1E-3</v>
      </c>
      <c r="J91" s="12">
        <v>6.0000000000000001E-3</v>
      </c>
      <c r="K91" s="13">
        <f>Table22[[#This Row],[2k x 5 (postSD)]]-Table22[[#This Row],[5k x 20 (postSD)]]</f>
        <v>0</v>
      </c>
      <c r="L91" s="14">
        <v>6.0000000000000001E-3</v>
      </c>
      <c r="M91" s="12">
        <v>0.439</v>
      </c>
      <c r="N91" s="13">
        <f>Table22[[#This Row],[2k x 5 (pval)]]-Table22[[#This Row],[5k x 20 (pval)]]</f>
        <v>-1.0000000000000009E-2</v>
      </c>
      <c r="O91" s="14">
        <v>0.44900000000000001</v>
      </c>
      <c r="P91" s="12">
        <v>-1.2E-2</v>
      </c>
      <c r="Q91" s="13">
        <f>Table22[[#This Row],[2k x 5 (lowerCI)]]-Table22[[#This Row],[5k x 20 (lowerCI)]]</f>
        <v>9.9999999999999915E-4</v>
      </c>
      <c r="R91" s="14">
        <v>-1.2999999999999999E-2</v>
      </c>
      <c r="S91" s="12">
        <v>1.0999999999999999E-2</v>
      </c>
      <c r="T91" s="13">
        <f>Table22[[#This Row],[2k x 5 (upperCI)]]-Table22[[#This Row],[5k x 20 (upperCI)]]</f>
        <v>0</v>
      </c>
      <c r="U91" s="14">
        <v>1.0999999999999999E-2</v>
      </c>
      <c r="V91" s="12" t="b">
        <v>0</v>
      </c>
      <c r="W91" s="13">
        <f>Table22[[#This Row],[2k x 5 (sig)]]-Table22[[#This Row],[5k x 20 (sig)]]</f>
        <v>0</v>
      </c>
      <c r="X91" s="14" t="b">
        <v>0</v>
      </c>
      <c r="Y91" s="69" t="s">
        <v>36</v>
      </c>
    </row>
    <row r="92" spans="1:25" x14ac:dyDescent="0.25">
      <c r="A92" t="s">
        <v>32</v>
      </c>
      <c r="B92" t="s">
        <v>33</v>
      </c>
      <c r="C92" s="1">
        <v>1</v>
      </c>
      <c r="D92" s="1">
        <v>13286</v>
      </c>
      <c r="E92" s="1" t="s">
        <v>39</v>
      </c>
      <c r="F92" s="2" t="s">
        <v>35</v>
      </c>
      <c r="G92" s="12">
        <v>2.206</v>
      </c>
      <c r="H92" s="13">
        <f>Table22[[#This Row],[2k x 5 (est)]]-Table22[[#This Row],[5k x 20 (est)]]</f>
        <v>0</v>
      </c>
      <c r="I92" s="14">
        <v>2.206</v>
      </c>
      <c r="J92" s="12">
        <v>0.109</v>
      </c>
      <c r="K92" s="13">
        <f>Table22[[#This Row],[2k x 5 (postSD)]]-Table22[[#This Row],[5k x 20 (postSD)]]</f>
        <v>0</v>
      </c>
      <c r="L92" s="14">
        <v>0.109</v>
      </c>
      <c r="M92" s="12">
        <v>0</v>
      </c>
      <c r="N92" s="13">
        <f>Table22[[#This Row],[2k x 5 (pval)]]-Table22[[#This Row],[5k x 20 (pval)]]</f>
        <v>0</v>
      </c>
      <c r="O92" s="14">
        <v>0</v>
      </c>
      <c r="P92" s="12">
        <v>2</v>
      </c>
      <c r="Q92" s="13">
        <f>Table22[[#This Row],[2k x 5 (lowerCI)]]-Table22[[#This Row],[5k x 20 (lowerCI)]]</f>
        <v>1.0999999999999899E-2</v>
      </c>
      <c r="R92" s="14">
        <v>1.9890000000000001</v>
      </c>
      <c r="S92" s="12">
        <v>2.415</v>
      </c>
      <c r="T92" s="13">
        <f>Table22[[#This Row],[2k x 5 (upperCI)]]-Table22[[#This Row],[5k x 20 (upperCI)]]</f>
        <v>-8.999999999999897E-3</v>
      </c>
      <c r="U92" s="14">
        <v>2.4239999999999999</v>
      </c>
      <c r="V92" s="12" t="b">
        <v>1</v>
      </c>
      <c r="W92" s="13">
        <f>Table22[[#This Row],[2k x 5 (sig)]]-Table22[[#This Row],[5k x 20 (sig)]]</f>
        <v>0</v>
      </c>
      <c r="X92" s="14" t="b">
        <v>1</v>
      </c>
      <c r="Y92" s="69" t="s">
        <v>36</v>
      </c>
    </row>
    <row r="93" spans="1:25" x14ac:dyDescent="0.25">
      <c r="A93" t="s">
        <v>32</v>
      </c>
      <c r="B93" t="s">
        <v>33</v>
      </c>
      <c r="C93" s="1">
        <v>1</v>
      </c>
      <c r="D93" s="1">
        <v>13286</v>
      </c>
      <c r="E93" s="1" t="s">
        <v>40</v>
      </c>
      <c r="F93" s="2" t="s">
        <v>35</v>
      </c>
      <c r="G93" s="12">
        <v>0.40799999999999997</v>
      </c>
      <c r="H93" s="13">
        <f>Table22[[#This Row],[2k x 5 (est)]]-Table22[[#This Row],[5k x 20 (est)]]</f>
        <v>0</v>
      </c>
      <c r="I93" s="14">
        <v>0.40799999999999997</v>
      </c>
      <c r="J93" s="12">
        <v>0.01</v>
      </c>
      <c r="K93" s="13">
        <f>Table22[[#This Row],[2k x 5 (postSD)]]-Table22[[#This Row],[5k x 20 (postSD)]]</f>
        <v>0</v>
      </c>
      <c r="L93" s="14">
        <v>0.01</v>
      </c>
      <c r="M93" s="12">
        <v>0</v>
      </c>
      <c r="N93" s="13">
        <f>Table22[[#This Row],[2k x 5 (pval)]]-Table22[[#This Row],[5k x 20 (pval)]]</f>
        <v>0</v>
      </c>
      <c r="O93" s="14">
        <v>0</v>
      </c>
      <c r="P93" s="12">
        <v>0.38800000000000001</v>
      </c>
      <c r="Q93" s="13">
        <f>Table22[[#This Row],[2k x 5 (lowerCI)]]-Table22[[#This Row],[5k x 20 (lowerCI)]]</f>
        <v>0</v>
      </c>
      <c r="R93" s="14">
        <v>0.38800000000000001</v>
      </c>
      <c r="S93" s="12">
        <v>0.42699999999999999</v>
      </c>
      <c r="T93" s="13">
        <f>Table22[[#This Row],[2k x 5 (upperCI)]]-Table22[[#This Row],[5k x 20 (upperCI)]]</f>
        <v>-2.0000000000000018E-3</v>
      </c>
      <c r="U93" s="14">
        <v>0.42899999999999999</v>
      </c>
      <c r="V93" s="12" t="b">
        <v>1</v>
      </c>
      <c r="W93" s="13">
        <f>Table22[[#This Row],[2k x 5 (sig)]]-Table22[[#This Row],[5k x 20 (sig)]]</f>
        <v>0</v>
      </c>
      <c r="X93" s="14" t="b">
        <v>1</v>
      </c>
      <c r="Y93" s="69" t="s">
        <v>36</v>
      </c>
    </row>
    <row r="94" spans="1:25" x14ac:dyDescent="0.25">
      <c r="A94" t="s">
        <v>32</v>
      </c>
      <c r="B94" t="s">
        <v>33</v>
      </c>
      <c r="C94" s="1">
        <v>1</v>
      </c>
      <c r="D94" s="1">
        <v>13286</v>
      </c>
      <c r="E94" s="1" t="s">
        <v>41</v>
      </c>
      <c r="F94" s="2" t="s">
        <v>35</v>
      </c>
      <c r="G94" s="12">
        <v>0.21</v>
      </c>
      <c r="H94" s="13">
        <f>Table22[[#This Row],[2k x 5 (est)]]-Table22[[#This Row],[5k x 20 (est)]]</f>
        <v>0</v>
      </c>
      <c r="I94" s="14">
        <v>0.21</v>
      </c>
      <c r="J94" s="12">
        <v>5.2999999999999999E-2</v>
      </c>
      <c r="K94" s="13">
        <f>Table22[[#This Row],[2k x 5 (postSD)]]-Table22[[#This Row],[5k x 20 (postSD)]]</f>
        <v>-1.0000000000000009E-3</v>
      </c>
      <c r="L94" s="14">
        <v>5.3999999999999999E-2</v>
      </c>
      <c r="M94" s="12">
        <v>0</v>
      </c>
      <c r="N94" s="13">
        <f>Table22[[#This Row],[2k x 5 (pval)]]-Table22[[#This Row],[5k x 20 (pval)]]</f>
        <v>0</v>
      </c>
      <c r="O94" s="14">
        <v>0</v>
      </c>
      <c r="P94" s="12">
        <v>0.10299999999999999</v>
      </c>
      <c r="Q94" s="13">
        <f>Table22[[#This Row],[2k x 5 (lowerCI)]]-Table22[[#This Row],[5k x 20 (lowerCI)]]</f>
        <v>1.0000000000000009E-3</v>
      </c>
      <c r="R94" s="14">
        <v>0.10199999999999999</v>
      </c>
      <c r="S94" s="12">
        <v>0.315</v>
      </c>
      <c r="T94" s="13">
        <f>Table22[[#This Row],[2k x 5 (upperCI)]]-Table22[[#This Row],[5k x 20 (upperCI)]]</f>
        <v>-1.0000000000000009E-3</v>
      </c>
      <c r="U94" s="14">
        <v>0.316</v>
      </c>
      <c r="V94" s="12" t="b">
        <v>1</v>
      </c>
      <c r="W94" s="13">
        <f>Table22[[#This Row],[2k x 5 (sig)]]-Table22[[#This Row],[5k x 20 (sig)]]</f>
        <v>0</v>
      </c>
      <c r="X94" s="14" t="b">
        <v>1</v>
      </c>
      <c r="Y94" s="69" t="s">
        <v>36</v>
      </c>
    </row>
    <row r="95" spans="1:25" x14ac:dyDescent="0.25">
      <c r="A95" t="s">
        <v>32</v>
      </c>
      <c r="B95" t="s">
        <v>33</v>
      </c>
      <c r="C95" s="1">
        <v>1</v>
      </c>
      <c r="D95" s="1">
        <v>13286</v>
      </c>
      <c r="E95" s="1" t="s">
        <v>42</v>
      </c>
      <c r="F95" s="2" t="s">
        <v>35</v>
      </c>
      <c r="G95" s="12">
        <v>1.1160000000000001</v>
      </c>
      <c r="H95" s="13">
        <f>Table22[[#This Row],[2k x 5 (est)]]-Table22[[#This Row],[5k x 20 (est)]]</f>
        <v>-2.9999999999998916E-3</v>
      </c>
      <c r="I95" s="14">
        <v>1.119</v>
      </c>
      <c r="J95" s="12">
        <v>0.17299999999999999</v>
      </c>
      <c r="K95" s="13">
        <f>Table22[[#This Row],[2k x 5 (postSD)]]-Table22[[#This Row],[5k x 20 (postSD)]]</f>
        <v>-7.0000000000000062E-3</v>
      </c>
      <c r="L95" s="14">
        <v>0.18</v>
      </c>
      <c r="M95" s="12">
        <v>0</v>
      </c>
      <c r="N95" s="13">
        <f>Table22[[#This Row],[2k x 5 (pval)]]-Table22[[#This Row],[5k x 20 (pval)]]</f>
        <v>0</v>
      </c>
      <c r="O95" s="14">
        <v>0</v>
      </c>
      <c r="P95" s="12">
        <v>0.84499999999999997</v>
      </c>
      <c r="Q95" s="13">
        <f>Table22[[#This Row],[2k x 5 (lowerCI)]]-Table22[[#This Row],[5k x 20 (lowerCI)]]</f>
        <v>4.0000000000000036E-3</v>
      </c>
      <c r="R95" s="14">
        <v>0.84099999999999997</v>
      </c>
      <c r="S95" s="12">
        <v>1.5249999999999999</v>
      </c>
      <c r="T95" s="13">
        <f>Table22[[#This Row],[2k x 5 (upperCI)]]-Table22[[#This Row],[5k x 20 (upperCI)]]</f>
        <v>-1.6000000000000014E-2</v>
      </c>
      <c r="U95" s="14">
        <v>1.5409999999999999</v>
      </c>
      <c r="V95" s="12" t="b">
        <v>1</v>
      </c>
      <c r="W95" s="13">
        <f>Table22[[#This Row],[2k x 5 (sig)]]-Table22[[#This Row],[5k x 20 (sig)]]</f>
        <v>0</v>
      </c>
      <c r="X95" s="14" t="b">
        <v>1</v>
      </c>
      <c r="Y95" s="69" t="s">
        <v>36</v>
      </c>
    </row>
    <row r="96" spans="1:25" x14ac:dyDescent="0.25">
      <c r="A96" t="s">
        <v>32</v>
      </c>
      <c r="B96" t="s">
        <v>33</v>
      </c>
      <c r="C96" s="1">
        <v>1</v>
      </c>
      <c r="D96" s="1">
        <v>13286</v>
      </c>
      <c r="E96" s="10" t="s">
        <v>43</v>
      </c>
      <c r="F96" s="11" t="s">
        <v>35</v>
      </c>
      <c r="G96" s="12">
        <v>2E-3</v>
      </c>
      <c r="H96" s="13">
        <f>Table22[[#This Row],[2k x 5 (est)]]-Table22[[#This Row],[5k x 20 (est)]]</f>
        <v>0</v>
      </c>
      <c r="I96" s="14">
        <v>2E-3</v>
      </c>
      <c r="J96" s="12">
        <v>1E-3</v>
      </c>
      <c r="K96" s="13">
        <f>Table22[[#This Row],[2k x 5 (postSD)]]-Table22[[#This Row],[5k x 20 (postSD)]]</f>
        <v>0</v>
      </c>
      <c r="L96" s="14">
        <v>1E-3</v>
      </c>
      <c r="M96" s="12">
        <v>0</v>
      </c>
      <c r="N96" s="13">
        <f>Table22[[#This Row],[2k x 5 (pval)]]-Table22[[#This Row],[5k x 20 (pval)]]</f>
        <v>0</v>
      </c>
      <c r="O96" s="14">
        <v>0</v>
      </c>
      <c r="P96" s="12">
        <v>1E-3</v>
      </c>
      <c r="Q96" s="13">
        <f>Table22[[#This Row],[2k x 5 (lowerCI)]]-Table22[[#This Row],[5k x 20 (lowerCI)]]</f>
        <v>0</v>
      </c>
      <c r="R96" s="14">
        <v>1E-3</v>
      </c>
      <c r="S96" s="12">
        <v>4.0000000000000001E-3</v>
      </c>
      <c r="T96" s="13">
        <f>Table22[[#This Row],[2k x 5 (upperCI)]]-Table22[[#This Row],[5k x 20 (upperCI)]]</f>
        <v>0</v>
      </c>
      <c r="U96" s="14">
        <v>4.0000000000000001E-3</v>
      </c>
      <c r="V96" s="12" t="b">
        <v>1</v>
      </c>
      <c r="W96" s="13">
        <f>Table22[[#This Row],[2k x 5 (sig)]]-Table22[[#This Row],[5k x 20 (sig)]]</f>
        <v>0</v>
      </c>
      <c r="X96" s="14" t="b">
        <v>1</v>
      </c>
      <c r="Y96" s="69" t="s">
        <v>36</v>
      </c>
    </row>
    <row r="97" spans="1:25" x14ac:dyDescent="0.25">
      <c r="A97" t="s">
        <v>32</v>
      </c>
      <c r="B97" t="s">
        <v>33</v>
      </c>
      <c r="C97" s="1">
        <v>1</v>
      </c>
      <c r="D97" s="1">
        <v>13286</v>
      </c>
      <c r="E97" s="1" t="s">
        <v>44</v>
      </c>
      <c r="F97" s="2" t="s">
        <v>35</v>
      </c>
      <c r="G97" s="12">
        <v>0.255</v>
      </c>
      <c r="H97" s="13">
        <f>Table22[[#This Row],[2k x 5 (est)]]-Table22[[#This Row],[5k x 20 (est)]]</f>
        <v>0</v>
      </c>
      <c r="I97" s="14">
        <v>0.255</v>
      </c>
      <c r="J97" s="12">
        <v>4.2000000000000003E-2</v>
      </c>
      <c r="K97" s="13">
        <f>Table22[[#This Row],[2k x 5 (postSD)]]-Table22[[#This Row],[5k x 20 (postSD)]]</f>
        <v>-1.9999999999999948E-3</v>
      </c>
      <c r="L97" s="14">
        <v>4.3999999999999997E-2</v>
      </c>
      <c r="M97" s="12">
        <v>0</v>
      </c>
      <c r="N97" s="13">
        <f>Table22[[#This Row],[2k x 5 (pval)]]-Table22[[#This Row],[5k x 20 (pval)]]</f>
        <v>0</v>
      </c>
      <c r="O97" s="14">
        <v>0</v>
      </c>
      <c r="P97" s="12">
        <v>0.187</v>
      </c>
      <c r="Q97" s="13">
        <f>Table22[[#This Row],[2k x 5 (lowerCI)]]-Table22[[#This Row],[5k x 20 (lowerCI)]]</f>
        <v>0</v>
      </c>
      <c r="R97" s="14">
        <v>0.187</v>
      </c>
      <c r="S97" s="12">
        <v>0.34899999999999998</v>
      </c>
      <c r="T97" s="13">
        <f>Table22[[#This Row],[2k x 5 (upperCI)]]-Table22[[#This Row],[5k x 20 (upperCI)]]</f>
        <v>-1.0000000000000009E-2</v>
      </c>
      <c r="U97" s="14">
        <v>0.35899999999999999</v>
      </c>
      <c r="V97" s="12" t="b">
        <v>1</v>
      </c>
      <c r="W97" s="13">
        <f>Table22[[#This Row],[2k x 5 (sig)]]-Table22[[#This Row],[5k x 20 (sig)]]</f>
        <v>0</v>
      </c>
      <c r="X97" s="14" t="b">
        <v>1</v>
      </c>
      <c r="Y97" s="69" t="s">
        <v>36</v>
      </c>
    </row>
    <row r="98" spans="1:25" x14ac:dyDescent="0.25">
      <c r="A98" t="s">
        <v>32</v>
      </c>
      <c r="B98" t="s">
        <v>33</v>
      </c>
      <c r="C98" s="1">
        <v>1</v>
      </c>
      <c r="D98" s="1">
        <v>13286</v>
      </c>
      <c r="E98" s="1" t="s">
        <v>45</v>
      </c>
      <c r="F98" s="2" t="s">
        <v>46</v>
      </c>
      <c r="G98" s="12">
        <v>0.40799999999999997</v>
      </c>
      <c r="H98" s="13">
        <f>Table22[[#This Row],[2k x 5 (est)]]-Table22[[#This Row],[5k x 20 (est)]]</f>
        <v>0</v>
      </c>
      <c r="I98" s="14">
        <v>0.40799999999999997</v>
      </c>
      <c r="J98" s="12">
        <v>8.9999999999999993E-3</v>
      </c>
      <c r="K98" s="13">
        <f>Table22[[#This Row],[2k x 5 (postSD)]]-Table22[[#This Row],[5k x 20 (postSD)]]</f>
        <v>0</v>
      </c>
      <c r="L98" s="14">
        <v>8.9999999999999993E-3</v>
      </c>
      <c r="M98" s="12">
        <v>0</v>
      </c>
      <c r="N98" s="13">
        <f>Table22[[#This Row],[2k x 5 (pval)]]-Table22[[#This Row],[5k x 20 (pval)]]</f>
        <v>0</v>
      </c>
      <c r="O98" s="14">
        <v>0</v>
      </c>
      <c r="P98" s="12">
        <v>0.38900000000000001</v>
      </c>
      <c r="Q98" s="13">
        <f>Table22[[#This Row],[2k x 5 (lowerCI)]]-Table22[[#This Row],[5k x 20 (lowerCI)]]</f>
        <v>-1.0000000000000009E-3</v>
      </c>
      <c r="R98" s="14">
        <v>0.39</v>
      </c>
      <c r="S98" s="12">
        <v>0.42599999999999999</v>
      </c>
      <c r="T98" s="13">
        <f>Table22[[#This Row],[2k x 5 (upperCI)]]-Table22[[#This Row],[5k x 20 (upperCI)]]</f>
        <v>0</v>
      </c>
      <c r="U98" s="14">
        <v>0.42599999999999999</v>
      </c>
      <c r="V98" s="12" t="b">
        <v>1</v>
      </c>
      <c r="W98" s="13">
        <f>Table22[[#This Row],[2k x 5 (sig)]]-Table22[[#This Row],[5k x 20 (sig)]]</f>
        <v>0</v>
      </c>
      <c r="X98" s="14" t="b">
        <v>1</v>
      </c>
      <c r="Y98" s="69" t="s">
        <v>47</v>
      </c>
    </row>
    <row r="99" spans="1:25" x14ac:dyDescent="0.25">
      <c r="A99" t="s">
        <v>32</v>
      </c>
      <c r="B99" t="s">
        <v>33</v>
      </c>
      <c r="C99" s="1">
        <v>1</v>
      </c>
      <c r="D99" s="1">
        <v>13286</v>
      </c>
      <c r="E99" s="1" t="s">
        <v>48</v>
      </c>
      <c r="F99" s="2" t="s">
        <v>46</v>
      </c>
      <c r="G99" s="12">
        <v>0.83199999999999996</v>
      </c>
      <c r="H99" s="13">
        <f>Table22[[#This Row],[2k x 5 (est)]]-Table22[[#This Row],[5k x 20 (est)]]</f>
        <v>0</v>
      </c>
      <c r="I99" s="14">
        <v>0.83199999999999996</v>
      </c>
      <c r="J99" s="12">
        <v>7.0000000000000001E-3</v>
      </c>
      <c r="K99" s="13">
        <f>Table22[[#This Row],[2k x 5 (postSD)]]-Table22[[#This Row],[5k x 20 (postSD)]]</f>
        <v>-1E-3</v>
      </c>
      <c r="L99" s="14">
        <v>8.0000000000000002E-3</v>
      </c>
      <c r="M99" s="12">
        <v>0</v>
      </c>
      <c r="N99" s="13">
        <f>Table22[[#This Row],[2k x 5 (pval)]]-Table22[[#This Row],[5k x 20 (pval)]]</f>
        <v>0</v>
      </c>
      <c r="O99" s="14">
        <v>0</v>
      </c>
      <c r="P99" s="12">
        <v>0.81699999999999995</v>
      </c>
      <c r="Q99" s="13">
        <f>Table22[[#This Row],[2k x 5 (lowerCI)]]-Table22[[#This Row],[5k x 20 (lowerCI)]]</f>
        <v>1.0000000000000009E-3</v>
      </c>
      <c r="R99" s="14">
        <v>0.81599999999999995</v>
      </c>
      <c r="S99" s="12">
        <v>0.84599999999999997</v>
      </c>
      <c r="T99" s="13">
        <f>Table22[[#This Row],[2k x 5 (upperCI)]]-Table22[[#This Row],[5k x 20 (upperCI)]]</f>
        <v>0</v>
      </c>
      <c r="U99" s="14">
        <v>0.84599999999999997</v>
      </c>
      <c r="V99" s="12" t="b">
        <v>1</v>
      </c>
      <c r="W99" s="13">
        <f>Table22[[#This Row],[2k x 5 (sig)]]-Table22[[#This Row],[5k x 20 (sig)]]</f>
        <v>0</v>
      </c>
      <c r="X99" s="14" t="b">
        <v>1</v>
      </c>
      <c r="Y99" s="69" t="s">
        <v>47</v>
      </c>
    </row>
    <row r="100" spans="1:25" x14ac:dyDescent="0.25">
      <c r="A100" t="s">
        <v>32</v>
      </c>
      <c r="B100" t="s">
        <v>33</v>
      </c>
      <c r="C100" s="1">
        <v>1</v>
      </c>
      <c r="D100" s="1">
        <v>13286</v>
      </c>
      <c r="E100" s="10" t="s">
        <v>34</v>
      </c>
      <c r="F100" s="11" t="s">
        <v>46</v>
      </c>
      <c r="G100" s="12">
        <v>0.153</v>
      </c>
      <c r="H100" s="13">
        <f>Table22[[#This Row],[2k x 5 (est)]]-Table22[[#This Row],[5k x 20 (est)]]</f>
        <v>-2.0000000000000018E-3</v>
      </c>
      <c r="I100" s="14">
        <v>0.155</v>
      </c>
      <c r="J100" s="12">
        <v>0.26200000000000001</v>
      </c>
      <c r="K100" s="13">
        <f>Table22[[#This Row],[2k x 5 (postSD)]]-Table22[[#This Row],[5k x 20 (postSD)]]</f>
        <v>4.0000000000000036E-3</v>
      </c>
      <c r="L100" s="14">
        <v>0.25800000000000001</v>
      </c>
      <c r="M100" s="12">
        <v>0.27800000000000002</v>
      </c>
      <c r="N100" s="13">
        <f>Table22[[#This Row],[2k x 5 (pval)]]-Table22[[#This Row],[5k x 20 (pval)]]</f>
        <v>-1.0000000000000009E-3</v>
      </c>
      <c r="O100" s="14">
        <v>0.27900000000000003</v>
      </c>
      <c r="P100" s="12">
        <v>-0.36799999999999999</v>
      </c>
      <c r="Q100" s="13">
        <f>Table22[[#This Row],[2k x 5 (lowerCI)]]-Table22[[#This Row],[5k x 20 (lowerCI)]]</f>
        <v>-2.0000000000000018E-3</v>
      </c>
      <c r="R100" s="14">
        <v>-0.36599999999999999</v>
      </c>
      <c r="S100" s="12">
        <v>0.61399999999999999</v>
      </c>
      <c r="T100" s="13">
        <f>Table22[[#This Row],[2k x 5 (upperCI)]]-Table22[[#This Row],[5k x 20 (upperCI)]]</f>
        <v>-1.5000000000000013E-2</v>
      </c>
      <c r="U100" s="14">
        <v>0.629</v>
      </c>
      <c r="V100" s="12" t="b">
        <v>0</v>
      </c>
      <c r="W100" s="13">
        <f>Table22[[#This Row],[2k x 5 (sig)]]-Table22[[#This Row],[5k x 20 (sig)]]</f>
        <v>0</v>
      </c>
      <c r="X100" s="14" t="b">
        <v>0</v>
      </c>
      <c r="Y100" s="69" t="s">
        <v>36</v>
      </c>
    </row>
    <row r="101" spans="1:25" x14ac:dyDescent="0.25">
      <c r="A101" t="s">
        <v>32</v>
      </c>
      <c r="B101" t="s">
        <v>33</v>
      </c>
      <c r="C101" s="1">
        <v>1</v>
      </c>
      <c r="D101" s="1">
        <v>13286</v>
      </c>
      <c r="E101" s="1" t="s">
        <v>37</v>
      </c>
      <c r="F101" s="2" t="s">
        <v>46</v>
      </c>
      <c r="G101" s="12">
        <v>0.89900000000000002</v>
      </c>
      <c r="H101" s="13">
        <f>Table22[[#This Row],[2k x 5 (est)]]-Table22[[#This Row],[5k x 20 (est)]]</f>
        <v>-2.0000000000000018E-3</v>
      </c>
      <c r="I101" s="14">
        <v>0.90100000000000002</v>
      </c>
      <c r="J101" s="12">
        <v>2.8000000000000001E-2</v>
      </c>
      <c r="K101" s="13">
        <f>Table22[[#This Row],[2k x 5 (postSD)]]-Table22[[#This Row],[5k x 20 (postSD)]]</f>
        <v>0</v>
      </c>
      <c r="L101" s="14">
        <v>2.8000000000000001E-2</v>
      </c>
      <c r="M101" s="12">
        <v>0</v>
      </c>
      <c r="N101" s="13">
        <f>Table22[[#This Row],[2k x 5 (pval)]]-Table22[[#This Row],[5k x 20 (pval)]]</f>
        <v>0</v>
      </c>
      <c r="O101" s="14">
        <v>0</v>
      </c>
      <c r="P101" s="12">
        <v>0.83299999999999996</v>
      </c>
      <c r="Q101" s="13">
        <f>Table22[[#This Row],[2k x 5 (lowerCI)]]-Table22[[#This Row],[5k x 20 (lowerCI)]]</f>
        <v>-3.0000000000000027E-3</v>
      </c>
      <c r="R101" s="14">
        <v>0.83599999999999997</v>
      </c>
      <c r="S101" s="12">
        <v>0.94099999999999995</v>
      </c>
      <c r="T101" s="13">
        <f>Table22[[#This Row],[2k x 5 (upperCI)]]-Table22[[#This Row],[5k x 20 (upperCI)]]</f>
        <v>-3.0000000000000027E-3</v>
      </c>
      <c r="U101" s="14">
        <v>0.94399999999999995</v>
      </c>
      <c r="V101" s="12" t="b">
        <v>1</v>
      </c>
      <c r="W101" s="13">
        <f>Table22[[#This Row],[2k x 5 (sig)]]-Table22[[#This Row],[5k x 20 (sig)]]</f>
        <v>0</v>
      </c>
      <c r="X101" s="14" t="b">
        <v>1</v>
      </c>
      <c r="Y101" s="69" t="s">
        <v>36</v>
      </c>
    </row>
    <row r="102" spans="1:25" x14ac:dyDescent="0.25">
      <c r="A102" t="s">
        <v>32</v>
      </c>
      <c r="B102" t="s">
        <v>33</v>
      </c>
      <c r="C102" s="1">
        <v>1</v>
      </c>
      <c r="D102" s="1">
        <v>13286</v>
      </c>
      <c r="E102" s="1" t="s">
        <v>38</v>
      </c>
      <c r="F102" s="2" t="s">
        <v>46</v>
      </c>
      <c r="G102" s="12">
        <v>-4.1000000000000002E-2</v>
      </c>
      <c r="H102" s="13">
        <f>Table22[[#This Row],[2k x 5 (est)]]-Table22[[#This Row],[5k x 20 (est)]]</f>
        <v>-4.0000000000000036E-3</v>
      </c>
      <c r="I102" s="14">
        <v>-3.6999999999999998E-2</v>
      </c>
      <c r="J102" s="12">
        <v>0.26500000000000001</v>
      </c>
      <c r="K102" s="13">
        <f>Table22[[#This Row],[2k x 5 (postSD)]]-Table22[[#This Row],[5k x 20 (postSD)]]</f>
        <v>-9.000000000000008E-3</v>
      </c>
      <c r="L102" s="14">
        <v>0.27400000000000002</v>
      </c>
      <c r="M102" s="12">
        <v>0.439</v>
      </c>
      <c r="N102" s="13">
        <f>Table22[[#This Row],[2k x 5 (pval)]]-Table22[[#This Row],[5k x 20 (pval)]]</f>
        <v>-1.0000000000000009E-2</v>
      </c>
      <c r="O102" s="14">
        <v>0.44900000000000001</v>
      </c>
      <c r="P102" s="12">
        <v>-0.53300000000000003</v>
      </c>
      <c r="Q102" s="13">
        <f>Table22[[#This Row],[2k x 5 (lowerCI)]]-Table22[[#This Row],[5k x 20 (lowerCI)]]</f>
        <v>2.4000000000000021E-2</v>
      </c>
      <c r="R102" s="14">
        <v>-0.55700000000000005</v>
      </c>
      <c r="S102" s="12">
        <v>0.47699999999999998</v>
      </c>
      <c r="T102" s="13">
        <f>Table22[[#This Row],[2k x 5 (upperCI)]]-Table22[[#This Row],[5k x 20 (upperCI)]]</f>
        <v>-2.1000000000000019E-2</v>
      </c>
      <c r="U102" s="14">
        <v>0.498</v>
      </c>
      <c r="V102" s="12" t="b">
        <v>0</v>
      </c>
      <c r="W102" s="13">
        <f>Table22[[#This Row],[2k x 5 (sig)]]-Table22[[#This Row],[5k x 20 (sig)]]</f>
        <v>0</v>
      </c>
      <c r="X102" s="14" t="b">
        <v>0</v>
      </c>
      <c r="Y102" s="69" t="s">
        <v>36</v>
      </c>
    </row>
    <row r="103" spans="1:25" x14ac:dyDescent="0.25">
      <c r="A103" t="s">
        <v>32</v>
      </c>
      <c r="B103" t="s">
        <v>33</v>
      </c>
      <c r="C103" s="1">
        <v>1</v>
      </c>
      <c r="D103" s="1">
        <v>13286</v>
      </c>
      <c r="E103" s="1" t="s">
        <v>39</v>
      </c>
      <c r="F103" s="2" t="s">
        <v>46</v>
      </c>
      <c r="G103" s="12">
        <v>2.0819999999999999</v>
      </c>
      <c r="H103" s="13">
        <f>Table22[[#This Row],[2k x 5 (est)]]-Table22[[#This Row],[5k x 20 (est)]]</f>
        <v>-2.0000000000002238E-3</v>
      </c>
      <c r="I103" s="14">
        <v>2.0840000000000001</v>
      </c>
      <c r="J103" s="12">
        <v>0.183</v>
      </c>
      <c r="K103" s="13">
        <f>Table22[[#This Row],[2k x 5 (postSD)]]-Table22[[#This Row],[5k x 20 (postSD)]]</f>
        <v>-5.0000000000000044E-3</v>
      </c>
      <c r="L103" s="14">
        <v>0.188</v>
      </c>
      <c r="M103" s="12">
        <v>0</v>
      </c>
      <c r="N103" s="13">
        <f>Table22[[#This Row],[2k x 5 (pval)]]-Table22[[#This Row],[5k x 20 (pval)]]</f>
        <v>0</v>
      </c>
      <c r="O103" s="14">
        <v>0</v>
      </c>
      <c r="P103" s="12">
        <v>1.7410000000000001</v>
      </c>
      <c r="Q103" s="13">
        <f>Table22[[#This Row],[2k x 5 (lowerCI)]]-Table22[[#This Row],[5k x 20 (lowerCI)]]</f>
        <v>2.3000000000000131E-2</v>
      </c>
      <c r="R103" s="14">
        <v>1.718</v>
      </c>
      <c r="S103" s="12">
        <v>2.4500000000000002</v>
      </c>
      <c r="T103" s="13">
        <f>Table22[[#This Row],[2k x 5 (upperCI)]]-Table22[[#This Row],[5k x 20 (upperCI)]]</f>
        <v>-1.2999999999999901E-2</v>
      </c>
      <c r="U103" s="14">
        <v>2.4630000000000001</v>
      </c>
      <c r="V103" s="12" t="b">
        <v>1</v>
      </c>
      <c r="W103" s="13">
        <f>Table22[[#This Row],[2k x 5 (sig)]]-Table22[[#This Row],[5k x 20 (sig)]]</f>
        <v>0</v>
      </c>
      <c r="X103" s="14" t="b">
        <v>1</v>
      </c>
      <c r="Y103" s="69" t="s">
        <v>36</v>
      </c>
    </row>
    <row r="104" spans="1:25" x14ac:dyDescent="0.25">
      <c r="A104" t="s">
        <v>32</v>
      </c>
      <c r="B104" t="s">
        <v>33</v>
      </c>
      <c r="C104" s="1">
        <v>1</v>
      </c>
      <c r="D104" s="1">
        <v>13286</v>
      </c>
      <c r="E104" s="1" t="s">
        <v>40</v>
      </c>
      <c r="F104" s="2" t="s">
        <v>46</v>
      </c>
      <c r="G104" s="12">
        <v>9.8810000000000002</v>
      </c>
      <c r="H104" s="13">
        <f>Table22[[#This Row],[2k x 5 (est)]]-Table22[[#This Row],[5k x 20 (est)]]</f>
        <v>0.19400000000000084</v>
      </c>
      <c r="I104" s="14">
        <v>9.6869999999999994</v>
      </c>
      <c r="J104" s="12">
        <v>2.0089999999999999</v>
      </c>
      <c r="K104" s="13">
        <f>Table22[[#This Row],[2k x 5 (postSD)]]-Table22[[#This Row],[5k x 20 (postSD)]]</f>
        <v>-3.8000000000000256E-2</v>
      </c>
      <c r="L104" s="14">
        <v>2.0470000000000002</v>
      </c>
      <c r="M104" s="12">
        <v>0</v>
      </c>
      <c r="N104" s="13">
        <f>Table22[[#This Row],[2k x 5 (pval)]]-Table22[[#This Row],[5k x 20 (pval)]]</f>
        <v>0</v>
      </c>
      <c r="O104" s="14">
        <v>0</v>
      </c>
      <c r="P104" s="12">
        <v>6.508</v>
      </c>
      <c r="Q104" s="13">
        <f>Table22[[#This Row],[2k x 5 (lowerCI)]]-Table22[[#This Row],[5k x 20 (lowerCI)]]</f>
        <v>0.19299999999999962</v>
      </c>
      <c r="R104" s="14">
        <v>6.3150000000000004</v>
      </c>
      <c r="S104" s="12">
        <v>13.997</v>
      </c>
      <c r="T104" s="13">
        <f>Table22[[#This Row],[2k x 5 (upperCI)]]-Table22[[#This Row],[5k x 20 (upperCI)]]</f>
        <v>-3.2999999999999474E-2</v>
      </c>
      <c r="U104" s="14">
        <v>14.03</v>
      </c>
      <c r="V104" s="12" t="b">
        <v>1</v>
      </c>
      <c r="W104" s="13">
        <f>Table22[[#This Row],[2k x 5 (sig)]]-Table22[[#This Row],[5k x 20 (sig)]]</f>
        <v>0</v>
      </c>
      <c r="X104" s="14" t="b">
        <v>1</v>
      </c>
      <c r="Y104" s="69" t="s">
        <v>36</v>
      </c>
    </row>
    <row r="105" spans="1:25" x14ac:dyDescent="0.25">
      <c r="A105" t="s">
        <v>32</v>
      </c>
      <c r="B105" t="s">
        <v>33</v>
      </c>
      <c r="C105" s="1">
        <v>1</v>
      </c>
      <c r="D105" s="1">
        <v>13286</v>
      </c>
      <c r="E105" s="1" t="s">
        <v>41</v>
      </c>
      <c r="F105" s="2" t="s">
        <v>46</v>
      </c>
      <c r="G105" s="12">
        <v>0.41199999999999998</v>
      </c>
      <c r="H105" s="13">
        <f>Table22[[#This Row],[2k x 5 (est)]]-Table22[[#This Row],[5k x 20 (est)]]</f>
        <v>-5.0000000000000044E-3</v>
      </c>
      <c r="I105" s="14">
        <v>0.41699999999999998</v>
      </c>
      <c r="J105" s="12">
        <v>0.11</v>
      </c>
      <c r="K105" s="13">
        <f>Table22[[#This Row],[2k x 5 (postSD)]]-Table22[[#This Row],[5k x 20 (postSD)]]</f>
        <v>-2.0000000000000018E-3</v>
      </c>
      <c r="L105" s="14">
        <v>0.112</v>
      </c>
      <c r="M105" s="12">
        <v>0</v>
      </c>
      <c r="N105" s="13">
        <f>Table22[[#This Row],[2k x 5 (pval)]]-Table22[[#This Row],[5k x 20 (pval)]]</f>
        <v>0</v>
      </c>
      <c r="O105" s="14">
        <v>0</v>
      </c>
      <c r="P105" s="12">
        <v>0.20100000000000001</v>
      </c>
      <c r="Q105" s="13">
        <f>Table22[[#This Row],[2k x 5 (lowerCI)]]-Table22[[#This Row],[5k x 20 (lowerCI)]]</f>
        <v>5.0000000000000044E-3</v>
      </c>
      <c r="R105" s="14">
        <v>0.19600000000000001</v>
      </c>
      <c r="S105" s="12">
        <v>0.625</v>
      </c>
      <c r="T105" s="13">
        <f>Table22[[#This Row],[2k x 5 (upperCI)]]-Table22[[#This Row],[5k x 20 (upperCI)]]</f>
        <v>-9.000000000000008E-3</v>
      </c>
      <c r="U105" s="14">
        <v>0.63400000000000001</v>
      </c>
      <c r="V105" s="12" t="b">
        <v>1</v>
      </c>
      <c r="W105" s="13">
        <f>Table22[[#This Row],[2k x 5 (sig)]]-Table22[[#This Row],[5k x 20 (sig)]]</f>
        <v>0</v>
      </c>
      <c r="X105" s="14" t="b">
        <v>1</v>
      </c>
      <c r="Y105" s="69" t="s">
        <v>36</v>
      </c>
    </row>
    <row r="106" spans="1:25" x14ac:dyDescent="0.25">
      <c r="A106" t="s">
        <v>32</v>
      </c>
      <c r="B106" t="s">
        <v>33</v>
      </c>
      <c r="C106" s="1">
        <v>1</v>
      </c>
      <c r="D106" s="1">
        <v>13286</v>
      </c>
      <c r="E106" s="1" t="s">
        <v>42</v>
      </c>
      <c r="F106" s="2" t="s">
        <v>46</v>
      </c>
      <c r="G106" s="12">
        <v>1</v>
      </c>
      <c r="H106" s="13">
        <f>Table22[[#This Row],[2k x 5 (est)]]-Table22[[#This Row],[5k x 20 (est)]]</f>
        <v>0</v>
      </c>
      <c r="I106" s="14">
        <v>1</v>
      </c>
      <c r="J106" s="12">
        <v>0</v>
      </c>
      <c r="K106" s="13">
        <f>Table22[[#This Row],[2k x 5 (postSD)]]-Table22[[#This Row],[5k x 20 (postSD)]]</f>
        <v>0</v>
      </c>
      <c r="L106" s="14">
        <v>0</v>
      </c>
      <c r="M106" s="12">
        <v>0</v>
      </c>
      <c r="N106" s="13">
        <f>Table22[[#This Row],[2k x 5 (pval)]]-Table22[[#This Row],[5k x 20 (pval)]]</f>
        <v>0</v>
      </c>
      <c r="O106" s="14">
        <v>0</v>
      </c>
      <c r="P106" s="12">
        <v>1</v>
      </c>
      <c r="Q106" s="13">
        <f>Table22[[#This Row],[2k x 5 (lowerCI)]]-Table22[[#This Row],[5k x 20 (lowerCI)]]</f>
        <v>0</v>
      </c>
      <c r="R106" s="14">
        <v>1</v>
      </c>
      <c r="S106" s="12">
        <v>1</v>
      </c>
      <c r="T106" s="13">
        <f>Table22[[#This Row],[2k x 5 (upperCI)]]-Table22[[#This Row],[5k x 20 (upperCI)]]</f>
        <v>0</v>
      </c>
      <c r="U106" s="14">
        <v>1</v>
      </c>
      <c r="V106" s="12" t="b">
        <v>0</v>
      </c>
      <c r="W106" s="13">
        <f>Table22[[#This Row],[2k x 5 (sig)]]-Table22[[#This Row],[5k x 20 (sig)]]</f>
        <v>0</v>
      </c>
      <c r="X106" s="14" t="b">
        <v>0</v>
      </c>
      <c r="Y106" s="69" t="s">
        <v>36</v>
      </c>
    </row>
    <row r="107" spans="1:25" x14ac:dyDescent="0.25">
      <c r="A107" t="s">
        <v>32</v>
      </c>
      <c r="B107" t="s">
        <v>33</v>
      </c>
      <c r="C107" s="1">
        <v>1</v>
      </c>
      <c r="D107" s="1">
        <v>13286</v>
      </c>
      <c r="E107" s="1" t="s">
        <v>43</v>
      </c>
      <c r="F107" s="2" t="s">
        <v>46</v>
      </c>
      <c r="G107" s="12">
        <v>1</v>
      </c>
      <c r="H107" s="13">
        <f>Table22[[#This Row],[2k x 5 (est)]]-Table22[[#This Row],[5k x 20 (est)]]</f>
        <v>0</v>
      </c>
      <c r="I107" s="14">
        <v>1</v>
      </c>
      <c r="J107" s="12">
        <v>0</v>
      </c>
      <c r="K107" s="13">
        <f>Table22[[#This Row],[2k x 5 (postSD)]]-Table22[[#This Row],[5k x 20 (postSD)]]</f>
        <v>0</v>
      </c>
      <c r="L107" s="14">
        <v>0</v>
      </c>
      <c r="M107" s="12">
        <v>0</v>
      </c>
      <c r="N107" s="13">
        <f>Table22[[#This Row],[2k x 5 (pval)]]-Table22[[#This Row],[5k x 20 (pval)]]</f>
        <v>0</v>
      </c>
      <c r="O107" s="14">
        <v>0</v>
      </c>
      <c r="P107" s="12">
        <v>1</v>
      </c>
      <c r="Q107" s="13">
        <f>Table22[[#This Row],[2k x 5 (lowerCI)]]-Table22[[#This Row],[5k x 20 (lowerCI)]]</f>
        <v>0</v>
      </c>
      <c r="R107" s="14">
        <v>1</v>
      </c>
      <c r="S107" s="12">
        <v>1</v>
      </c>
      <c r="T107" s="13">
        <f>Table22[[#This Row],[2k x 5 (upperCI)]]-Table22[[#This Row],[5k x 20 (upperCI)]]</f>
        <v>0</v>
      </c>
      <c r="U107" s="14">
        <v>1</v>
      </c>
      <c r="V107" s="12" t="b">
        <v>0</v>
      </c>
      <c r="W107" s="13">
        <f>Table22[[#This Row],[2k x 5 (sig)]]-Table22[[#This Row],[5k x 20 (sig)]]</f>
        <v>0</v>
      </c>
      <c r="X107" s="14" t="b">
        <v>0</v>
      </c>
      <c r="Y107" s="69" t="s">
        <v>36</v>
      </c>
    </row>
    <row r="108" spans="1:25" x14ac:dyDescent="0.25">
      <c r="A108" t="s">
        <v>32</v>
      </c>
      <c r="B108" t="s">
        <v>33</v>
      </c>
      <c r="C108" s="1">
        <v>1</v>
      </c>
      <c r="D108" s="1">
        <v>13286</v>
      </c>
      <c r="E108" s="1" t="s">
        <v>44</v>
      </c>
      <c r="F108" s="2" t="s">
        <v>46</v>
      </c>
      <c r="G108" s="12">
        <v>1</v>
      </c>
      <c r="H108" s="13">
        <f>Table22[[#This Row],[2k x 5 (est)]]-Table22[[#This Row],[5k x 20 (est)]]</f>
        <v>0</v>
      </c>
      <c r="I108" s="14">
        <v>1</v>
      </c>
      <c r="J108" s="12">
        <v>0</v>
      </c>
      <c r="K108" s="13">
        <f>Table22[[#This Row],[2k x 5 (postSD)]]-Table22[[#This Row],[5k x 20 (postSD)]]</f>
        <v>0</v>
      </c>
      <c r="L108" s="14">
        <v>0</v>
      </c>
      <c r="M108" s="12">
        <v>0</v>
      </c>
      <c r="N108" s="13">
        <f>Table22[[#This Row],[2k x 5 (pval)]]-Table22[[#This Row],[5k x 20 (pval)]]</f>
        <v>0</v>
      </c>
      <c r="O108" s="14">
        <v>0</v>
      </c>
      <c r="P108" s="12">
        <v>1</v>
      </c>
      <c r="Q108" s="13">
        <f>Table22[[#This Row],[2k x 5 (lowerCI)]]-Table22[[#This Row],[5k x 20 (lowerCI)]]</f>
        <v>0</v>
      </c>
      <c r="R108" s="14">
        <v>1</v>
      </c>
      <c r="S108" s="12">
        <v>1</v>
      </c>
      <c r="T108" s="13">
        <f>Table22[[#This Row],[2k x 5 (upperCI)]]-Table22[[#This Row],[5k x 20 (upperCI)]]</f>
        <v>0</v>
      </c>
      <c r="U108" s="14">
        <v>1</v>
      </c>
      <c r="V108" s="12" t="b">
        <v>0</v>
      </c>
      <c r="W108" s="13">
        <f>Table22[[#This Row],[2k x 5 (sig)]]-Table22[[#This Row],[5k x 20 (sig)]]</f>
        <v>0</v>
      </c>
      <c r="X108" s="14" t="b">
        <v>0</v>
      </c>
      <c r="Y108" s="69" t="s">
        <v>36</v>
      </c>
    </row>
    <row r="109" spans="1:25" x14ac:dyDescent="0.25">
      <c r="A109" s="15"/>
      <c r="B109" s="15"/>
      <c r="C109" s="16"/>
      <c r="D109" s="16"/>
      <c r="E109" s="16"/>
      <c r="F109" s="17"/>
      <c r="G109" s="18"/>
      <c r="H109" s="19"/>
      <c r="I109" s="20"/>
      <c r="J109" s="18"/>
      <c r="K109" s="19"/>
      <c r="L109" s="20"/>
      <c r="M109" s="18"/>
      <c r="N109" s="19"/>
      <c r="O109" s="20"/>
      <c r="P109" s="18"/>
      <c r="Q109" s="19">
        <f>Table22[[#This Row],[2k x 5 (lowerCI)]]-Table22[[#This Row],[5k x 20 (lowerCI)]]</f>
        <v>0</v>
      </c>
      <c r="R109" s="20"/>
      <c r="S109" s="18"/>
      <c r="T109" s="19">
        <f>Table22[[#This Row],[2k x 5 (upperCI)]]-Table22[[#This Row],[5k x 20 (upperCI)]]</f>
        <v>0</v>
      </c>
      <c r="U109" s="20"/>
      <c r="V109" s="18"/>
      <c r="W109" s="19"/>
      <c r="X109" s="20"/>
      <c r="Y109" s="72"/>
    </row>
    <row r="110" spans="1:25" x14ac:dyDescent="0.25">
      <c r="A110" t="s">
        <v>32</v>
      </c>
      <c r="B110" t="s">
        <v>33</v>
      </c>
      <c r="C110" s="1">
        <v>2</v>
      </c>
      <c r="D110" s="1">
        <v>23286</v>
      </c>
      <c r="E110" s="10" t="s">
        <v>34</v>
      </c>
      <c r="F110" s="11" t="s">
        <v>35</v>
      </c>
      <c r="G110" s="12">
        <v>1.4999999999999999E-2</v>
      </c>
      <c r="H110" s="13">
        <f>Table22[[#This Row],[2k x 5 (est)]]-Table22[[#This Row],[5k x 20 (est)]]</f>
        <v>0</v>
      </c>
      <c r="I110" s="14">
        <v>1.4999999999999999E-2</v>
      </c>
      <c r="J110" s="12">
        <v>1.2999999999999999E-2</v>
      </c>
      <c r="K110" s="13">
        <f>Table22[[#This Row],[2k x 5 (postSD)]]-Table22[[#This Row],[5k x 20 (postSD)]]</f>
        <v>0</v>
      </c>
      <c r="L110" s="14">
        <v>1.2999999999999999E-2</v>
      </c>
      <c r="M110" s="12">
        <v>0.10100000000000001</v>
      </c>
      <c r="N110" s="13">
        <f>Table22[[#This Row],[2k x 5 (pval)]]-Table22[[#This Row],[5k x 20 (pval)]]</f>
        <v>-4.9999999999999906E-3</v>
      </c>
      <c r="O110" s="14">
        <v>0.106</v>
      </c>
      <c r="P110" s="12">
        <v>-8.9999999999999993E-3</v>
      </c>
      <c r="Q110" s="13">
        <f>Table22[[#This Row],[2k x 5 (lowerCI)]]-Table22[[#This Row],[5k x 20 (lowerCI)]]</f>
        <v>0</v>
      </c>
      <c r="R110" s="14">
        <v>-8.9999999999999993E-3</v>
      </c>
      <c r="S110" s="12">
        <v>4.2000000000000003E-2</v>
      </c>
      <c r="T110" s="13">
        <f>Table22[[#This Row],[2k x 5 (upperCI)]]-Table22[[#This Row],[5k x 20 (upperCI)]]</f>
        <v>1.0000000000000009E-3</v>
      </c>
      <c r="U110" s="14">
        <v>4.1000000000000002E-2</v>
      </c>
      <c r="V110" s="12" t="b">
        <v>0</v>
      </c>
      <c r="W110" s="13">
        <f>Table22[[#This Row],[2k x 5 (sig)]]-Table22[[#This Row],[5k x 20 (sig)]]</f>
        <v>0</v>
      </c>
      <c r="X110" s="14" t="b">
        <v>0</v>
      </c>
      <c r="Y110" s="69" t="s">
        <v>36</v>
      </c>
    </row>
    <row r="111" spans="1:25" x14ac:dyDescent="0.25">
      <c r="A111" t="s">
        <v>32</v>
      </c>
      <c r="B111" t="s">
        <v>33</v>
      </c>
      <c r="C111" s="1">
        <v>2</v>
      </c>
      <c r="D111" s="1">
        <v>23286</v>
      </c>
      <c r="E111" s="1" t="s">
        <v>37</v>
      </c>
      <c r="F111" s="2" t="s">
        <v>35</v>
      </c>
      <c r="G111" s="12">
        <v>0.48299999999999998</v>
      </c>
      <c r="H111" s="13">
        <f>Table22[[#This Row],[2k x 5 (est)]]-Table22[[#This Row],[5k x 20 (est)]]</f>
        <v>-3.0000000000000027E-3</v>
      </c>
      <c r="I111" s="14">
        <v>0.48599999999999999</v>
      </c>
      <c r="J111" s="12">
        <v>7.8E-2</v>
      </c>
      <c r="K111" s="13">
        <f>Table22[[#This Row],[2k x 5 (postSD)]]-Table22[[#This Row],[5k x 20 (postSD)]]</f>
        <v>-3.0000000000000027E-3</v>
      </c>
      <c r="L111" s="14">
        <v>8.1000000000000003E-2</v>
      </c>
      <c r="M111" s="12">
        <v>0</v>
      </c>
      <c r="N111" s="13">
        <f>Table22[[#This Row],[2k x 5 (pval)]]-Table22[[#This Row],[5k x 20 (pval)]]</f>
        <v>0</v>
      </c>
      <c r="O111" s="14">
        <v>0</v>
      </c>
      <c r="P111" s="12">
        <v>0.35699999999999998</v>
      </c>
      <c r="Q111" s="13">
        <f>Table22[[#This Row],[2k x 5 (lowerCI)]]-Table22[[#This Row],[5k x 20 (lowerCI)]]</f>
        <v>-1.0000000000000009E-3</v>
      </c>
      <c r="R111" s="14">
        <v>0.35799999999999998</v>
      </c>
      <c r="S111" s="12">
        <v>0.66700000000000004</v>
      </c>
      <c r="T111" s="13">
        <f>Table22[[#This Row],[2k x 5 (upperCI)]]-Table22[[#This Row],[5k x 20 (upperCI)]]</f>
        <v>-9.000000000000008E-3</v>
      </c>
      <c r="U111" s="14">
        <v>0.67600000000000005</v>
      </c>
      <c r="V111" s="12" t="b">
        <v>1</v>
      </c>
      <c r="W111" s="13">
        <f>Table22[[#This Row],[2k x 5 (sig)]]-Table22[[#This Row],[5k x 20 (sig)]]</f>
        <v>0</v>
      </c>
      <c r="X111" s="14" t="b">
        <v>1</v>
      </c>
      <c r="Y111" s="69" t="s">
        <v>36</v>
      </c>
    </row>
    <row r="112" spans="1:25" x14ac:dyDescent="0.25">
      <c r="A112" t="s">
        <v>32</v>
      </c>
      <c r="B112" t="s">
        <v>33</v>
      </c>
      <c r="C112" s="1">
        <v>2</v>
      </c>
      <c r="D112" s="1">
        <v>23286</v>
      </c>
      <c r="E112" s="1" t="s">
        <v>38</v>
      </c>
      <c r="F112" s="2" t="s">
        <v>35</v>
      </c>
      <c r="G112" s="12">
        <v>5.0000000000000001E-3</v>
      </c>
      <c r="H112" s="13">
        <f>Table22[[#This Row],[2k x 5 (est)]]-Table22[[#This Row],[5k x 20 (est)]]</f>
        <v>0</v>
      </c>
      <c r="I112" s="14">
        <v>5.0000000000000001E-3</v>
      </c>
      <c r="J112" s="12">
        <v>6.0000000000000001E-3</v>
      </c>
      <c r="K112" s="13">
        <f>Table22[[#This Row],[2k x 5 (postSD)]]-Table22[[#This Row],[5k x 20 (postSD)]]</f>
        <v>0</v>
      </c>
      <c r="L112" s="14">
        <v>6.0000000000000001E-3</v>
      </c>
      <c r="M112" s="12">
        <v>0.21199999999999999</v>
      </c>
      <c r="N112" s="13">
        <f>Table22[[#This Row],[2k x 5 (pval)]]-Table22[[#This Row],[5k x 20 (pval)]]</f>
        <v>1.0000000000000009E-3</v>
      </c>
      <c r="O112" s="14">
        <v>0.21099999999999999</v>
      </c>
      <c r="P112" s="12">
        <v>-7.0000000000000001E-3</v>
      </c>
      <c r="Q112" s="13">
        <f>Table22[[#This Row],[2k x 5 (lowerCI)]]-Table22[[#This Row],[5k x 20 (lowerCI)]]</f>
        <v>0</v>
      </c>
      <c r="R112" s="14">
        <v>-7.0000000000000001E-3</v>
      </c>
      <c r="S112" s="12">
        <v>1.7999999999999999E-2</v>
      </c>
      <c r="T112" s="13">
        <f>Table22[[#This Row],[2k x 5 (upperCI)]]-Table22[[#This Row],[5k x 20 (upperCI)]]</f>
        <v>9.9999999999999742E-4</v>
      </c>
      <c r="U112" s="14">
        <v>1.7000000000000001E-2</v>
      </c>
      <c r="V112" s="12" t="b">
        <v>0</v>
      </c>
      <c r="W112" s="13">
        <f>Table22[[#This Row],[2k x 5 (sig)]]-Table22[[#This Row],[5k x 20 (sig)]]</f>
        <v>0</v>
      </c>
      <c r="X112" s="14" t="b">
        <v>0</v>
      </c>
      <c r="Y112" s="69" t="s">
        <v>36</v>
      </c>
    </row>
    <row r="113" spans="1:25" x14ac:dyDescent="0.25">
      <c r="A113" t="s">
        <v>32</v>
      </c>
      <c r="B113" t="s">
        <v>33</v>
      </c>
      <c r="C113" s="1">
        <v>2</v>
      </c>
      <c r="D113" s="1">
        <v>23286</v>
      </c>
      <c r="E113" s="1" t="s">
        <v>39</v>
      </c>
      <c r="F113" s="2" t="s">
        <v>35</v>
      </c>
      <c r="G113" s="12">
        <v>2.1120000000000001</v>
      </c>
      <c r="H113" s="13">
        <f>Table22[[#This Row],[2k x 5 (est)]]-Table22[[#This Row],[5k x 20 (est)]]</f>
        <v>9.9999999999988987E-4</v>
      </c>
      <c r="I113" s="14">
        <v>2.1110000000000002</v>
      </c>
      <c r="J113" s="12">
        <v>0.11</v>
      </c>
      <c r="K113" s="13">
        <f>Table22[[#This Row],[2k x 5 (postSD)]]-Table22[[#This Row],[5k x 20 (postSD)]]</f>
        <v>0</v>
      </c>
      <c r="L113" s="14">
        <v>0.11</v>
      </c>
      <c r="M113" s="12">
        <v>0</v>
      </c>
      <c r="N113" s="13">
        <f>Table22[[#This Row],[2k x 5 (pval)]]-Table22[[#This Row],[5k x 20 (pval)]]</f>
        <v>0</v>
      </c>
      <c r="O113" s="14">
        <v>0</v>
      </c>
      <c r="P113" s="12">
        <v>1.8939999999999999</v>
      </c>
      <c r="Q113" s="13">
        <f>Table22[[#This Row],[2k x 5 (lowerCI)]]-Table22[[#This Row],[5k x 20 (lowerCI)]]</f>
        <v>2.9999999999998916E-3</v>
      </c>
      <c r="R113" s="14">
        <v>1.891</v>
      </c>
      <c r="S113" s="12">
        <v>2.3239999999999998</v>
      </c>
      <c r="T113" s="13">
        <f>Table22[[#This Row],[2k x 5 (upperCI)]]-Table22[[#This Row],[5k x 20 (upperCI)]]</f>
        <v>-3.0000000000001137E-3</v>
      </c>
      <c r="U113" s="14">
        <v>2.327</v>
      </c>
      <c r="V113" s="12" t="b">
        <v>1</v>
      </c>
      <c r="W113" s="13">
        <f>Table22[[#This Row],[2k x 5 (sig)]]-Table22[[#This Row],[5k x 20 (sig)]]</f>
        <v>0</v>
      </c>
      <c r="X113" s="14" t="b">
        <v>1</v>
      </c>
      <c r="Y113" s="69" t="s">
        <v>36</v>
      </c>
    </row>
    <row r="114" spans="1:25" x14ac:dyDescent="0.25">
      <c r="A114" t="s">
        <v>32</v>
      </c>
      <c r="B114" t="s">
        <v>33</v>
      </c>
      <c r="C114" s="1">
        <v>2</v>
      </c>
      <c r="D114" s="1">
        <v>23286</v>
      </c>
      <c r="E114" s="1" t="s">
        <v>40</v>
      </c>
      <c r="F114" s="2" t="s">
        <v>35</v>
      </c>
      <c r="G114" s="12">
        <v>0.4</v>
      </c>
      <c r="H114" s="13">
        <f>Table22[[#This Row],[2k x 5 (est)]]-Table22[[#This Row],[5k x 20 (est)]]</f>
        <v>0</v>
      </c>
      <c r="I114" s="14">
        <v>0.4</v>
      </c>
      <c r="J114" s="12">
        <v>1.0999999999999999E-2</v>
      </c>
      <c r="K114" s="13">
        <f>Table22[[#This Row],[2k x 5 (postSD)]]-Table22[[#This Row],[5k x 20 (postSD)]]</f>
        <v>0</v>
      </c>
      <c r="L114" s="14">
        <v>1.0999999999999999E-2</v>
      </c>
      <c r="M114" s="12">
        <v>0</v>
      </c>
      <c r="N114" s="13">
        <f>Table22[[#This Row],[2k x 5 (pval)]]-Table22[[#This Row],[5k x 20 (pval)]]</f>
        <v>0</v>
      </c>
      <c r="O114" s="14">
        <v>0</v>
      </c>
      <c r="P114" s="12">
        <v>0.38</v>
      </c>
      <c r="Q114" s="13">
        <f>Table22[[#This Row],[2k x 5 (lowerCI)]]-Table22[[#This Row],[5k x 20 (lowerCI)]]</f>
        <v>1.0000000000000009E-3</v>
      </c>
      <c r="R114" s="14">
        <v>0.379</v>
      </c>
      <c r="S114" s="12">
        <v>0.42</v>
      </c>
      <c r="T114" s="13">
        <f>Table22[[#This Row],[2k x 5 (upperCI)]]-Table22[[#This Row],[5k x 20 (upperCI)]]</f>
        <v>-2.0000000000000018E-3</v>
      </c>
      <c r="U114" s="14">
        <v>0.42199999999999999</v>
      </c>
      <c r="V114" s="12" t="b">
        <v>1</v>
      </c>
      <c r="W114" s="13">
        <f>Table22[[#This Row],[2k x 5 (sig)]]-Table22[[#This Row],[5k x 20 (sig)]]</f>
        <v>0</v>
      </c>
      <c r="X114" s="14" t="b">
        <v>1</v>
      </c>
      <c r="Y114" s="69" t="s">
        <v>36</v>
      </c>
    </row>
    <row r="115" spans="1:25" x14ac:dyDescent="0.25">
      <c r="A115" t="s">
        <v>32</v>
      </c>
      <c r="B115" t="s">
        <v>33</v>
      </c>
      <c r="C115" s="1">
        <v>2</v>
      </c>
      <c r="D115" s="1">
        <v>23286</v>
      </c>
      <c r="E115" s="1" t="s">
        <v>41</v>
      </c>
      <c r="F115" s="2" t="s">
        <v>35</v>
      </c>
      <c r="G115" s="12">
        <v>0.14599999999999999</v>
      </c>
      <c r="H115" s="13">
        <f>Table22[[#This Row],[2k x 5 (est)]]-Table22[[#This Row],[5k x 20 (est)]]</f>
        <v>-3.0000000000000027E-3</v>
      </c>
      <c r="I115" s="14">
        <v>0.14899999999999999</v>
      </c>
      <c r="J115" s="12">
        <v>5.2999999999999999E-2</v>
      </c>
      <c r="K115" s="13">
        <f>Table22[[#This Row],[2k x 5 (postSD)]]-Table22[[#This Row],[5k x 20 (postSD)]]</f>
        <v>0</v>
      </c>
      <c r="L115" s="14">
        <v>5.2999999999999999E-2</v>
      </c>
      <c r="M115" s="12">
        <v>2E-3</v>
      </c>
      <c r="N115" s="13">
        <f>Table22[[#This Row],[2k x 5 (pval)]]-Table22[[#This Row],[5k x 20 (pval)]]</f>
        <v>-1E-3</v>
      </c>
      <c r="O115" s="14">
        <v>3.0000000000000001E-3</v>
      </c>
      <c r="P115" s="12">
        <v>4.4999999999999998E-2</v>
      </c>
      <c r="Q115" s="13">
        <f>Table22[[#This Row],[2k x 5 (lowerCI)]]-Table22[[#This Row],[5k x 20 (lowerCI)]]</f>
        <v>1.0000000000000009E-3</v>
      </c>
      <c r="R115" s="14">
        <v>4.3999999999999997E-2</v>
      </c>
      <c r="S115" s="12">
        <v>0.248</v>
      </c>
      <c r="T115" s="13">
        <f>Table22[[#This Row],[2k x 5 (upperCI)]]-Table22[[#This Row],[5k x 20 (upperCI)]]</f>
        <v>-4.0000000000000036E-3</v>
      </c>
      <c r="U115" s="14">
        <v>0.252</v>
      </c>
      <c r="V115" s="12" t="b">
        <v>1</v>
      </c>
      <c r="W115" s="13">
        <f>Table22[[#This Row],[2k x 5 (sig)]]-Table22[[#This Row],[5k x 20 (sig)]]</f>
        <v>0</v>
      </c>
      <c r="X115" s="14" t="b">
        <v>1</v>
      </c>
      <c r="Y115" s="69" t="s">
        <v>36</v>
      </c>
    </row>
    <row r="116" spans="1:25" x14ac:dyDescent="0.25">
      <c r="A116" t="s">
        <v>32</v>
      </c>
      <c r="B116" t="s">
        <v>33</v>
      </c>
      <c r="C116" s="1">
        <v>2</v>
      </c>
      <c r="D116" s="1">
        <v>23286</v>
      </c>
      <c r="E116" s="1" t="s">
        <v>42</v>
      </c>
      <c r="F116" s="2" t="s">
        <v>35</v>
      </c>
      <c r="G116" s="12">
        <v>1.1399999999999999</v>
      </c>
      <c r="H116" s="13">
        <f>Table22[[#This Row],[2k x 5 (est)]]-Table22[[#This Row],[5k x 20 (est)]]</f>
        <v>-4.0000000000000036E-3</v>
      </c>
      <c r="I116" s="14">
        <v>1.1439999999999999</v>
      </c>
      <c r="J116" s="12">
        <v>0.17499999999999999</v>
      </c>
      <c r="K116" s="13">
        <f>Table22[[#This Row],[2k x 5 (postSD)]]-Table22[[#This Row],[5k x 20 (postSD)]]</f>
        <v>-9.000000000000008E-3</v>
      </c>
      <c r="L116" s="14">
        <v>0.184</v>
      </c>
      <c r="M116" s="12">
        <v>0</v>
      </c>
      <c r="N116" s="13">
        <f>Table22[[#This Row],[2k x 5 (pval)]]-Table22[[#This Row],[5k x 20 (pval)]]</f>
        <v>0</v>
      </c>
      <c r="O116" s="14">
        <v>0</v>
      </c>
      <c r="P116" s="12">
        <v>0.86299999999999999</v>
      </c>
      <c r="Q116" s="13">
        <f>Table22[[#This Row],[2k x 5 (lowerCI)]]-Table22[[#This Row],[5k x 20 (lowerCI)]]</f>
        <v>-2.0000000000000018E-3</v>
      </c>
      <c r="R116" s="14">
        <v>0.86499999999999999</v>
      </c>
      <c r="S116" s="12">
        <v>1.542</v>
      </c>
      <c r="T116" s="13">
        <f>Table22[[#This Row],[2k x 5 (upperCI)]]-Table22[[#This Row],[5k x 20 (upperCI)]]</f>
        <v>-2.8999999999999915E-2</v>
      </c>
      <c r="U116" s="14">
        <v>1.571</v>
      </c>
      <c r="V116" s="12" t="b">
        <v>1</v>
      </c>
      <c r="W116" s="13">
        <f>Table22[[#This Row],[2k x 5 (sig)]]-Table22[[#This Row],[5k x 20 (sig)]]</f>
        <v>0</v>
      </c>
      <c r="X116" s="14" t="b">
        <v>1</v>
      </c>
      <c r="Y116" s="69" t="s">
        <v>36</v>
      </c>
    </row>
    <row r="117" spans="1:25" x14ac:dyDescent="0.25">
      <c r="A117" t="s">
        <v>32</v>
      </c>
      <c r="B117" t="s">
        <v>33</v>
      </c>
      <c r="C117" s="1">
        <v>2</v>
      </c>
      <c r="D117" s="1">
        <v>23286</v>
      </c>
      <c r="E117" s="10" t="s">
        <v>43</v>
      </c>
      <c r="F117" s="11" t="s">
        <v>35</v>
      </c>
      <c r="G117" s="12">
        <v>2E-3</v>
      </c>
      <c r="H117" s="13">
        <f>Table22[[#This Row],[2k x 5 (est)]]-Table22[[#This Row],[5k x 20 (est)]]</f>
        <v>0</v>
      </c>
      <c r="I117" s="14">
        <v>2E-3</v>
      </c>
      <c r="J117" s="12">
        <v>1E-3</v>
      </c>
      <c r="K117" s="13">
        <f>Table22[[#This Row],[2k x 5 (postSD)]]-Table22[[#This Row],[5k x 20 (postSD)]]</f>
        <v>0</v>
      </c>
      <c r="L117" s="14">
        <v>1E-3</v>
      </c>
      <c r="M117" s="12">
        <v>0</v>
      </c>
      <c r="N117" s="13">
        <f>Table22[[#This Row],[2k x 5 (pval)]]-Table22[[#This Row],[5k x 20 (pval)]]</f>
        <v>0</v>
      </c>
      <c r="O117" s="14">
        <v>0</v>
      </c>
      <c r="P117" s="12">
        <v>1E-3</v>
      </c>
      <c r="Q117" s="13">
        <f>Table22[[#This Row],[2k x 5 (lowerCI)]]-Table22[[#This Row],[5k x 20 (lowerCI)]]</f>
        <v>0</v>
      </c>
      <c r="R117" s="14">
        <v>1E-3</v>
      </c>
      <c r="S117" s="12">
        <v>5.0000000000000001E-3</v>
      </c>
      <c r="T117" s="13">
        <f>Table22[[#This Row],[2k x 5 (upperCI)]]-Table22[[#This Row],[5k x 20 (upperCI)]]</f>
        <v>-1E-3</v>
      </c>
      <c r="U117" s="14">
        <v>6.0000000000000001E-3</v>
      </c>
      <c r="V117" s="12" t="b">
        <v>1</v>
      </c>
      <c r="W117" s="13">
        <f>Table22[[#This Row],[2k x 5 (sig)]]-Table22[[#This Row],[5k x 20 (sig)]]</f>
        <v>0</v>
      </c>
      <c r="X117" s="14" t="b">
        <v>1</v>
      </c>
      <c r="Y117" s="69" t="s">
        <v>36</v>
      </c>
    </row>
    <row r="118" spans="1:25" x14ac:dyDescent="0.25">
      <c r="A118" t="s">
        <v>32</v>
      </c>
      <c r="B118" t="s">
        <v>33</v>
      </c>
      <c r="C118" s="1">
        <v>2</v>
      </c>
      <c r="D118" s="1">
        <v>23286</v>
      </c>
      <c r="E118" s="1" t="s">
        <v>44</v>
      </c>
      <c r="F118" s="2" t="s">
        <v>35</v>
      </c>
      <c r="G118" s="12">
        <v>0.248</v>
      </c>
      <c r="H118" s="13">
        <f>Table22[[#This Row],[2k x 5 (est)]]-Table22[[#This Row],[5k x 20 (est)]]</f>
        <v>0</v>
      </c>
      <c r="I118" s="14">
        <v>0.248</v>
      </c>
      <c r="J118" s="12">
        <v>4.1000000000000002E-2</v>
      </c>
      <c r="K118" s="13">
        <f>Table22[[#This Row],[2k x 5 (postSD)]]-Table22[[#This Row],[5k x 20 (postSD)]]</f>
        <v>-1.0000000000000009E-3</v>
      </c>
      <c r="L118" s="14">
        <v>4.2000000000000003E-2</v>
      </c>
      <c r="M118" s="12">
        <v>0</v>
      </c>
      <c r="N118" s="13">
        <f>Table22[[#This Row],[2k x 5 (pval)]]-Table22[[#This Row],[5k x 20 (pval)]]</f>
        <v>0</v>
      </c>
      <c r="O118" s="14">
        <v>0</v>
      </c>
      <c r="P118" s="12">
        <v>0.182</v>
      </c>
      <c r="Q118" s="13">
        <f>Table22[[#This Row],[2k x 5 (lowerCI)]]-Table22[[#This Row],[5k x 20 (lowerCI)]]</f>
        <v>-1.0000000000000009E-3</v>
      </c>
      <c r="R118" s="14">
        <v>0.183</v>
      </c>
      <c r="S118" s="12">
        <v>0.34300000000000003</v>
      </c>
      <c r="T118" s="13">
        <f>Table22[[#This Row],[2k x 5 (upperCI)]]-Table22[[#This Row],[5k x 20 (upperCI)]]</f>
        <v>-2.9999999999999472E-3</v>
      </c>
      <c r="U118" s="14">
        <v>0.34599999999999997</v>
      </c>
      <c r="V118" s="12" t="b">
        <v>1</v>
      </c>
      <c r="W118" s="13">
        <f>Table22[[#This Row],[2k x 5 (sig)]]-Table22[[#This Row],[5k x 20 (sig)]]</f>
        <v>0</v>
      </c>
      <c r="X118" s="14" t="b">
        <v>1</v>
      </c>
      <c r="Y118" s="69" t="s">
        <v>36</v>
      </c>
    </row>
    <row r="119" spans="1:25" x14ac:dyDescent="0.25">
      <c r="A119" t="s">
        <v>32</v>
      </c>
      <c r="B119" t="s">
        <v>33</v>
      </c>
      <c r="C119" s="1">
        <v>2</v>
      </c>
      <c r="D119" s="1">
        <v>23286</v>
      </c>
      <c r="E119" s="1" t="s">
        <v>45</v>
      </c>
      <c r="F119" s="2" t="s">
        <v>46</v>
      </c>
      <c r="G119" s="12">
        <v>0.40100000000000002</v>
      </c>
      <c r="H119" s="13">
        <f>Table22[[#This Row],[2k x 5 (est)]]-Table22[[#This Row],[5k x 20 (est)]]</f>
        <v>0</v>
      </c>
      <c r="I119" s="14">
        <v>0.40100000000000002</v>
      </c>
      <c r="J119" s="12">
        <v>8.9999999999999993E-3</v>
      </c>
      <c r="K119" s="13">
        <f>Table22[[#This Row],[2k x 5 (postSD)]]-Table22[[#This Row],[5k x 20 (postSD)]]</f>
        <v>0</v>
      </c>
      <c r="L119" s="14">
        <v>8.9999999999999993E-3</v>
      </c>
      <c r="M119" s="12">
        <v>0</v>
      </c>
      <c r="N119" s="13">
        <f>Table22[[#This Row],[2k x 5 (pval)]]-Table22[[#This Row],[5k x 20 (pval)]]</f>
        <v>0</v>
      </c>
      <c r="O119" s="14">
        <v>0</v>
      </c>
      <c r="P119" s="12">
        <v>0.38200000000000001</v>
      </c>
      <c r="Q119" s="13">
        <f>Table22[[#This Row],[2k x 5 (lowerCI)]]-Table22[[#This Row],[5k x 20 (lowerCI)]]</f>
        <v>-1.0000000000000009E-3</v>
      </c>
      <c r="R119" s="14">
        <v>0.38300000000000001</v>
      </c>
      <c r="S119" s="12">
        <v>0.41899999999999998</v>
      </c>
      <c r="T119" s="13">
        <f>Table22[[#This Row],[2k x 5 (upperCI)]]-Table22[[#This Row],[5k x 20 (upperCI)]]</f>
        <v>0</v>
      </c>
      <c r="U119" s="14">
        <v>0.41899999999999998</v>
      </c>
      <c r="V119" s="12" t="b">
        <v>1</v>
      </c>
      <c r="W119" s="13">
        <f>Table22[[#This Row],[2k x 5 (sig)]]-Table22[[#This Row],[5k x 20 (sig)]]</f>
        <v>0</v>
      </c>
      <c r="X119" s="14" t="b">
        <v>1</v>
      </c>
      <c r="Y119" s="69" t="s">
        <v>47</v>
      </c>
    </row>
    <row r="120" spans="1:25" x14ac:dyDescent="0.25">
      <c r="A120" t="s">
        <v>32</v>
      </c>
      <c r="B120" t="s">
        <v>33</v>
      </c>
      <c r="C120" s="1">
        <v>2</v>
      </c>
      <c r="D120" s="1">
        <v>23286</v>
      </c>
      <c r="E120" s="1" t="s">
        <v>48</v>
      </c>
      <c r="F120" s="2" t="s">
        <v>46</v>
      </c>
      <c r="G120" s="12">
        <v>0.83699999999999997</v>
      </c>
      <c r="H120" s="13">
        <f>Table22[[#This Row],[2k x 5 (est)]]-Table22[[#This Row],[5k x 20 (est)]]</f>
        <v>0</v>
      </c>
      <c r="I120" s="14">
        <v>0.83699999999999997</v>
      </c>
      <c r="J120" s="12">
        <v>8.0000000000000002E-3</v>
      </c>
      <c r="K120" s="13">
        <f>Table22[[#This Row],[2k x 5 (postSD)]]-Table22[[#This Row],[5k x 20 (postSD)]]</f>
        <v>1E-3</v>
      </c>
      <c r="L120" s="14">
        <v>7.0000000000000001E-3</v>
      </c>
      <c r="M120" s="12">
        <v>0</v>
      </c>
      <c r="N120" s="13">
        <f>Table22[[#This Row],[2k x 5 (pval)]]-Table22[[#This Row],[5k x 20 (pval)]]</f>
        <v>0</v>
      </c>
      <c r="O120" s="14">
        <v>0</v>
      </c>
      <c r="P120" s="12">
        <v>0.82199999999999995</v>
      </c>
      <c r="Q120" s="13">
        <f>Table22[[#This Row],[2k x 5 (lowerCI)]]-Table22[[#This Row],[5k x 20 (lowerCI)]]</f>
        <v>0</v>
      </c>
      <c r="R120" s="14">
        <v>0.82199999999999995</v>
      </c>
      <c r="S120" s="12">
        <v>0.85099999999999998</v>
      </c>
      <c r="T120" s="13">
        <f>Table22[[#This Row],[2k x 5 (upperCI)]]-Table22[[#This Row],[5k x 20 (upperCI)]]</f>
        <v>0</v>
      </c>
      <c r="U120" s="14">
        <v>0.85099999999999998</v>
      </c>
      <c r="V120" s="12" t="b">
        <v>1</v>
      </c>
      <c r="W120" s="13">
        <f>Table22[[#This Row],[2k x 5 (sig)]]-Table22[[#This Row],[5k x 20 (sig)]]</f>
        <v>0</v>
      </c>
      <c r="X120" s="14" t="b">
        <v>1</v>
      </c>
      <c r="Y120" s="69" t="s">
        <v>47</v>
      </c>
    </row>
    <row r="121" spans="1:25" x14ac:dyDescent="0.25">
      <c r="A121" t="s">
        <v>32</v>
      </c>
      <c r="B121" t="s">
        <v>33</v>
      </c>
      <c r="C121" s="1">
        <v>2</v>
      </c>
      <c r="D121" s="1">
        <v>23286</v>
      </c>
      <c r="E121" s="10" t="s">
        <v>34</v>
      </c>
      <c r="F121" s="11" t="s">
        <v>46</v>
      </c>
      <c r="G121" s="12">
        <v>0.30199999999999999</v>
      </c>
      <c r="H121" s="13">
        <f>Table22[[#This Row],[2k x 5 (est)]]-Table22[[#This Row],[5k x 20 (est)]]</f>
        <v>5.0000000000000044E-3</v>
      </c>
      <c r="I121" s="14">
        <v>0.29699999999999999</v>
      </c>
      <c r="J121" s="12">
        <v>0.224</v>
      </c>
      <c r="K121" s="13">
        <f>Table22[[#This Row],[2k x 5 (postSD)]]-Table22[[#This Row],[5k x 20 (postSD)]]</f>
        <v>-2.0000000000000018E-3</v>
      </c>
      <c r="L121" s="14">
        <v>0.22600000000000001</v>
      </c>
      <c r="M121" s="12">
        <v>0.10100000000000001</v>
      </c>
      <c r="N121" s="13">
        <f>Table22[[#This Row],[2k x 5 (pval)]]-Table22[[#This Row],[5k x 20 (pval)]]</f>
        <v>-4.9999999999999906E-3</v>
      </c>
      <c r="O121" s="14">
        <v>0.106</v>
      </c>
      <c r="P121" s="12">
        <v>-0.182</v>
      </c>
      <c r="Q121" s="13">
        <f>Table22[[#This Row],[2k x 5 (lowerCI)]]-Table22[[#This Row],[5k x 20 (lowerCI)]]</f>
        <v>-1.0999999999999982E-2</v>
      </c>
      <c r="R121" s="14">
        <v>-0.17100000000000001</v>
      </c>
      <c r="S121" s="12">
        <v>0.68899999999999995</v>
      </c>
      <c r="T121" s="13">
        <f>Table22[[#This Row],[2k x 5 (upperCI)]]-Table22[[#This Row],[5k x 20 (upperCI)]]</f>
        <v>-2.6000000000000023E-2</v>
      </c>
      <c r="U121" s="14">
        <v>0.71499999999999997</v>
      </c>
      <c r="V121" s="12" t="b">
        <v>0</v>
      </c>
      <c r="W121" s="13">
        <f>Table22[[#This Row],[2k x 5 (sig)]]-Table22[[#This Row],[5k x 20 (sig)]]</f>
        <v>0</v>
      </c>
      <c r="X121" s="14" t="b">
        <v>0</v>
      </c>
      <c r="Y121" s="69" t="s">
        <v>36</v>
      </c>
    </row>
    <row r="122" spans="1:25" x14ac:dyDescent="0.25">
      <c r="A122" t="s">
        <v>32</v>
      </c>
      <c r="B122" t="s">
        <v>33</v>
      </c>
      <c r="C122" s="1">
        <v>2</v>
      </c>
      <c r="D122" s="1">
        <v>23286</v>
      </c>
      <c r="E122" s="1" t="s">
        <v>37</v>
      </c>
      <c r="F122" s="2" t="s">
        <v>46</v>
      </c>
      <c r="G122" s="12">
        <v>0.91200000000000003</v>
      </c>
      <c r="H122" s="13">
        <f>Table22[[#This Row],[2k x 5 (est)]]-Table22[[#This Row],[5k x 20 (est)]]</f>
        <v>-2.0000000000000018E-3</v>
      </c>
      <c r="I122" s="14">
        <v>0.91400000000000003</v>
      </c>
      <c r="J122" s="12">
        <v>2.5000000000000001E-2</v>
      </c>
      <c r="K122" s="13">
        <f>Table22[[#This Row],[2k x 5 (postSD)]]-Table22[[#This Row],[5k x 20 (postSD)]]</f>
        <v>0</v>
      </c>
      <c r="L122" s="14">
        <v>2.5000000000000001E-2</v>
      </c>
      <c r="M122" s="12">
        <v>0</v>
      </c>
      <c r="N122" s="13">
        <f>Table22[[#This Row],[2k x 5 (pval)]]-Table22[[#This Row],[5k x 20 (pval)]]</f>
        <v>0</v>
      </c>
      <c r="O122" s="14">
        <v>0</v>
      </c>
      <c r="P122" s="12">
        <v>0.85299999999999998</v>
      </c>
      <c r="Q122" s="13">
        <f>Table22[[#This Row],[2k x 5 (lowerCI)]]-Table22[[#This Row],[5k x 20 (lowerCI)]]</f>
        <v>-2.0000000000000018E-3</v>
      </c>
      <c r="R122" s="14">
        <v>0.85499999999999998</v>
      </c>
      <c r="S122" s="12">
        <v>0.95</v>
      </c>
      <c r="T122" s="13">
        <f>Table22[[#This Row],[2k x 5 (upperCI)]]-Table22[[#This Row],[5k x 20 (upperCI)]]</f>
        <v>-2.0000000000000018E-3</v>
      </c>
      <c r="U122" s="14">
        <v>0.95199999999999996</v>
      </c>
      <c r="V122" s="12" t="b">
        <v>1</v>
      </c>
      <c r="W122" s="13">
        <f>Table22[[#This Row],[2k x 5 (sig)]]-Table22[[#This Row],[5k x 20 (sig)]]</f>
        <v>0</v>
      </c>
      <c r="X122" s="14" t="b">
        <v>1</v>
      </c>
      <c r="Y122" s="69" t="s">
        <v>36</v>
      </c>
    </row>
    <row r="123" spans="1:25" x14ac:dyDescent="0.25">
      <c r="A123" t="s">
        <v>32</v>
      </c>
      <c r="B123" t="s">
        <v>33</v>
      </c>
      <c r="C123" s="1">
        <v>2</v>
      </c>
      <c r="D123" s="1">
        <v>23286</v>
      </c>
      <c r="E123" s="1" t="s">
        <v>38</v>
      </c>
      <c r="F123" s="2" t="s">
        <v>46</v>
      </c>
      <c r="G123" s="12">
        <v>0.20799999999999999</v>
      </c>
      <c r="H123" s="13">
        <f>Table22[[#This Row],[2k x 5 (est)]]-Table22[[#This Row],[5k x 20 (est)]]</f>
        <v>3.0000000000000027E-3</v>
      </c>
      <c r="I123" s="14">
        <v>0.20499999999999999</v>
      </c>
      <c r="J123" s="12">
        <v>0.24299999999999999</v>
      </c>
      <c r="K123" s="13">
        <f>Table22[[#This Row],[2k x 5 (postSD)]]-Table22[[#This Row],[5k x 20 (postSD)]]</f>
        <v>-1.0000000000000009E-3</v>
      </c>
      <c r="L123" s="14">
        <v>0.24399999999999999</v>
      </c>
      <c r="M123" s="12">
        <v>0.21199999999999999</v>
      </c>
      <c r="N123" s="13">
        <f>Table22[[#This Row],[2k x 5 (pval)]]-Table22[[#This Row],[5k x 20 (pval)]]</f>
        <v>1.0000000000000009E-3</v>
      </c>
      <c r="O123" s="14">
        <v>0.21099999999999999</v>
      </c>
      <c r="P123" s="12">
        <v>-0.30499999999999999</v>
      </c>
      <c r="Q123" s="13">
        <f>Table22[[#This Row],[2k x 5 (lowerCI)]]-Table22[[#This Row],[5k x 20 (lowerCI)]]</f>
        <v>5.0000000000000044E-3</v>
      </c>
      <c r="R123" s="14">
        <v>-0.31</v>
      </c>
      <c r="S123" s="12">
        <v>0.66500000000000004</v>
      </c>
      <c r="T123" s="13">
        <f>Table22[[#This Row],[2k x 5 (upperCI)]]-Table22[[#This Row],[5k x 20 (upperCI)]]</f>
        <v>6.0000000000000053E-3</v>
      </c>
      <c r="U123" s="14">
        <v>0.65900000000000003</v>
      </c>
      <c r="V123" s="12" t="b">
        <v>0</v>
      </c>
      <c r="W123" s="13">
        <f>Table22[[#This Row],[2k x 5 (sig)]]-Table22[[#This Row],[5k x 20 (sig)]]</f>
        <v>0</v>
      </c>
      <c r="X123" s="14" t="b">
        <v>0</v>
      </c>
      <c r="Y123" s="69" t="s">
        <v>36</v>
      </c>
    </row>
    <row r="124" spans="1:25" x14ac:dyDescent="0.25">
      <c r="A124" t="s">
        <v>32</v>
      </c>
      <c r="B124" t="s">
        <v>33</v>
      </c>
      <c r="C124" s="1">
        <v>2</v>
      </c>
      <c r="D124" s="1">
        <v>23286</v>
      </c>
      <c r="E124" s="1" t="s">
        <v>39</v>
      </c>
      <c r="F124" s="2" t="s">
        <v>46</v>
      </c>
      <c r="G124" s="12">
        <v>1.9790000000000001</v>
      </c>
      <c r="H124" s="13">
        <f>Table22[[#This Row],[2k x 5 (est)]]-Table22[[#This Row],[5k x 20 (est)]]</f>
        <v>4.0000000000000036E-3</v>
      </c>
      <c r="I124" s="14">
        <v>1.9750000000000001</v>
      </c>
      <c r="J124" s="12">
        <v>0.17799999999999999</v>
      </c>
      <c r="K124" s="13">
        <f>Table22[[#This Row],[2k x 5 (postSD)]]-Table22[[#This Row],[5k x 20 (postSD)]]</f>
        <v>-3.0000000000000027E-3</v>
      </c>
      <c r="L124" s="14">
        <v>0.18099999999999999</v>
      </c>
      <c r="M124" s="12">
        <v>0</v>
      </c>
      <c r="N124" s="13">
        <f>Table22[[#This Row],[2k x 5 (pval)]]-Table22[[#This Row],[5k x 20 (pval)]]</f>
        <v>0</v>
      </c>
      <c r="O124" s="14">
        <v>0</v>
      </c>
      <c r="P124" s="12">
        <v>1.647</v>
      </c>
      <c r="Q124" s="13">
        <f>Table22[[#This Row],[2k x 5 (lowerCI)]]-Table22[[#This Row],[5k x 20 (lowerCI)]]</f>
        <v>2.8000000000000025E-2</v>
      </c>
      <c r="R124" s="14">
        <v>1.619</v>
      </c>
      <c r="S124" s="12">
        <v>2.33</v>
      </c>
      <c r="T124" s="13">
        <f>Table22[[#This Row],[2k x 5 (upperCI)]]-Table22[[#This Row],[5k x 20 (upperCI)]]</f>
        <v>4.9999999999998934E-3</v>
      </c>
      <c r="U124" s="14">
        <v>2.3250000000000002</v>
      </c>
      <c r="V124" s="12" t="b">
        <v>1</v>
      </c>
      <c r="W124" s="13">
        <f>Table22[[#This Row],[2k x 5 (sig)]]-Table22[[#This Row],[5k x 20 (sig)]]</f>
        <v>0</v>
      </c>
      <c r="X124" s="14" t="b">
        <v>1</v>
      </c>
      <c r="Y124" s="69" t="s">
        <v>36</v>
      </c>
    </row>
    <row r="125" spans="1:25" x14ac:dyDescent="0.25">
      <c r="A125" t="s">
        <v>32</v>
      </c>
      <c r="B125" t="s">
        <v>33</v>
      </c>
      <c r="C125" s="1">
        <v>2</v>
      </c>
      <c r="D125" s="1">
        <v>23286</v>
      </c>
      <c r="E125" s="1" t="s">
        <v>40</v>
      </c>
      <c r="F125" s="2" t="s">
        <v>46</v>
      </c>
      <c r="G125" s="12">
        <v>8.4009999999999998</v>
      </c>
      <c r="H125" s="13">
        <f>Table22[[#This Row],[2k x 5 (est)]]-Table22[[#This Row],[5k x 20 (est)]]</f>
        <v>0.1039999999999992</v>
      </c>
      <c r="I125" s="14">
        <v>8.2970000000000006</v>
      </c>
      <c r="J125" s="12">
        <v>2.125</v>
      </c>
      <c r="K125" s="13">
        <f>Table22[[#This Row],[2k x 5 (postSD)]]-Table22[[#This Row],[5k x 20 (postSD)]]</f>
        <v>6.7000000000000171E-2</v>
      </c>
      <c r="L125" s="14">
        <v>2.0579999999999998</v>
      </c>
      <c r="M125" s="12">
        <v>0</v>
      </c>
      <c r="N125" s="13">
        <f>Table22[[#This Row],[2k x 5 (pval)]]-Table22[[#This Row],[5k x 20 (pval)]]</f>
        <v>0</v>
      </c>
      <c r="O125" s="14">
        <v>0</v>
      </c>
      <c r="P125" s="12">
        <v>5.32</v>
      </c>
      <c r="Q125" s="13">
        <f>Table22[[#This Row],[2k x 5 (lowerCI)]]-Table22[[#This Row],[5k x 20 (lowerCI)]]</f>
        <v>1.9000000000000128E-2</v>
      </c>
      <c r="R125" s="14">
        <v>5.3010000000000002</v>
      </c>
      <c r="S125" s="12">
        <v>13.228999999999999</v>
      </c>
      <c r="T125" s="13">
        <f>Table22[[#This Row],[2k x 5 (upperCI)]]-Table22[[#This Row],[5k x 20 (upperCI)]]</f>
        <v>0.10199999999999854</v>
      </c>
      <c r="U125" s="14">
        <v>13.127000000000001</v>
      </c>
      <c r="V125" s="12" t="b">
        <v>1</v>
      </c>
      <c r="W125" s="13">
        <f>Table22[[#This Row],[2k x 5 (sig)]]-Table22[[#This Row],[5k x 20 (sig)]]</f>
        <v>0</v>
      </c>
      <c r="X125" s="14" t="b">
        <v>1</v>
      </c>
      <c r="Y125" s="69" t="s">
        <v>36</v>
      </c>
    </row>
    <row r="126" spans="1:25" x14ac:dyDescent="0.25">
      <c r="A126" t="s">
        <v>32</v>
      </c>
      <c r="B126" t="s">
        <v>33</v>
      </c>
      <c r="C126" s="1">
        <v>2</v>
      </c>
      <c r="D126" s="1">
        <v>23286</v>
      </c>
      <c r="E126" s="1" t="s">
        <v>41</v>
      </c>
      <c r="F126" s="2" t="s">
        <v>46</v>
      </c>
      <c r="G126" s="12">
        <v>0.29699999999999999</v>
      </c>
      <c r="H126" s="13">
        <f>Table22[[#This Row],[2k x 5 (est)]]-Table22[[#This Row],[5k x 20 (est)]]</f>
        <v>0</v>
      </c>
      <c r="I126" s="14">
        <v>0.29699999999999999</v>
      </c>
      <c r="J126" s="12">
        <v>0.108</v>
      </c>
      <c r="K126" s="13">
        <f>Table22[[#This Row],[2k x 5 (postSD)]]-Table22[[#This Row],[5k x 20 (postSD)]]</f>
        <v>-1.0000000000000009E-3</v>
      </c>
      <c r="L126" s="14">
        <v>0.109</v>
      </c>
      <c r="M126" s="12">
        <v>2E-3</v>
      </c>
      <c r="N126" s="13">
        <f>Table22[[#This Row],[2k x 5 (pval)]]-Table22[[#This Row],[5k x 20 (pval)]]</f>
        <v>-1E-3</v>
      </c>
      <c r="O126" s="14">
        <v>3.0000000000000001E-3</v>
      </c>
      <c r="P126" s="12">
        <v>8.5999999999999993E-2</v>
      </c>
      <c r="Q126" s="13">
        <f>Table22[[#This Row],[2k x 5 (lowerCI)]]-Table22[[#This Row],[5k x 20 (lowerCI)]]</f>
        <v>0</v>
      </c>
      <c r="R126" s="14">
        <v>8.5999999999999993E-2</v>
      </c>
      <c r="S126" s="12">
        <v>0.499</v>
      </c>
      <c r="T126" s="13">
        <f>Table22[[#This Row],[2k x 5 (upperCI)]]-Table22[[#This Row],[5k x 20 (upperCI)]]</f>
        <v>-1.3000000000000012E-2</v>
      </c>
      <c r="U126" s="14">
        <v>0.51200000000000001</v>
      </c>
      <c r="V126" s="12" t="b">
        <v>1</v>
      </c>
      <c r="W126" s="13">
        <f>Table22[[#This Row],[2k x 5 (sig)]]-Table22[[#This Row],[5k x 20 (sig)]]</f>
        <v>0</v>
      </c>
      <c r="X126" s="14" t="b">
        <v>1</v>
      </c>
      <c r="Y126" s="69" t="s">
        <v>36</v>
      </c>
    </row>
    <row r="127" spans="1:25" x14ac:dyDescent="0.25">
      <c r="A127" t="s">
        <v>32</v>
      </c>
      <c r="B127" t="s">
        <v>33</v>
      </c>
      <c r="C127" s="1">
        <v>2</v>
      </c>
      <c r="D127" s="1">
        <v>23286</v>
      </c>
      <c r="E127" s="1" t="s">
        <v>42</v>
      </c>
      <c r="F127" s="2" t="s">
        <v>46</v>
      </c>
      <c r="G127" s="12">
        <v>1</v>
      </c>
      <c r="H127" s="13">
        <f>Table22[[#This Row],[2k x 5 (est)]]-Table22[[#This Row],[5k x 20 (est)]]</f>
        <v>0</v>
      </c>
      <c r="I127" s="14">
        <v>1</v>
      </c>
      <c r="J127" s="12">
        <v>0</v>
      </c>
      <c r="K127" s="13">
        <f>Table22[[#This Row],[2k x 5 (postSD)]]-Table22[[#This Row],[5k x 20 (postSD)]]</f>
        <v>0</v>
      </c>
      <c r="L127" s="14">
        <v>0</v>
      </c>
      <c r="M127" s="12">
        <v>0</v>
      </c>
      <c r="N127" s="13">
        <f>Table22[[#This Row],[2k x 5 (pval)]]-Table22[[#This Row],[5k x 20 (pval)]]</f>
        <v>0</v>
      </c>
      <c r="O127" s="14">
        <v>0</v>
      </c>
      <c r="P127" s="12">
        <v>1</v>
      </c>
      <c r="Q127" s="13">
        <f>Table22[[#This Row],[2k x 5 (lowerCI)]]-Table22[[#This Row],[5k x 20 (lowerCI)]]</f>
        <v>0</v>
      </c>
      <c r="R127" s="14">
        <v>1</v>
      </c>
      <c r="S127" s="12">
        <v>1</v>
      </c>
      <c r="T127" s="13">
        <f>Table22[[#This Row],[2k x 5 (upperCI)]]-Table22[[#This Row],[5k x 20 (upperCI)]]</f>
        <v>0</v>
      </c>
      <c r="U127" s="14">
        <v>1</v>
      </c>
      <c r="V127" s="12" t="b">
        <v>0</v>
      </c>
      <c r="W127" s="13">
        <f>Table22[[#This Row],[2k x 5 (sig)]]-Table22[[#This Row],[5k x 20 (sig)]]</f>
        <v>0</v>
      </c>
      <c r="X127" s="14" t="b">
        <v>0</v>
      </c>
      <c r="Y127" s="69" t="s">
        <v>36</v>
      </c>
    </row>
    <row r="128" spans="1:25" x14ac:dyDescent="0.25">
      <c r="A128" t="s">
        <v>32</v>
      </c>
      <c r="B128" t="s">
        <v>33</v>
      </c>
      <c r="C128" s="1">
        <v>2</v>
      </c>
      <c r="D128" s="1">
        <v>23286</v>
      </c>
      <c r="E128" s="1" t="s">
        <v>43</v>
      </c>
      <c r="F128" s="2" t="s">
        <v>46</v>
      </c>
      <c r="G128" s="12">
        <v>1</v>
      </c>
      <c r="H128" s="13">
        <f>Table22[[#This Row],[2k x 5 (est)]]-Table22[[#This Row],[5k x 20 (est)]]</f>
        <v>0</v>
      </c>
      <c r="I128" s="14">
        <v>1</v>
      </c>
      <c r="J128" s="12">
        <v>0</v>
      </c>
      <c r="K128" s="13">
        <f>Table22[[#This Row],[2k x 5 (postSD)]]-Table22[[#This Row],[5k x 20 (postSD)]]</f>
        <v>0</v>
      </c>
      <c r="L128" s="14">
        <v>0</v>
      </c>
      <c r="M128" s="12">
        <v>0</v>
      </c>
      <c r="N128" s="13">
        <f>Table22[[#This Row],[2k x 5 (pval)]]-Table22[[#This Row],[5k x 20 (pval)]]</f>
        <v>0</v>
      </c>
      <c r="O128" s="14">
        <v>0</v>
      </c>
      <c r="P128" s="12">
        <v>1</v>
      </c>
      <c r="Q128" s="13">
        <f>Table22[[#This Row],[2k x 5 (lowerCI)]]-Table22[[#This Row],[5k x 20 (lowerCI)]]</f>
        <v>0</v>
      </c>
      <c r="R128" s="14">
        <v>1</v>
      </c>
      <c r="S128" s="12">
        <v>1</v>
      </c>
      <c r="T128" s="13">
        <f>Table22[[#This Row],[2k x 5 (upperCI)]]-Table22[[#This Row],[5k x 20 (upperCI)]]</f>
        <v>0</v>
      </c>
      <c r="U128" s="14">
        <v>1</v>
      </c>
      <c r="V128" s="12" t="b">
        <v>0</v>
      </c>
      <c r="W128" s="13">
        <f>Table22[[#This Row],[2k x 5 (sig)]]-Table22[[#This Row],[5k x 20 (sig)]]</f>
        <v>0</v>
      </c>
      <c r="X128" s="14" t="b">
        <v>0</v>
      </c>
      <c r="Y128" s="69" t="s">
        <v>36</v>
      </c>
    </row>
    <row r="129" spans="1:25" x14ac:dyDescent="0.25">
      <c r="A129" t="s">
        <v>32</v>
      </c>
      <c r="B129" t="s">
        <v>33</v>
      </c>
      <c r="C129" s="1">
        <v>2</v>
      </c>
      <c r="D129" s="1">
        <v>23286</v>
      </c>
      <c r="E129" s="1" t="s">
        <v>44</v>
      </c>
      <c r="F129" s="2" t="s">
        <v>46</v>
      </c>
      <c r="G129" s="12">
        <v>1</v>
      </c>
      <c r="H129" s="13">
        <f>Table22[[#This Row],[2k x 5 (est)]]-Table22[[#This Row],[5k x 20 (est)]]</f>
        <v>0</v>
      </c>
      <c r="I129" s="14">
        <v>1</v>
      </c>
      <c r="J129" s="12">
        <v>0</v>
      </c>
      <c r="K129" s="13">
        <f>Table22[[#This Row],[2k x 5 (postSD)]]-Table22[[#This Row],[5k x 20 (postSD)]]</f>
        <v>0</v>
      </c>
      <c r="L129" s="14">
        <v>0</v>
      </c>
      <c r="M129" s="12">
        <v>0</v>
      </c>
      <c r="N129" s="13">
        <f>Table22[[#This Row],[2k x 5 (pval)]]-Table22[[#This Row],[5k x 20 (pval)]]</f>
        <v>0</v>
      </c>
      <c r="O129" s="14">
        <v>0</v>
      </c>
      <c r="P129" s="12">
        <v>1</v>
      </c>
      <c r="Q129" s="13">
        <f>Table22[[#This Row],[2k x 5 (lowerCI)]]-Table22[[#This Row],[5k x 20 (lowerCI)]]</f>
        <v>0</v>
      </c>
      <c r="R129" s="14">
        <v>1</v>
      </c>
      <c r="S129" s="12">
        <v>1</v>
      </c>
      <c r="T129" s="13">
        <f>Table22[[#This Row],[2k x 5 (upperCI)]]-Table22[[#This Row],[5k x 20 (upperCI)]]</f>
        <v>0</v>
      </c>
      <c r="U129" s="14">
        <v>1</v>
      </c>
      <c r="V129" s="12" t="b">
        <v>0</v>
      </c>
      <c r="W129" s="13">
        <f>Table22[[#This Row],[2k x 5 (sig)]]-Table22[[#This Row],[5k x 20 (sig)]]</f>
        <v>0</v>
      </c>
      <c r="X129" s="14" t="b">
        <v>0</v>
      </c>
      <c r="Y129" s="69" t="s">
        <v>36</v>
      </c>
    </row>
    <row r="130" spans="1:25" x14ac:dyDescent="0.25">
      <c r="A130" s="8"/>
      <c r="B130" s="8"/>
      <c r="C130" s="21"/>
      <c r="D130" s="21"/>
      <c r="E130" s="21"/>
      <c r="F130" s="22"/>
      <c r="G130" s="23"/>
      <c r="H130" s="9"/>
      <c r="I130" s="24"/>
      <c r="J130" s="23"/>
      <c r="K130" s="9"/>
      <c r="L130" s="24"/>
      <c r="M130" s="23"/>
      <c r="N130" s="9"/>
      <c r="O130" s="24"/>
      <c r="P130" s="23"/>
      <c r="Q130" s="9"/>
      <c r="R130" s="24"/>
      <c r="S130" s="23"/>
      <c r="T130" s="9"/>
      <c r="U130" s="24"/>
      <c r="V130" s="23"/>
      <c r="W130" s="9"/>
      <c r="X130" s="24"/>
      <c r="Y130" s="71"/>
    </row>
    <row r="131" spans="1:25" x14ac:dyDescent="0.25">
      <c r="A131" t="s">
        <v>50</v>
      </c>
      <c r="B131" t="s">
        <v>33</v>
      </c>
      <c r="C131" s="1">
        <v>1</v>
      </c>
      <c r="D131" s="1">
        <v>13293</v>
      </c>
      <c r="E131" s="10" t="s">
        <v>34</v>
      </c>
      <c r="F131" s="11" t="s">
        <v>35</v>
      </c>
      <c r="G131" s="12">
        <v>1.2E-2</v>
      </c>
      <c r="H131" s="13">
        <f>Table22[[#This Row],[2k x 5 (est)]]-Table22[[#This Row],[5k x 20 (est)]]</f>
        <v>0</v>
      </c>
      <c r="I131" s="14">
        <v>1.2E-2</v>
      </c>
      <c r="J131" s="12">
        <v>2.5000000000000001E-2</v>
      </c>
      <c r="K131" s="13">
        <f>Table22[[#This Row],[2k x 5 (postSD)]]-Table22[[#This Row],[5k x 20 (postSD)]]</f>
        <v>1.0000000000000009E-3</v>
      </c>
      <c r="L131" s="14">
        <v>2.4E-2</v>
      </c>
      <c r="M131" s="12">
        <v>0.30299999999999999</v>
      </c>
      <c r="N131" s="13">
        <f>Table22[[#This Row],[2k x 5 (pval)]]-Table22[[#This Row],[5k x 20 (pval)]]</f>
        <v>-4.0000000000000036E-3</v>
      </c>
      <c r="O131" s="14">
        <v>0.307</v>
      </c>
      <c r="P131" s="12">
        <v>-3.5000000000000003E-2</v>
      </c>
      <c r="Q131" s="13">
        <f>Table22[[#This Row],[2k x 5 (lowerCI)]]-Table22[[#This Row],[5k x 20 (lowerCI)]]</f>
        <v>0</v>
      </c>
      <c r="R131" s="14">
        <v>-3.5000000000000003E-2</v>
      </c>
      <c r="S131" s="12">
        <v>6.4000000000000001E-2</v>
      </c>
      <c r="T131" s="13">
        <f>Table22[[#This Row],[2k x 5 (upperCI)]]-Table22[[#This Row],[5k x 20 (upperCI)]]</f>
        <v>4.0000000000000036E-3</v>
      </c>
      <c r="U131" s="14">
        <v>0.06</v>
      </c>
      <c r="V131" s="12" t="b">
        <v>0</v>
      </c>
      <c r="W131" s="13">
        <f>Table22[[#This Row],[2k x 5 (sig)]]-Table22[[#This Row],[5k x 20 (sig)]]</f>
        <v>0</v>
      </c>
      <c r="X131" s="14" t="b">
        <v>0</v>
      </c>
      <c r="Y131" s="69" t="s">
        <v>36</v>
      </c>
    </row>
    <row r="132" spans="1:25" x14ac:dyDescent="0.25">
      <c r="A132" t="s">
        <v>50</v>
      </c>
      <c r="B132" t="s">
        <v>33</v>
      </c>
      <c r="C132" s="1">
        <v>1</v>
      </c>
      <c r="D132" s="1">
        <v>13293</v>
      </c>
      <c r="E132" s="1" t="s">
        <v>37</v>
      </c>
      <c r="F132" s="2" t="s">
        <v>35</v>
      </c>
      <c r="G132" s="12">
        <v>0.93899999999999995</v>
      </c>
      <c r="H132" s="13">
        <f>Table22[[#This Row],[2k x 5 (est)]]-Table22[[#This Row],[5k x 20 (est)]]</f>
        <v>-1.0000000000000009E-2</v>
      </c>
      <c r="I132" s="14">
        <v>0.94899999999999995</v>
      </c>
      <c r="J132" s="12">
        <v>0.17399999999999999</v>
      </c>
      <c r="K132" s="13">
        <f>Table22[[#This Row],[2k x 5 (postSD)]]-Table22[[#This Row],[5k x 20 (postSD)]]</f>
        <v>-9.000000000000008E-3</v>
      </c>
      <c r="L132" s="14">
        <v>0.183</v>
      </c>
      <c r="M132" s="12">
        <v>0</v>
      </c>
      <c r="N132" s="13">
        <f>Table22[[#This Row],[2k x 5 (pval)]]-Table22[[#This Row],[5k x 20 (pval)]]</f>
        <v>0</v>
      </c>
      <c r="O132" s="14">
        <v>0</v>
      </c>
      <c r="P132" s="12">
        <v>0.67200000000000004</v>
      </c>
      <c r="Q132" s="13">
        <f>Table22[[#This Row],[2k x 5 (lowerCI)]]-Table22[[#This Row],[5k x 20 (lowerCI)]]</f>
        <v>8.0000000000000071E-3</v>
      </c>
      <c r="R132" s="14">
        <v>0.66400000000000003</v>
      </c>
      <c r="S132" s="12">
        <v>1.3360000000000001</v>
      </c>
      <c r="T132" s="13">
        <f>Table22[[#This Row],[2k x 5 (upperCI)]]-Table22[[#This Row],[5k x 20 (upperCI)]]</f>
        <v>-4.2999999999999927E-2</v>
      </c>
      <c r="U132" s="14">
        <v>1.379</v>
      </c>
      <c r="V132" s="12" t="b">
        <v>1</v>
      </c>
      <c r="W132" s="13">
        <f>Table22[[#This Row],[2k x 5 (sig)]]-Table22[[#This Row],[5k x 20 (sig)]]</f>
        <v>0</v>
      </c>
      <c r="X132" s="14" t="b">
        <v>1</v>
      </c>
      <c r="Y132" s="69" t="s">
        <v>36</v>
      </c>
    </row>
    <row r="133" spans="1:25" x14ac:dyDescent="0.25">
      <c r="A133" t="s">
        <v>50</v>
      </c>
      <c r="B133" t="s">
        <v>33</v>
      </c>
      <c r="C133" s="1">
        <v>1</v>
      </c>
      <c r="D133" s="1">
        <v>13293</v>
      </c>
      <c r="E133" s="1" t="s">
        <v>38</v>
      </c>
      <c r="F133" s="2" t="s">
        <v>35</v>
      </c>
      <c r="G133" s="12">
        <v>4.0000000000000001E-3</v>
      </c>
      <c r="H133" s="13">
        <f>Table22[[#This Row],[2k x 5 (est)]]-Table22[[#This Row],[5k x 20 (est)]]</f>
        <v>0</v>
      </c>
      <c r="I133" s="14">
        <v>4.0000000000000001E-3</v>
      </c>
      <c r="J133" s="12">
        <v>7.0000000000000001E-3</v>
      </c>
      <c r="K133" s="13">
        <f>Table22[[#This Row],[2k x 5 (postSD)]]-Table22[[#This Row],[5k x 20 (postSD)]]</f>
        <v>0</v>
      </c>
      <c r="L133" s="14">
        <v>7.0000000000000001E-3</v>
      </c>
      <c r="M133" s="12">
        <v>0.27300000000000002</v>
      </c>
      <c r="N133" s="13">
        <f>Table22[[#This Row],[2k x 5 (pval)]]-Table22[[#This Row],[5k x 20 (pval)]]</f>
        <v>-1.0999999999999954E-2</v>
      </c>
      <c r="O133" s="14">
        <v>0.28399999999999997</v>
      </c>
      <c r="P133" s="12">
        <v>-0.01</v>
      </c>
      <c r="Q133" s="13">
        <f>Table22[[#This Row],[2k x 5 (lowerCI)]]-Table22[[#This Row],[5k x 20 (lowerCI)]]</f>
        <v>0</v>
      </c>
      <c r="R133" s="14">
        <v>-0.01</v>
      </c>
      <c r="S133" s="12">
        <v>0.02</v>
      </c>
      <c r="T133" s="13">
        <f>Table22[[#This Row],[2k x 5 (upperCI)]]-Table22[[#This Row],[5k x 20 (upperCI)]]</f>
        <v>1.0000000000000009E-3</v>
      </c>
      <c r="U133" s="14">
        <v>1.9E-2</v>
      </c>
      <c r="V133" s="12" t="b">
        <v>0</v>
      </c>
      <c r="W133" s="13">
        <f>Table22[[#This Row],[2k x 5 (sig)]]-Table22[[#This Row],[5k x 20 (sig)]]</f>
        <v>0</v>
      </c>
      <c r="X133" s="14" t="b">
        <v>0</v>
      </c>
      <c r="Y133" s="69" t="s">
        <v>36</v>
      </c>
    </row>
    <row r="134" spans="1:25" x14ac:dyDescent="0.25">
      <c r="A134" t="s">
        <v>50</v>
      </c>
      <c r="B134" t="s">
        <v>33</v>
      </c>
      <c r="C134" s="1">
        <v>1</v>
      </c>
      <c r="D134" s="1">
        <v>13293</v>
      </c>
      <c r="E134" s="1" t="s">
        <v>39</v>
      </c>
      <c r="F134" s="2" t="s">
        <v>35</v>
      </c>
      <c r="G134" s="12">
        <v>2.8149999999999999</v>
      </c>
      <c r="H134" s="13">
        <f>Table22[[#This Row],[2k x 5 (est)]]-Table22[[#This Row],[5k x 20 (est)]]</f>
        <v>-8.999999999999897E-3</v>
      </c>
      <c r="I134" s="14">
        <v>2.8239999999999998</v>
      </c>
      <c r="J134" s="12">
        <v>0.214</v>
      </c>
      <c r="K134" s="13">
        <f>Table22[[#This Row],[2k x 5 (postSD)]]-Table22[[#This Row],[5k x 20 (postSD)]]</f>
        <v>0</v>
      </c>
      <c r="L134" s="14">
        <v>0.214</v>
      </c>
      <c r="M134" s="12">
        <v>0</v>
      </c>
      <c r="N134" s="13">
        <f>Table22[[#This Row],[2k x 5 (pval)]]-Table22[[#This Row],[5k x 20 (pval)]]</f>
        <v>0</v>
      </c>
      <c r="O134" s="14">
        <v>0</v>
      </c>
      <c r="P134" s="12">
        <v>2.4060000000000001</v>
      </c>
      <c r="Q134" s="13">
        <f>Table22[[#This Row],[2k x 5 (lowerCI)]]-Table22[[#This Row],[5k x 20 (lowerCI)]]</f>
        <v>0</v>
      </c>
      <c r="R134" s="14">
        <v>2.4060000000000001</v>
      </c>
      <c r="S134" s="12">
        <v>3.234</v>
      </c>
      <c r="T134" s="13">
        <f>Table22[[#This Row],[2k x 5 (upperCI)]]-Table22[[#This Row],[5k x 20 (upperCI)]]</f>
        <v>-1.2000000000000011E-2</v>
      </c>
      <c r="U134" s="14">
        <v>3.246</v>
      </c>
      <c r="V134" s="12" t="b">
        <v>1</v>
      </c>
      <c r="W134" s="13">
        <f>Table22[[#This Row],[2k x 5 (sig)]]-Table22[[#This Row],[5k x 20 (sig)]]</f>
        <v>0</v>
      </c>
      <c r="X134" s="14" t="b">
        <v>1</v>
      </c>
      <c r="Y134" s="69" t="s">
        <v>36</v>
      </c>
    </row>
    <row r="135" spans="1:25" x14ac:dyDescent="0.25">
      <c r="A135" t="s">
        <v>50</v>
      </c>
      <c r="B135" t="s">
        <v>33</v>
      </c>
      <c r="C135" s="1">
        <v>1</v>
      </c>
      <c r="D135" s="1">
        <v>13293</v>
      </c>
      <c r="E135" s="1" t="s">
        <v>40</v>
      </c>
      <c r="F135" s="2" t="s">
        <v>35</v>
      </c>
      <c r="G135" s="12">
        <v>0.40400000000000003</v>
      </c>
      <c r="H135" s="13">
        <f>Table22[[#This Row],[2k x 5 (est)]]-Table22[[#This Row],[5k x 20 (est)]]</f>
        <v>0</v>
      </c>
      <c r="I135" s="14">
        <v>0.40400000000000003</v>
      </c>
      <c r="J135" s="12">
        <v>0.01</v>
      </c>
      <c r="K135" s="13">
        <f>Table22[[#This Row],[2k x 5 (postSD)]]-Table22[[#This Row],[5k x 20 (postSD)]]</f>
        <v>0</v>
      </c>
      <c r="L135" s="14">
        <v>0.01</v>
      </c>
      <c r="M135" s="12">
        <v>0</v>
      </c>
      <c r="N135" s="13">
        <f>Table22[[#This Row],[2k x 5 (pval)]]-Table22[[#This Row],[5k x 20 (pval)]]</f>
        <v>0</v>
      </c>
      <c r="O135" s="14">
        <v>0</v>
      </c>
      <c r="P135" s="12">
        <v>0.38400000000000001</v>
      </c>
      <c r="Q135" s="13">
        <f>Table22[[#This Row],[2k x 5 (lowerCI)]]-Table22[[#This Row],[5k x 20 (lowerCI)]]</f>
        <v>0</v>
      </c>
      <c r="R135" s="14">
        <v>0.38400000000000001</v>
      </c>
      <c r="S135" s="12">
        <v>0.42299999999999999</v>
      </c>
      <c r="T135" s="13">
        <f>Table22[[#This Row],[2k x 5 (upperCI)]]-Table22[[#This Row],[5k x 20 (upperCI)]]</f>
        <v>-1.0000000000000009E-3</v>
      </c>
      <c r="U135" s="14">
        <v>0.42399999999999999</v>
      </c>
      <c r="V135" s="12" t="b">
        <v>1</v>
      </c>
      <c r="W135" s="13">
        <f>Table22[[#This Row],[2k x 5 (sig)]]-Table22[[#This Row],[5k x 20 (sig)]]</f>
        <v>0</v>
      </c>
      <c r="X135" s="14" t="b">
        <v>1</v>
      </c>
      <c r="Y135" s="69" t="s">
        <v>36</v>
      </c>
    </row>
    <row r="136" spans="1:25" x14ac:dyDescent="0.25">
      <c r="A136" t="s">
        <v>50</v>
      </c>
      <c r="B136" t="s">
        <v>33</v>
      </c>
      <c r="C136" s="1">
        <v>1</v>
      </c>
      <c r="D136" s="1">
        <v>13293</v>
      </c>
      <c r="E136" s="1" t="s">
        <v>41</v>
      </c>
      <c r="F136" s="2" t="s">
        <v>35</v>
      </c>
      <c r="G136" s="12">
        <v>0.16900000000000001</v>
      </c>
      <c r="H136" s="13">
        <f>Table22[[#This Row],[2k x 5 (est)]]-Table22[[#This Row],[5k x 20 (est)]]</f>
        <v>-4.9999999999999767E-3</v>
      </c>
      <c r="I136" s="14">
        <v>0.17399999999999999</v>
      </c>
      <c r="J136" s="12">
        <v>6.5000000000000002E-2</v>
      </c>
      <c r="K136" s="13">
        <f>Table22[[#This Row],[2k x 5 (postSD)]]-Table22[[#This Row],[5k x 20 (postSD)]]</f>
        <v>-1.0000000000000009E-3</v>
      </c>
      <c r="L136" s="14">
        <v>6.6000000000000003E-2</v>
      </c>
      <c r="M136" s="12">
        <v>4.0000000000000001E-3</v>
      </c>
      <c r="N136" s="13">
        <f>Table22[[#This Row],[2k x 5 (pval)]]-Table22[[#This Row],[5k x 20 (pval)]]</f>
        <v>-2E-3</v>
      </c>
      <c r="O136" s="14">
        <v>6.0000000000000001E-3</v>
      </c>
      <c r="P136" s="12">
        <v>4.8000000000000001E-2</v>
      </c>
      <c r="Q136" s="13">
        <f>Table22[[#This Row],[2k x 5 (lowerCI)]]-Table22[[#This Row],[5k x 20 (lowerCI)]]</f>
        <v>6.9999999999999993E-3</v>
      </c>
      <c r="R136" s="14">
        <v>4.1000000000000002E-2</v>
      </c>
      <c r="S136" s="12">
        <v>0.3</v>
      </c>
      <c r="T136" s="13">
        <f>Table22[[#This Row],[2k x 5 (upperCI)]]-Table22[[#This Row],[5k x 20 (upperCI)]]</f>
        <v>1.0000000000000009E-3</v>
      </c>
      <c r="U136" s="14">
        <v>0.29899999999999999</v>
      </c>
      <c r="V136" s="12" t="b">
        <v>1</v>
      </c>
      <c r="W136" s="13">
        <f>Table22[[#This Row],[2k x 5 (sig)]]-Table22[[#This Row],[5k x 20 (sig)]]</f>
        <v>0</v>
      </c>
      <c r="X136" s="14" t="b">
        <v>1</v>
      </c>
      <c r="Y136" s="69" t="s">
        <v>36</v>
      </c>
    </row>
    <row r="137" spans="1:25" x14ac:dyDescent="0.25">
      <c r="A137" t="s">
        <v>50</v>
      </c>
      <c r="B137" t="s">
        <v>33</v>
      </c>
      <c r="C137" s="1">
        <v>1</v>
      </c>
      <c r="D137" s="1">
        <v>13293</v>
      </c>
      <c r="E137" s="1" t="s">
        <v>42</v>
      </c>
      <c r="F137" s="2" t="s">
        <v>35</v>
      </c>
      <c r="G137" s="12">
        <v>4.4370000000000003</v>
      </c>
      <c r="H137" s="13">
        <f>Table22[[#This Row],[2k x 5 (est)]]-Table22[[#This Row],[5k x 20 (est)]]</f>
        <v>-2.4999999999999467E-2</v>
      </c>
      <c r="I137" s="14">
        <v>4.4619999999999997</v>
      </c>
      <c r="J137" s="12">
        <v>0.66600000000000004</v>
      </c>
      <c r="K137" s="13">
        <f>Table22[[#This Row],[2k x 5 (postSD)]]-Table22[[#This Row],[5k x 20 (postSD)]]</f>
        <v>-2.7999999999999914E-2</v>
      </c>
      <c r="L137" s="14">
        <v>0.69399999999999995</v>
      </c>
      <c r="M137" s="12">
        <v>0</v>
      </c>
      <c r="N137" s="13">
        <f>Table22[[#This Row],[2k x 5 (pval)]]-Table22[[#This Row],[5k x 20 (pval)]]</f>
        <v>0</v>
      </c>
      <c r="O137" s="14">
        <v>0</v>
      </c>
      <c r="P137" s="12">
        <v>3.3889999999999998</v>
      </c>
      <c r="Q137" s="13">
        <f>Table22[[#This Row],[2k x 5 (lowerCI)]]-Table22[[#This Row],[5k x 20 (lowerCI)]]</f>
        <v>1.6999999999999904E-2</v>
      </c>
      <c r="R137" s="14">
        <v>3.3719999999999999</v>
      </c>
      <c r="S137" s="12">
        <v>5.976</v>
      </c>
      <c r="T137" s="13">
        <f>Table22[[#This Row],[2k x 5 (upperCI)]]-Table22[[#This Row],[5k x 20 (upperCI)]]</f>
        <v>-0.10599999999999987</v>
      </c>
      <c r="U137" s="14">
        <v>6.0819999999999999</v>
      </c>
      <c r="V137" s="12" t="b">
        <v>1</v>
      </c>
      <c r="W137" s="13">
        <f>Table22[[#This Row],[2k x 5 (sig)]]-Table22[[#This Row],[5k x 20 (sig)]]</f>
        <v>0</v>
      </c>
      <c r="X137" s="14" t="b">
        <v>1</v>
      </c>
      <c r="Y137" s="69" t="s">
        <v>36</v>
      </c>
    </row>
    <row r="138" spans="1:25" x14ac:dyDescent="0.25">
      <c r="A138" t="s">
        <v>50</v>
      </c>
      <c r="B138" t="s">
        <v>33</v>
      </c>
      <c r="C138" s="1">
        <v>1</v>
      </c>
      <c r="D138" s="1">
        <v>13293</v>
      </c>
      <c r="E138" s="10" t="s">
        <v>43</v>
      </c>
      <c r="F138" s="11" t="s">
        <v>35</v>
      </c>
      <c r="G138" s="12">
        <v>2E-3</v>
      </c>
      <c r="H138" s="13">
        <f>Table22[[#This Row],[2k x 5 (est)]]-Table22[[#This Row],[5k x 20 (est)]]</f>
        <v>0</v>
      </c>
      <c r="I138" s="14">
        <v>2E-3</v>
      </c>
      <c r="J138" s="12">
        <v>1E-3</v>
      </c>
      <c r="K138" s="13">
        <f>Table22[[#This Row],[2k x 5 (postSD)]]-Table22[[#This Row],[5k x 20 (postSD)]]</f>
        <v>0</v>
      </c>
      <c r="L138" s="14">
        <v>1E-3</v>
      </c>
      <c r="M138" s="12">
        <v>0</v>
      </c>
      <c r="N138" s="13">
        <f>Table22[[#This Row],[2k x 5 (pval)]]-Table22[[#This Row],[5k x 20 (pval)]]</f>
        <v>0</v>
      </c>
      <c r="O138" s="14">
        <v>0</v>
      </c>
      <c r="P138" s="12">
        <v>1E-3</v>
      </c>
      <c r="Q138" s="13">
        <f>Table22[[#This Row],[2k x 5 (lowerCI)]]-Table22[[#This Row],[5k x 20 (lowerCI)]]</f>
        <v>0</v>
      </c>
      <c r="R138" s="14">
        <v>1E-3</v>
      </c>
      <c r="S138" s="12">
        <v>4.0000000000000001E-3</v>
      </c>
      <c r="T138" s="13">
        <f>Table22[[#This Row],[2k x 5 (upperCI)]]-Table22[[#This Row],[5k x 20 (upperCI)]]</f>
        <v>0</v>
      </c>
      <c r="U138" s="14">
        <v>4.0000000000000001E-3</v>
      </c>
      <c r="V138" s="12" t="b">
        <v>1</v>
      </c>
      <c r="W138" s="13">
        <f>Table22[[#This Row],[2k x 5 (sig)]]-Table22[[#This Row],[5k x 20 (sig)]]</f>
        <v>0</v>
      </c>
      <c r="X138" s="14" t="b">
        <v>1</v>
      </c>
      <c r="Y138" s="69" t="s">
        <v>36</v>
      </c>
    </row>
    <row r="139" spans="1:25" x14ac:dyDescent="0.25">
      <c r="A139" t="s">
        <v>50</v>
      </c>
      <c r="B139" t="s">
        <v>33</v>
      </c>
      <c r="C139" s="1">
        <v>1</v>
      </c>
      <c r="D139" s="1">
        <v>13293</v>
      </c>
      <c r="E139" s="1" t="s">
        <v>44</v>
      </c>
      <c r="F139" s="2" t="s">
        <v>35</v>
      </c>
      <c r="G139" s="12">
        <v>0.39100000000000001</v>
      </c>
      <c r="H139" s="13">
        <f>Table22[[#This Row],[2k x 5 (est)]]-Table22[[#This Row],[5k x 20 (est)]]</f>
        <v>-2.0000000000000018E-3</v>
      </c>
      <c r="I139" s="14">
        <v>0.39300000000000002</v>
      </c>
      <c r="J139" s="12">
        <v>6.3E-2</v>
      </c>
      <c r="K139" s="13">
        <f>Table22[[#This Row],[2k x 5 (postSD)]]-Table22[[#This Row],[5k x 20 (postSD)]]</f>
        <v>-2.0000000000000018E-3</v>
      </c>
      <c r="L139" s="14">
        <v>6.5000000000000002E-2</v>
      </c>
      <c r="M139" s="12">
        <v>0</v>
      </c>
      <c r="N139" s="13">
        <f>Table22[[#This Row],[2k x 5 (pval)]]-Table22[[#This Row],[5k x 20 (pval)]]</f>
        <v>0</v>
      </c>
      <c r="O139" s="14">
        <v>0</v>
      </c>
      <c r="P139" s="12">
        <v>0.29099999999999998</v>
      </c>
      <c r="Q139" s="13">
        <f>Table22[[#This Row],[2k x 5 (lowerCI)]]-Table22[[#This Row],[5k x 20 (lowerCI)]]</f>
        <v>-2.0000000000000018E-3</v>
      </c>
      <c r="R139" s="14">
        <v>0.29299999999999998</v>
      </c>
      <c r="S139" s="12">
        <v>0.53900000000000003</v>
      </c>
      <c r="T139" s="13">
        <f>Table22[[#This Row],[2k x 5 (upperCI)]]-Table22[[#This Row],[5k x 20 (upperCI)]]</f>
        <v>-5.0000000000000044E-3</v>
      </c>
      <c r="U139" s="14">
        <v>0.54400000000000004</v>
      </c>
      <c r="V139" s="12" t="b">
        <v>1</v>
      </c>
      <c r="W139" s="13">
        <f>Table22[[#This Row],[2k x 5 (sig)]]-Table22[[#This Row],[5k x 20 (sig)]]</f>
        <v>0</v>
      </c>
      <c r="X139" s="14" t="b">
        <v>1</v>
      </c>
      <c r="Y139" s="69" t="s">
        <v>36</v>
      </c>
    </row>
    <row r="140" spans="1:25" x14ac:dyDescent="0.25">
      <c r="A140" t="s">
        <v>50</v>
      </c>
      <c r="B140" t="s">
        <v>33</v>
      </c>
      <c r="C140" s="1">
        <v>1</v>
      </c>
      <c r="D140" s="1">
        <v>13293</v>
      </c>
      <c r="E140" s="1" t="s">
        <v>45</v>
      </c>
      <c r="F140" s="2" t="s">
        <v>46</v>
      </c>
      <c r="G140" s="12">
        <v>0.40400000000000003</v>
      </c>
      <c r="H140" s="13">
        <f>Table22[[#This Row],[2k x 5 (est)]]-Table22[[#This Row],[5k x 20 (est)]]</f>
        <v>0</v>
      </c>
      <c r="I140" s="14">
        <v>0.40400000000000003</v>
      </c>
      <c r="J140" s="12">
        <v>8.9999999999999993E-3</v>
      </c>
      <c r="K140" s="13">
        <f>Table22[[#This Row],[2k x 5 (postSD)]]-Table22[[#This Row],[5k x 20 (postSD)]]</f>
        <v>0</v>
      </c>
      <c r="L140" s="14">
        <v>8.9999999999999993E-3</v>
      </c>
      <c r="M140" s="12">
        <v>0</v>
      </c>
      <c r="N140" s="13">
        <f>Table22[[#This Row],[2k x 5 (pval)]]-Table22[[#This Row],[5k x 20 (pval)]]</f>
        <v>0</v>
      </c>
      <c r="O140" s="14">
        <v>0</v>
      </c>
      <c r="P140" s="12">
        <v>0.38500000000000001</v>
      </c>
      <c r="Q140" s="13">
        <f>Table22[[#This Row],[2k x 5 (lowerCI)]]-Table22[[#This Row],[5k x 20 (lowerCI)]]</f>
        <v>-1.0000000000000009E-3</v>
      </c>
      <c r="R140" s="14">
        <v>0.38600000000000001</v>
      </c>
      <c r="S140" s="12">
        <v>0.42199999999999999</v>
      </c>
      <c r="T140" s="13">
        <f>Table22[[#This Row],[2k x 5 (upperCI)]]-Table22[[#This Row],[5k x 20 (upperCI)]]</f>
        <v>0</v>
      </c>
      <c r="U140" s="14">
        <v>0.42199999999999999</v>
      </c>
      <c r="V140" s="12" t="b">
        <v>1</v>
      </c>
      <c r="W140" s="13">
        <f>Table22[[#This Row],[2k x 5 (sig)]]-Table22[[#This Row],[5k x 20 (sig)]]</f>
        <v>0</v>
      </c>
      <c r="X140" s="14" t="b">
        <v>1</v>
      </c>
      <c r="Y140" s="69" t="s">
        <v>47</v>
      </c>
    </row>
    <row r="141" spans="1:25" x14ac:dyDescent="0.25">
      <c r="A141" t="s">
        <v>50</v>
      </c>
      <c r="B141" t="s">
        <v>33</v>
      </c>
      <c r="C141" s="1">
        <v>1</v>
      </c>
      <c r="D141" s="1">
        <v>13293</v>
      </c>
      <c r="E141" s="1" t="s">
        <v>48</v>
      </c>
      <c r="F141" s="2" t="s">
        <v>46</v>
      </c>
      <c r="G141" s="12">
        <v>0.83499999999999996</v>
      </c>
      <c r="H141" s="13">
        <f>Table22[[#This Row],[2k x 5 (est)]]-Table22[[#This Row],[5k x 20 (est)]]</f>
        <v>0</v>
      </c>
      <c r="I141" s="14">
        <v>0.83499999999999996</v>
      </c>
      <c r="J141" s="12">
        <v>8.0000000000000002E-3</v>
      </c>
      <c r="K141" s="13">
        <f>Table22[[#This Row],[2k x 5 (postSD)]]-Table22[[#This Row],[5k x 20 (postSD)]]</f>
        <v>1E-3</v>
      </c>
      <c r="L141" s="14">
        <v>7.0000000000000001E-3</v>
      </c>
      <c r="M141" s="12">
        <v>0</v>
      </c>
      <c r="N141" s="13">
        <f>Table22[[#This Row],[2k x 5 (pval)]]-Table22[[#This Row],[5k x 20 (pval)]]</f>
        <v>0</v>
      </c>
      <c r="O141" s="14">
        <v>0</v>
      </c>
      <c r="P141" s="12">
        <v>0.82099999999999995</v>
      </c>
      <c r="Q141" s="13">
        <f>Table22[[#This Row],[2k x 5 (lowerCI)]]-Table22[[#This Row],[5k x 20 (lowerCI)]]</f>
        <v>1.0000000000000009E-3</v>
      </c>
      <c r="R141" s="14">
        <v>0.82</v>
      </c>
      <c r="S141" s="12">
        <v>0.85</v>
      </c>
      <c r="T141" s="13">
        <f>Table22[[#This Row],[2k x 5 (upperCI)]]-Table22[[#This Row],[5k x 20 (upperCI)]]</f>
        <v>0</v>
      </c>
      <c r="U141" s="14">
        <v>0.85</v>
      </c>
      <c r="V141" s="12" t="b">
        <v>1</v>
      </c>
      <c r="W141" s="13">
        <f>Table22[[#This Row],[2k x 5 (sig)]]-Table22[[#This Row],[5k x 20 (sig)]]</f>
        <v>0</v>
      </c>
      <c r="X141" s="14" t="b">
        <v>1</v>
      </c>
      <c r="Y141" s="69" t="s">
        <v>47</v>
      </c>
    </row>
    <row r="142" spans="1:25" x14ac:dyDescent="0.25">
      <c r="A142" t="s">
        <v>50</v>
      </c>
      <c r="B142" t="s">
        <v>33</v>
      </c>
      <c r="C142" s="1">
        <v>1</v>
      </c>
      <c r="D142" s="1">
        <v>13293</v>
      </c>
      <c r="E142" s="10" t="s">
        <v>34</v>
      </c>
      <c r="F142" s="11" t="s">
        <v>46</v>
      </c>
      <c r="G142" s="12">
        <v>0.14799999999999999</v>
      </c>
      <c r="H142" s="13">
        <f>Table22[[#This Row],[2k x 5 (est)]]-Table22[[#This Row],[5k x 20 (est)]]</f>
        <v>1.5999999999999986E-2</v>
      </c>
      <c r="I142" s="14">
        <v>0.13200000000000001</v>
      </c>
      <c r="J142" s="12">
        <v>0.26500000000000001</v>
      </c>
      <c r="K142" s="13">
        <f>Table22[[#This Row],[2k x 5 (postSD)]]-Table22[[#This Row],[5k x 20 (postSD)]]</f>
        <v>7.0000000000000062E-3</v>
      </c>
      <c r="L142" s="14">
        <v>0.25800000000000001</v>
      </c>
      <c r="M142" s="12">
        <v>0.30299999999999999</v>
      </c>
      <c r="N142" s="13">
        <f>Table22[[#This Row],[2k x 5 (pval)]]-Table22[[#This Row],[5k x 20 (pval)]]</f>
        <v>-4.0000000000000036E-3</v>
      </c>
      <c r="O142" s="14">
        <v>0.307</v>
      </c>
      <c r="P142" s="12">
        <v>-0.38100000000000001</v>
      </c>
      <c r="Q142" s="13">
        <f>Table22[[#This Row],[2k x 5 (lowerCI)]]-Table22[[#This Row],[5k x 20 (lowerCI)]]</f>
        <v>9.000000000000008E-3</v>
      </c>
      <c r="R142" s="14">
        <v>-0.39</v>
      </c>
      <c r="S142" s="12">
        <v>0.66</v>
      </c>
      <c r="T142" s="13">
        <f>Table22[[#This Row],[2k x 5 (upperCI)]]-Table22[[#This Row],[5k x 20 (upperCI)]]</f>
        <v>3.7000000000000033E-2</v>
      </c>
      <c r="U142" s="14">
        <v>0.623</v>
      </c>
      <c r="V142" s="12" t="b">
        <v>0</v>
      </c>
      <c r="W142" s="13">
        <f>Table22[[#This Row],[2k x 5 (sig)]]-Table22[[#This Row],[5k x 20 (sig)]]</f>
        <v>0</v>
      </c>
      <c r="X142" s="14" t="b">
        <v>0</v>
      </c>
      <c r="Y142" s="69" t="s">
        <v>36</v>
      </c>
    </row>
    <row r="143" spans="1:25" x14ac:dyDescent="0.25">
      <c r="A143" t="s">
        <v>50</v>
      </c>
      <c r="B143" t="s">
        <v>33</v>
      </c>
      <c r="C143" s="1">
        <v>1</v>
      </c>
      <c r="D143" s="1">
        <v>13293</v>
      </c>
      <c r="E143" s="1" t="s">
        <v>37</v>
      </c>
      <c r="F143" s="2" t="s">
        <v>46</v>
      </c>
      <c r="G143" s="12">
        <v>0.71699999999999997</v>
      </c>
      <c r="H143" s="13">
        <f>Table22[[#This Row],[2k x 5 (est)]]-Table22[[#This Row],[5k x 20 (est)]]</f>
        <v>-4.0000000000000036E-3</v>
      </c>
      <c r="I143" s="14">
        <v>0.72099999999999997</v>
      </c>
      <c r="J143" s="12">
        <v>5.2999999999999999E-2</v>
      </c>
      <c r="K143" s="13">
        <f>Table22[[#This Row],[2k x 5 (postSD)]]-Table22[[#This Row],[5k x 20 (postSD)]]</f>
        <v>-1.0000000000000009E-3</v>
      </c>
      <c r="L143" s="14">
        <v>5.3999999999999999E-2</v>
      </c>
      <c r="M143" s="12">
        <v>0</v>
      </c>
      <c r="N143" s="13">
        <f>Table22[[#This Row],[2k x 5 (pval)]]-Table22[[#This Row],[5k x 20 (pval)]]</f>
        <v>0</v>
      </c>
      <c r="O143" s="14">
        <v>0</v>
      </c>
      <c r="P143" s="12">
        <v>0.60199999999999998</v>
      </c>
      <c r="Q143" s="13">
        <f>Table22[[#This Row],[2k x 5 (lowerCI)]]-Table22[[#This Row],[5k x 20 (lowerCI)]]</f>
        <v>0</v>
      </c>
      <c r="R143" s="14">
        <v>0.60199999999999998</v>
      </c>
      <c r="S143" s="12">
        <v>0.80800000000000005</v>
      </c>
      <c r="T143" s="13">
        <f>Table22[[#This Row],[2k x 5 (upperCI)]]-Table22[[#This Row],[5k x 20 (upperCI)]]</f>
        <v>-4.0000000000000036E-3</v>
      </c>
      <c r="U143" s="14">
        <v>0.81200000000000006</v>
      </c>
      <c r="V143" s="12" t="b">
        <v>1</v>
      </c>
      <c r="W143" s="13">
        <f>Table22[[#This Row],[2k x 5 (sig)]]-Table22[[#This Row],[5k x 20 (sig)]]</f>
        <v>0</v>
      </c>
      <c r="X143" s="14" t="b">
        <v>1</v>
      </c>
      <c r="Y143" s="69" t="s">
        <v>36</v>
      </c>
    </row>
    <row r="144" spans="1:25" x14ac:dyDescent="0.25">
      <c r="A144" t="s">
        <v>50</v>
      </c>
      <c r="B144" t="s">
        <v>33</v>
      </c>
      <c r="C144" s="1">
        <v>1</v>
      </c>
      <c r="D144" s="1">
        <v>13293</v>
      </c>
      <c r="E144" s="1" t="s">
        <v>38</v>
      </c>
      <c r="F144" s="2" t="s">
        <v>46</v>
      </c>
      <c r="G144" s="12">
        <v>0.151</v>
      </c>
      <c r="H144" s="13">
        <f>Table22[[#This Row],[2k x 5 (est)]]-Table22[[#This Row],[5k x 20 (est)]]</f>
        <v>-1.2000000000000011E-2</v>
      </c>
      <c r="I144" s="14">
        <v>0.16300000000000001</v>
      </c>
      <c r="J144" s="12">
        <v>0.26700000000000002</v>
      </c>
      <c r="K144" s="13">
        <f>Table22[[#This Row],[2k x 5 (postSD)]]-Table22[[#This Row],[5k x 20 (postSD)]]</f>
        <v>0</v>
      </c>
      <c r="L144" s="14">
        <v>0.26700000000000002</v>
      </c>
      <c r="M144" s="12">
        <v>0.27300000000000002</v>
      </c>
      <c r="N144" s="13">
        <f>Table22[[#This Row],[2k x 5 (pval)]]-Table22[[#This Row],[5k x 20 (pval)]]</f>
        <v>-1.0999999999999954E-2</v>
      </c>
      <c r="O144" s="14">
        <v>0.28399999999999997</v>
      </c>
      <c r="P144" s="12">
        <v>-0.378</v>
      </c>
      <c r="Q144" s="13">
        <f>Table22[[#This Row],[2k x 5 (lowerCI)]]-Table22[[#This Row],[5k x 20 (lowerCI)]]</f>
        <v>1.3000000000000012E-2</v>
      </c>
      <c r="R144" s="14">
        <v>-0.39100000000000001</v>
      </c>
      <c r="S144" s="12">
        <v>0.68400000000000005</v>
      </c>
      <c r="T144" s="13">
        <f>Table22[[#This Row],[2k x 5 (upperCI)]]-Table22[[#This Row],[5k x 20 (upperCI)]]</f>
        <v>3.0000000000000027E-2</v>
      </c>
      <c r="U144" s="14">
        <v>0.65400000000000003</v>
      </c>
      <c r="V144" s="12" t="b">
        <v>0</v>
      </c>
      <c r="W144" s="13">
        <f>Table22[[#This Row],[2k x 5 (sig)]]-Table22[[#This Row],[5k x 20 (sig)]]</f>
        <v>0</v>
      </c>
      <c r="X144" s="14" t="b">
        <v>0</v>
      </c>
      <c r="Y144" s="69" t="s">
        <v>36</v>
      </c>
    </row>
    <row r="145" spans="1:25" x14ac:dyDescent="0.25">
      <c r="A145" t="s">
        <v>50</v>
      </c>
      <c r="B145" t="s">
        <v>33</v>
      </c>
      <c r="C145" s="1">
        <v>1</v>
      </c>
      <c r="D145" s="1">
        <v>13293</v>
      </c>
      <c r="E145" s="1" t="s">
        <v>39</v>
      </c>
      <c r="F145" s="2" t="s">
        <v>46</v>
      </c>
      <c r="G145" s="12">
        <v>1.335</v>
      </c>
      <c r="H145" s="13">
        <f>Table22[[#This Row],[2k x 5 (est)]]-Table22[[#This Row],[5k x 20 (est)]]</f>
        <v>0</v>
      </c>
      <c r="I145" s="14">
        <v>1.335</v>
      </c>
      <c r="J145" s="12">
        <v>0.14099999999999999</v>
      </c>
      <c r="K145" s="13">
        <f>Table22[[#This Row],[2k x 5 (postSD)]]-Table22[[#This Row],[5k x 20 (postSD)]]</f>
        <v>0</v>
      </c>
      <c r="L145" s="14">
        <v>0.14099999999999999</v>
      </c>
      <c r="M145" s="12">
        <v>0</v>
      </c>
      <c r="N145" s="13">
        <f>Table22[[#This Row],[2k x 5 (pval)]]-Table22[[#This Row],[5k x 20 (pval)]]</f>
        <v>0</v>
      </c>
      <c r="O145" s="14">
        <v>0</v>
      </c>
      <c r="P145" s="12">
        <v>1.07</v>
      </c>
      <c r="Q145" s="13">
        <f>Table22[[#This Row],[2k x 5 (lowerCI)]]-Table22[[#This Row],[5k x 20 (lowerCI)]]</f>
        <v>7.0000000000001172E-3</v>
      </c>
      <c r="R145" s="14">
        <v>1.0629999999999999</v>
      </c>
      <c r="S145" s="12">
        <v>1.6220000000000001</v>
      </c>
      <c r="T145" s="13">
        <f>Table22[[#This Row],[2k x 5 (upperCI)]]-Table22[[#This Row],[5k x 20 (upperCI)]]</f>
        <v>7.0000000000001172E-3</v>
      </c>
      <c r="U145" s="14">
        <v>1.615</v>
      </c>
      <c r="V145" s="12" t="b">
        <v>1</v>
      </c>
      <c r="W145" s="13">
        <f>Table22[[#This Row],[2k x 5 (sig)]]-Table22[[#This Row],[5k x 20 (sig)]]</f>
        <v>0</v>
      </c>
      <c r="X145" s="14" t="b">
        <v>1</v>
      </c>
      <c r="Y145" s="69" t="s">
        <v>36</v>
      </c>
    </row>
    <row r="146" spans="1:25" x14ac:dyDescent="0.25">
      <c r="A146" t="s">
        <v>50</v>
      </c>
      <c r="B146" t="s">
        <v>33</v>
      </c>
      <c r="C146" s="1">
        <v>1</v>
      </c>
      <c r="D146" s="1">
        <v>13293</v>
      </c>
      <c r="E146" s="1" t="s">
        <v>40</v>
      </c>
      <c r="F146" s="2" t="s">
        <v>46</v>
      </c>
      <c r="G146" s="12">
        <v>9.8689999999999998</v>
      </c>
      <c r="H146" s="13">
        <f>Table22[[#This Row],[2k x 5 (est)]]-Table22[[#This Row],[5k x 20 (est)]]</f>
        <v>0.14100000000000001</v>
      </c>
      <c r="I146" s="14">
        <v>9.7279999999999998</v>
      </c>
      <c r="J146" s="12">
        <v>2.1040000000000001</v>
      </c>
      <c r="K146" s="13">
        <f>Table22[[#This Row],[2k x 5 (postSD)]]-Table22[[#This Row],[5k x 20 (postSD)]]</f>
        <v>1.6999999999999904E-2</v>
      </c>
      <c r="L146" s="14">
        <v>2.0870000000000002</v>
      </c>
      <c r="M146" s="12">
        <v>0</v>
      </c>
      <c r="N146" s="13">
        <f>Table22[[#This Row],[2k x 5 (pval)]]-Table22[[#This Row],[5k x 20 (pval)]]</f>
        <v>0</v>
      </c>
      <c r="O146" s="14">
        <v>0</v>
      </c>
      <c r="P146" s="12">
        <v>6.2389999999999999</v>
      </c>
      <c r="Q146" s="13">
        <f>Table22[[#This Row],[2k x 5 (lowerCI)]]-Table22[[#This Row],[5k x 20 (lowerCI)]]</f>
        <v>8.9999999999999858E-2</v>
      </c>
      <c r="R146" s="14">
        <v>6.149</v>
      </c>
      <c r="S146" s="12">
        <v>13.99</v>
      </c>
      <c r="T146" s="13">
        <f>Table22[[#This Row],[2k x 5 (upperCI)]]-Table22[[#This Row],[5k x 20 (upperCI)]]</f>
        <v>-3.6999999999999034E-2</v>
      </c>
      <c r="U146" s="14">
        <v>14.026999999999999</v>
      </c>
      <c r="V146" s="12" t="b">
        <v>1</v>
      </c>
      <c r="W146" s="13">
        <f>Table22[[#This Row],[2k x 5 (sig)]]-Table22[[#This Row],[5k x 20 (sig)]]</f>
        <v>0</v>
      </c>
      <c r="X146" s="14" t="b">
        <v>1</v>
      </c>
      <c r="Y146" s="69" t="s">
        <v>36</v>
      </c>
    </row>
    <row r="147" spans="1:25" x14ac:dyDescent="0.25">
      <c r="A147" t="s">
        <v>50</v>
      </c>
      <c r="B147" t="s">
        <v>33</v>
      </c>
      <c r="C147" s="1">
        <v>1</v>
      </c>
      <c r="D147" s="1">
        <v>13293</v>
      </c>
      <c r="E147" s="1" t="s">
        <v>41</v>
      </c>
      <c r="F147" s="2" t="s">
        <v>46</v>
      </c>
      <c r="G147" s="12">
        <v>0.27400000000000002</v>
      </c>
      <c r="H147" s="13">
        <f>Table22[[#This Row],[2k x 5 (est)]]-Table22[[#This Row],[5k x 20 (est)]]</f>
        <v>-3.0000000000000027E-3</v>
      </c>
      <c r="I147" s="14">
        <v>0.27700000000000002</v>
      </c>
      <c r="J147" s="12">
        <v>0.105</v>
      </c>
      <c r="K147" s="13">
        <f>Table22[[#This Row],[2k x 5 (postSD)]]-Table22[[#This Row],[5k x 20 (postSD)]]</f>
        <v>-2.0000000000000018E-3</v>
      </c>
      <c r="L147" s="14">
        <v>0.107</v>
      </c>
      <c r="M147" s="12">
        <v>4.0000000000000001E-3</v>
      </c>
      <c r="N147" s="13">
        <f>Table22[[#This Row],[2k x 5 (pval)]]-Table22[[#This Row],[5k x 20 (pval)]]</f>
        <v>-2E-3</v>
      </c>
      <c r="O147" s="14">
        <v>6.0000000000000001E-3</v>
      </c>
      <c r="P147" s="12">
        <v>7.2999999999999995E-2</v>
      </c>
      <c r="Q147" s="13">
        <f>Table22[[#This Row],[2k x 5 (lowerCI)]]-Table22[[#This Row],[5k x 20 (lowerCI)]]</f>
        <v>6.9999999999999923E-3</v>
      </c>
      <c r="R147" s="14">
        <v>6.6000000000000003E-2</v>
      </c>
      <c r="S147" s="12">
        <v>0.48199999999999998</v>
      </c>
      <c r="T147" s="13">
        <f>Table22[[#This Row],[2k x 5 (upperCI)]]-Table22[[#This Row],[5k x 20 (upperCI)]]</f>
        <v>-3.0000000000000027E-3</v>
      </c>
      <c r="U147" s="14">
        <v>0.48499999999999999</v>
      </c>
      <c r="V147" s="12" t="b">
        <v>1</v>
      </c>
      <c r="W147" s="13">
        <f>Table22[[#This Row],[2k x 5 (sig)]]-Table22[[#This Row],[5k x 20 (sig)]]</f>
        <v>0</v>
      </c>
      <c r="X147" s="14" t="b">
        <v>1</v>
      </c>
      <c r="Y147" s="69" t="s">
        <v>36</v>
      </c>
    </row>
    <row r="148" spans="1:25" x14ac:dyDescent="0.25">
      <c r="A148" t="s">
        <v>50</v>
      </c>
      <c r="B148" t="s">
        <v>33</v>
      </c>
      <c r="C148" s="1">
        <v>1</v>
      </c>
      <c r="D148" s="1">
        <v>13293</v>
      </c>
      <c r="E148" s="1" t="s">
        <v>42</v>
      </c>
      <c r="F148" s="2" t="s">
        <v>46</v>
      </c>
      <c r="G148" s="12">
        <v>1</v>
      </c>
      <c r="H148" s="13">
        <f>Table22[[#This Row],[2k x 5 (est)]]-Table22[[#This Row],[5k x 20 (est)]]</f>
        <v>0</v>
      </c>
      <c r="I148" s="14">
        <v>1</v>
      </c>
      <c r="J148" s="12">
        <v>0</v>
      </c>
      <c r="K148" s="13">
        <f>Table22[[#This Row],[2k x 5 (postSD)]]-Table22[[#This Row],[5k x 20 (postSD)]]</f>
        <v>0</v>
      </c>
      <c r="L148" s="14">
        <v>0</v>
      </c>
      <c r="M148" s="12">
        <v>0</v>
      </c>
      <c r="N148" s="13">
        <f>Table22[[#This Row],[2k x 5 (pval)]]-Table22[[#This Row],[5k x 20 (pval)]]</f>
        <v>0</v>
      </c>
      <c r="O148" s="14">
        <v>0</v>
      </c>
      <c r="P148" s="12">
        <v>1</v>
      </c>
      <c r="Q148" s="13">
        <f>Table22[[#This Row],[2k x 5 (lowerCI)]]-Table22[[#This Row],[5k x 20 (lowerCI)]]</f>
        <v>0</v>
      </c>
      <c r="R148" s="14">
        <v>1</v>
      </c>
      <c r="S148" s="12">
        <v>1</v>
      </c>
      <c r="T148" s="13">
        <f>Table22[[#This Row],[2k x 5 (upperCI)]]-Table22[[#This Row],[5k x 20 (upperCI)]]</f>
        <v>0</v>
      </c>
      <c r="U148" s="14">
        <v>1</v>
      </c>
      <c r="V148" s="12" t="b">
        <v>0</v>
      </c>
      <c r="W148" s="13">
        <f>Table22[[#This Row],[2k x 5 (sig)]]-Table22[[#This Row],[5k x 20 (sig)]]</f>
        <v>0</v>
      </c>
      <c r="X148" s="14" t="b">
        <v>0</v>
      </c>
      <c r="Y148" s="69" t="s">
        <v>36</v>
      </c>
    </row>
    <row r="149" spans="1:25" x14ac:dyDescent="0.25">
      <c r="A149" t="s">
        <v>50</v>
      </c>
      <c r="B149" t="s">
        <v>33</v>
      </c>
      <c r="C149" s="1">
        <v>1</v>
      </c>
      <c r="D149" s="1">
        <v>13293</v>
      </c>
      <c r="E149" s="1" t="s">
        <v>43</v>
      </c>
      <c r="F149" s="2" t="s">
        <v>46</v>
      </c>
      <c r="G149" s="12">
        <v>1</v>
      </c>
      <c r="H149" s="13">
        <f>Table22[[#This Row],[2k x 5 (est)]]-Table22[[#This Row],[5k x 20 (est)]]</f>
        <v>0</v>
      </c>
      <c r="I149" s="14">
        <v>1</v>
      </c>
      <c r="J149" s="12">
        <v>0</v>
      </c>
      <c r="K149" s="13">
        <f>Table22[[#This Row],[2k x 5 (postSD)]]-Table22[[#This Row],[5k x 20 (postSD)]]</f>
        <v>0</v>
      </c>
      <c r="L149" s="14">
        <v>0</v>
      </c>
      <c r="M149" s="12">
        <v>0</v>
      </c>
      <c r="N149" s="13">
        <f>Table22[[#This Row],[2k x 5 (pval)]]-Table22[[#This Row],[5k x 20 (pval)]]</f>
        <v>0</v>
      </c>
      <c r="O149" s="14">
        <v>0</v>
      </c>
      <c r="P149" s="12">
        <v>1</v>
      </c>
      <c r="Q149" s="13">
        <f>Table22[[#This Row],[2k x 5 (lowerCI)]]-Table22[[#This Row],[5k x 20 (lowerCI)]]</f>
        <v>0</v>
      </c>
      <c r="R149" s="14">
        <v>1</v>
      </c>
      <c r="S149" s="12">
        <v>1</v>
      </c>
      <c r="T149" s="13">
        <f>Table22[[#This Row],[2k x 5 (upperCI)]]-Table22[[#This Row],[5k x 20 (upperCI)]]</f>
        <v>0</v>
      </c>
      <c r="U149" s="14">
        <v>1</v>
      </c>
      <c r="V149" s="12" t="b">
        <v>0</v>
      </c>
      <c r="W149" s="13">
        <f>Table22[[#This Row],[2k x 5 (sig)]]-Table22[[#This Row],[5k x 20 (sig)]]</f>
        <v>0</v>
      </c>
      <c r="X149" s="14" t="b">
        <v>0</v>
      </c>
      <c r="Y149" s="69" t="s">
        <v>36</v>
      </c>
    </row>
    <row r="150" spans="1:25" x14ac:dyDescent="0.25">
      <c r="A150" t="s">
        <v>50</v>
      </c>
      <c r="B150" t="s">
        <v>33</v>
      </c>
      <c r="C150" s="1">
        <v>1</v>
      </c>
      <c r="D150" s="1">
        <v>13293</v>
      </c>
      <c r="E150" s="1" t="s">
        <v>44</v>
      </c>
      <c r="F150" s="2" t="s">
        <v>46</v>
      </c>
      <c r="G150" s="12">
        <v>1</v>
      </c>
      <c r="H150" s="13">
        <f>Table22[[#This Row],[2k x 5 (est)]]-Table22[[#This Row],[5k x 20 (est)]]</f>
        <v>0</v>
      </c>
      <c r="I150" s="14">
        <v>1</v>
      </c>
      <c r="J150" s="12">
        <v>0</v>
      </c>
      <c r="K150" s="13">
        <f>Table22[[#This Row],[2k x 5 (postSD)]]-Table22[[#This Row],[5k x 20 (postSD)]]</f>
        <v>0</v>
      </c>
      <c r="L150" s="14">
        <v>0</v>
      </c>
      <c r="M150" s="12">
        <v>0</v>
      </c>
      <c r="N150" s="13">
        <f>Table22[[#This Row],[2k x 5 (pval)]]-Table22[[#This Row],[5k x 20 (pval)]]</f>
        <v>0</v>
      </c>
      <c r="O150" s="14">
        <v>0</v>
      </c>
      <c r="P150" s="12">
        <v>1</v>
      </c>
      <c r="Q150" s="13">
        <f>Table22[[#This Row],[2k x 5 (lowerCI)]]-Table22[[#This Row],[5k x 20 (lowerCI)]]</f>
        <v>0</v>
      </c>
      <c r="R150" s="14">
        <v>1</v>
      </c>
      <c r="S150" s="12">
        <v>1</v>
      </c>
      <c r="T150" s="13">
        <f>Table22[[#This Row],[2k x 5 (upperCI)]]-Table22[[#This Row],[5k x 20 (upperCI)]]</f>
        <v>0</v>
      </c>
      <c r="U150" s="14">
        <v>1</v>
      </c>
      <c r="V150" s="12" t="b">
        <v>0</v>
      </c>
      <c r="W150" s="13">
        <f>Table22[[#This Row],[2k x 5 (sig)]]-Table22[[#This Row],[5k x 20 (sig)]]</f>
        <v>0</v>
      </c>
      <c r="X150" s="14" t="b">
        <v>0</v>
      </c>
      <c r="Y150" s="69" t="s">
        <v>36</v>
      </c>
    </row>
    <row r="151" spans="1:25" x14ac:dyDescent="0.25">
      <c r="A151" s="15"/>
      <c r="B151" s="15"/>
      <c r="C151" s="16"/>
      <c r="D151" s="16"/>
      <c r="E151" s="16"/>
      <c r="F151" s="17"/>
      <c r="G151" s="18"/>
      <c r="H151" s="19"/>
      <c r="I151" s="20"/>
      <c r="J151" s="18"/>
      <c r="K151" s="19"/>
      <c r="L151" s="20"/>
      <c r="M151" s="18"/>
      <c r="N151" s="19"/>
      <c r="O151" s="20"/>
      <c r="P151" s="18"/>
      <c r="Q151" s="19">
        <f>Table22[[#This Row],[2k x 5 (lowerCI)]]-Table22[[#This Row],[5k x 20 (lowerCI)]]</f>
        <v>0</v>
      </c>
      <c r="R151" s="20"/>
      <c r="S151" s="18"/>
      <c r="T151" s="19">
        <f>Table22[[#This Row],[2k x 5 (upperCI)]]-Table22[[#This Row],[5k x 20 (upperCI)]]</f>
        <v>0</v>
      </c>
      <c r="U151" s="20"/>
      <c r="V151" s="18"/>
      <c r="W151" s="19"/>
      <c r="X151" s="20"/>
      <c r="Y151" s="72"/>
    </row>
    <row r="152" spans="1:25" x14ac:dyDescent="0.25">
      <c r="A152" t="s">
        <v>50</v>
      </c>
      <c r="B152" t="s">
        <v>33</v>
      </c>
      <c r="C152" s="1">
        <v>2</v>
      </c>
      <c r="D152" s="1">
        <v>23293</v>
      </c>
      <c r="E152" s="10" t="s">
        <v>34</v>
      </c>
      <c r="F152" s="11" t="s">
        <v>35</v>
      </c>
      <c r="G152" s="12">
        <v>4.7E-2</v>
      </c>
      <c r="H152" s="13">
        <f>Table22[[#This Row],[2k x 5 (est)]]-Table22[[#This Row],[5k x 20 (est)]]</f>
        <v>0</v>
      </c>
      <c r="I152" s="14">
        <v>4.7E-2</v>
      </c>
      <c r="J152" s="12">
        <v>2.7E-2</v>
      </c>
      <c r="K152" s="13">
        <f>Table22[[#This Row],[2k x 5 (postSD)]]-Table22[[#This Row],[5k x 20 (postSD)]]</f>
        <v>0</v>
      </c>
      <c r="L152" s="14">
        <v>2.7E-2</v>
      </c>
      <c r="M152" s="12">
        <v>3.5000000000000003E-2</v>
      </c>
      <c r="N152" s="13">
        <f>Table22[[#This Row],[2k x 5 (pval)]]-Table22[[#This Row],[5k x 20 (pval)]]</f>
        <v>5.0000000000000044E-3</v>
      </c>
      <c r="O152" s="14">
        <v>0.03</v>
      </c>
      <c r="P152" s="12">
        <v>-4.0000000000000001E-3</v>
      </c>
      <c r="Q152" s="13">
        <f>Table22[[#This Row],[2k x 5 (lowerCI)]]-Table22[[#This Row],[5k x 20 (lowerCI)]]</f>
        <v>-3.0000000000000001E-3</v>
      </c>
      <c r="R152" s="14">
        <v>-1E-3</v>
      </c>
      <c r="S152" s="12">
        <v>0.104</v>
      </c>
      <c r="T152" s="13">
        <f>Table22[[#This Row],[2k x 5 (upperCI)]]-Table22[[#This Row],[5k x 20 (upperCI)]]</f>
        <v>-2.0000000000000018E-3</v>
      </c>
      <c r="U152" s="14">
        <v>0.106</v>
      </c>
      <c r="V152" s="12" t="b">
        <v>0</v>
      </c>
      <c r="W152" s="13">
        <f>Table22[[#This Row],[2k x 5 (sig)]]-Table22[[#This Row],[5k x 20 (sig)]]</f>
        <v>0</v>
      </c>
      <c r="X152" s="14" t="b">
        <v>0</v>
      </c>
      <c r="Y152" s="69" t="s">
        <v>36</v>
      </c>
    </row>
    <row r="153" spans="1:25" x14ac:dyDescent="0.25">
      <c r="A153" t="s">
        <v>50</v>
      </c>
      <c r="B153" t="s">
        <v>33</v>
      </c>
      <c r="C153" s="1">
        <v>2</v>
      </c>
      <c r="D153" s="1">
        <v>23293</v>
      </c>
      <c r="E153" s="1" t="s">
        <v>37</v>
      </c>
      <c r="F153" s="2" t="s">
        <v>35</v>
      </c>
      <c r="G153" s="12">
        <v>1.1100000000000001</v>
      </c>
      <c r="H153" s="13">
        <f>Table22[[#This Row],[2k x 5 (est)]]-Table22[[#This Row],[5k x 20 (est)]]</f>
        <v>-6.9999999999998952E-3</v>
      </c>
      <c r="I153" s="14">
        <v>1.117</v>
      </c>
      <c r="J153" s="12">
        <v>0.24399999999999999</v>
      </c>
      <c r="K153" s="13">
        <f>Table22[[#This Row],[2k x 5 (postSD)]]-Table22[[#This Row],[5k x 20 (postSD)]]</f>
        <v>-1.100000000000001E-2</v>
      </c>
      <c r="L153" s="14">
        <v>0.255</v>
      </c>
      <c r="M153" s="12">
        <v>0</v>
      </c>
      <c r="N153" s="13">
        <f>Table22[[#This Row],[2k x 5 (pval)]]-Table22[[#This Row],[5k x 20 (pval)]]</f>
        <v>0</v>
      </c>
      <c r="O153" s="14">
        <v>0</v>
      </c>
      <c r="P153" s="12">
        <v>0.70799999999999996</v>
      </c>
      <c r="Q153" s="13">
        <f>Table22[[#This Row],[2k x 5 (lowerCI)]]-Table22[[#This Row],[5k x 20 (lowerCI)]]</f>
        <v>-1.0000000000000009E-3</v>
      </c>
      <c r="R153" s="14">
        <v>0.70899999999999996</v>
      </c>
      <c r="S153" s="12">
        <v>1.66</v>
      </c>
      <c r="T153" s="13">
        <f>Table22[[#This Row],[2k x 5 (upperCI)]]-Table22[[#This Row],[5k x 20 (upperCI)]]</f>
        <v>-6.0000000000000053E-2</v>
      </c>
      <c r="U153" s="14">
        <v>1.72</v>
      </c>
      <c r="V153" s="12" t="b">
        <v>1</v>
      </c>
      <c r="W153" s="13">
        <f>Table22[[#This Row],[2k x 5 (sig)]]-Table22[[#This Row],[5k x 20 (sig)]]</f>
        <v>0</v>
      </c>
      <c r="X153" s="14" t="b">
        <v>1</v>
      </c>
      <c r="Y153" s="69" t="s">
        <v>36</v>
      </c>
    </row>
    <row r="154" spans="1:25" x14ac:dyDescent="0.25">
      <c r="A154" t="s">
        <v>50</v>
      </c>
      <c r="B154" t="s">
        <v>33</v>
      </c>
      <c r="C154" s="1">
        <v>2</v>
      </c>
      <c r="D154" s="1">
        <v>23293</v>
      </c>
      <c r="E154" s="1" t="s">
        <v>38</v>
      </c>
      <c r="F154" s="2" t="s">
        <v>35</v>
      </c>
      <c r="G154" s="12">
        <v>1.0999999999999999E-2</v>
      </c>
      <c r="H154" s="13">
        <f>Table22[[#This Row],[2k x 5 (est)]]-Table22[[#This Row],[5k x 20 (est)]]</f>
        <v>0</v>
      </c>
      <c r="I154" s="14">
        <v>1.0999999999999999E-2</v>
      </c>
      <c r="J154" s="12">
        <v>1.0999999999999999E-2</v>
      </c>
      <c r="K154" s="13">
        <f>Table22[[#This Row],[2k x 5 (postSD)]]-Table22[[#This Row],[5k x 20 (postSD)]]</f>
        <v>0</v>
      </c>
      <c r="L154" s="14">
        <v>1.0999999999999999E-2</v>
      </c>
      <c r="M154" s="12">
        <v>0.16200000000000001</v>
      </c>
      <c r="N154" s="13">
        <f>Table22[[#This Row],[2k x 5 (pval)]]-Table22[[#This Row],[5k x 20 (pval)]]</f>
        <v>2.0000000000000018E-2</v>
      </c>
      <c r="O154" s="14">
        <v>0.14199999999999999</v>
      </c>
      <c r="P154" s="12">
        <v>-0.01</v>
      </c>
      <c r="Q154" s="13">
        <f>Table22[[#This Row],[2k x 5 (lowerCI)]]-Table22[[#This Row],[5k x 20 (lowerCI)]]</f>
        <v>0</v>
      </c>
      <c r="R154" s="14">
        <v>-0.01</v>
      </c>
      <c r="S154" s="12">
        <v>3.5000000000000003E-2</v>
      </c>
      <c r="T154" s="13">
        <f>Table22[[#This Row],[2k x 5 (upperCI)]]-Table22[[#This Row],[5k x 20 (upperCI)]]</f>
        <v>0</v>
      </c>
      <c r="U154" s="14">
        <v>3.5000000000000003E-2</v>
      </c>
      <c r="V154" s="12" t="b">
        <v>0</v>
      </c>
      <c r="W154" s="13">
        <f>Table22[[#This Row],[2k x 5 (sig)]]-Table22[[#This Row],[5k x 20 (sig)]]</f>
        <v>0</v>
      </c>
      <c r="X154" s="14" t="b">
        <v>0</v>
      </c>
      <c r="Y154" s="69" t="s">
        <v>36</v>
      </c>
    </row>
    <row r="155" spans="1:25" x14ac:dyDescent="0.25">
      <c r="A155" t="s">
        <v>50</v>
      </c>
      <c r="B155" t="s">
        <v>33</v>
      </c>
      <c r="C155" s="1">
        <v>2</v>
      </c>
      <c r="D155" s="1">
        <v>23293</v>
      </c>
      <c r="E155" s="1" t="s">
        <v>39</v>
      </c>
      <c r="F155" s="2" t="s">
        <v>35</v>
      </c>
      <c r="G155" s="12">
        <v>2.78</v>
      </c>
      <c r="H155" s="13">
        <f>Table22[[#This Row],[2k x 5 (est)]]-Table22[[#This Row],[5k x 20 (est)]]</f>
        <v>1.9999999999997797E-3</v>
      </c>
      <c r="I155" s="14">
        <v>2.778</v>
      </c>
      <c r="J155" s="12">
        <v>0.22500000000000001</v>
      </c>
      <c r="K155" s="13">
        <f>Table22[[#This Row],[2k x 5 (postSD)]]-Table22[[#This Row],[5k x 20 (postSD)]]</f>
        <v>-1.0000000000000009E-3</v>
      </c>
      <c r="L155" s="14">
        <v>0.22600000000000001</v>
      </c>
      <c r="M155" s="12">
        <v>0</v>
      </c>
      <c r="N155" s="13">
        <f>Table22[[#This Row],[2k x 5 (pval)]]-Table22[[#This Row],[5k x 20 (pval)]]</f>
        <v>0</v>
      </c>
      <c r="O155" s="14">
        <v>0</v>
      </c>
      <c r="P155" s="12">
        <v>2.34</v>
      </c>
      <c r="Q155" s="13">
        <f>Table22[[#This Row],[2k x 5 (lowerCI)]]-Table22[[#This Row],[5k x 20 (lowerCI)]]</f>
        <v>1.2000000000000011E-2</v>
      </c>
      <c r="R155" s="14">
        <v>2.3279999999999998</v>
      </c>
      <c r="S155" s="12">
        <v>3.2210000000000001</v>
      </c>
      <c r="T155" s="13">
        <f>Table22[[#This Row],[2k x 5 (upperCI)]]-Table22[[#This Row],[5k x 20 (upperCI)]]</f>
        <v>1.2000000000000011E-2</v>
      </c>
      <c r="U155" s="14">
        <v>3.2090000000000001</v>
      </c>
      <c r="V155" s="12" t="b">
        <v>1</v>
      </c>
      <c r="W155" s="13">
        <f>Table22[[#This Row],[2k x 5 (sig)]]-Table22[[#This Row],[5k x 20 (sig)]]</f>
        <v>0</v>
      </c>
      <c r="X155" s="14" t="b">
        <v>1</v>
      </c>
      <c r="Y155" s="69" t="s">
        <v>36</v>
      </c>
    </row>
    <row r="156" spans="1:25" x14ac:dyDescent="0.25">
      <c r="A156" t="s">
        <v>50</v>
      </c>
      <c r="B156" t="s">
        <v>33</v>
      </c>
      <c r="C156" s="1">
        <v>2</v>
      </c>
      <c r="D156" s="1">
        <v>23293</v>
      </c>
      <c r="E156" s="1" t="s">
        <v>40</v>
      </c>
      <c r="F156" s="2" t="s">
        <v>35</v>
      </c>
      <c r="G156" s="12">
        <v>0.39700000000000002</v>
      </c>
      <c r="H156" s="13">
        <f>Table22[[#This Row],[2k x 5 (est)]]-Table22[[#This Row],[5k x 20 (est)]]</f>
        <v>0</v>
      </c>
      <c r="I156" s="14">
        <v>0.39700000000000002</v>
      </c>
      <c r="J156" s="12">
        <v>1.0999999999999999E-2</v>
      </c>
      <c r="K156" s="13">
        <f>Table22[[#This Row],[2k x 5 (postSD)]]-Table22[[#This Row],[5k x 20 (postSD)]]</f>
        <v>0</v>
      </c>
      <c r="L156" s="14">
        <v>1.0999999999999999E-2</v>
      </c>
      <c r="M156" s="12">
        <v>0</v>
      </c>
      <c r="N156" s="13">
        <f>Table22[[#This Row],[2k x 5 (pval)]]-Table22[[#This Row],[5k x 20 (pval)]]</f>
        <v>0</v>
      </c>
      <c r="O156" s="14">
        <v>0</v>
      </c>
      <c r="P156" s="12">
        <v>0.375</v>
      </c>
      <c r="Q156" s="13">
        <f>Table22[[#This Row],[2k x 5 (lowerCI)]]-Table22[[#This Row],[5k x 20 (lowerCI)]]</f>
        <v>1.0000000000000009E-3</v>
      </c>
      <c r="R156" s="14">
        <v>0.374</v>
      </c>
      <c r="S156" s="12">
        <v>0.41699999999999998</v>
      </c>
      <c r="T156" s="13">
        <f>Table22[[#This Row],[2k x 5 (upperCI)]]-Table22[[#This Row],[5k x 20 (upperCI)]]</f>
        <v>-2.0000000000000018E-3</v>
      </c>
      <c r="U156" s="14">
        <v>0.41899999999999998</v>
      </c>
      <c r="V156" s="12" t="b">
        <v>1</v>
      </c>
      <c r="W156" s="13">
        <f>Table22[[#This Row],[2k x 5 (sig)]]-Table22[[#This Row],[5k x 20 (sig)]]</f>
        <v>0</v>
      </c>
      <c r="X156" s="14" t="b">
        <v>1</v>
      </c>
      <c r="Y156" s="69" t="s">
        <v>36</v>
      </c>
    </row>
    <row r="157" spans="1:25" x14ac:dyDescent="0.25">
      <c r="A157" t="s">
        <v>50</v>
      </c>
      <c r="B157" t="s">
        <v>33</v>
      </c>
      <c r="C157" s="1">
        <v>2</v>
      </c>
      <c r="D157" s="1">
        <v>23293</v>
      </c>
      <c r="E157" s="1" t="s">
        <v>41</v>
      </c>
      <c r="F157" s="2" t="s">
        <v>35</v>
      </c>
      <c r="G157" s="12">
        <v>5.1999999999999998E-2</v>
      </c>
      <c r="H157" s="13">
        <f>Table22[[#This Row],[2k x 5 (est)]]-Table22[[#This Row],[5k x 20 (est)]]</f>
        <v>-2.0000000000000018E-3</v>
      </c>
      <c r="I157" s="14">
        <v>5.3999999999999999E-2</v>
      </c>
      <c r="J157" s="12">
        <v>9.2999999999999999E-2</v>
      </c>
      <c r="K157" s="13">
        <f>Table22[[#This Row],[2k x 5 (postSD)]]-Table22[[#This Row],[5k x 20 (postSD)]]</f>
        <v>-1.0000000000000009E-3</v>
      </c>
      <c r="L157" s="14">
        <v>9.4E-2</v>
      </c>
      <c r="M157" s="12">
        <v>0.28899999999999998</v>
      </c>
      <c r="N157" s="13">
        <f>Table22[[#This Row],[2k x 5 (pval)]]-Table22[[#This Row],[5k x 20 (pval)]]</f>
        <v>1.0000000000000009E-3</v>
      </c>
      <c r="O157" s="14">
        <v>0.28799999999999998</v>
      </c>
      <c r="P157" s="12">
        <v>-0.13300000000000001</v>
      </c>
      <c r="Q157" s="13">
        <f>Table22[[#This Row],[2k x 5 (lowerCI)]]-Table22[[#This Row],[5k x 20 (lowerCI)]]</f>
        <v>4.0000000000000036E-3</v>
      </c>
      <c r="R157" s="14">
        <v>-0.13700000000000001</v>
      </c>
      <c r="S157" s="12">
        <v>0.22900000000000001</v>
      </c>
      <c r="T157" s="13">
        <f>Table22[[#This Row],[2k x 5 (upperCI)]]-Table22[[#This Row],[5k x 20 (upperCI)]]</f>
        <v>-2.0000000000000018E-3</v>
      </c>
      <c r="U157" s="14">
        <v>0.23100000000000001</v>
      </c>
      <c r="V157" s="12" t="b">
        <v>0</v>
      </c>
      <c r="W157" s="13">
        <f>Table22[[#This Row],[2k x 5 (sig)]]-Table22[[#This Row],[5k x 20 (sig)]]</f>
        <v>0</v>
      </c>
      <c r="X157" s="14" t="b">
        <v>0</v>
      </c>
      <c r="Y157" s="69" t="s">
        <v>36</v>
      </c>
    </row>
    <row r="158" spans="1:25" x14ac:dyDescent="0.25">
      <c r="A158" t="s">
        <v>50</v>
      </c>
      <c r="B158" t="s">
        <v>33</v>
      </c>
      <c r="C158" s="1">
        <v>2</v>
      </c>
      <c r="D158" s="1">
        <v>23293</v>
      </c>
      <c r="E158" s="1" t="s">
        <v>42</v>
      </c>
      <c r="F158" s="2" t="s">
        <v>35</v>
      </c>
      <c r="G158" s="12">
        <v>4.968</v>
      </c>
      <c r="H158" s="13">
        <f>Table22[[#This Row],[2k x 5 (est)]]-Table22[[#This Row],[5k x 20 (est)]]</f>
        <v>0</v>
      </c>
      <c r="I158" s="14">
        <v>4.968</v>
      </c>
      <c r="J158" s="12">
        <v>0.75800000000000001</v>
      </c>
      <c r="K158" s="13">
        <f>Table22[[#This Row],[2k x 5 (postSD)]]-Table22[[#This Row],[5k x 20 (postSD)]]</f>
        <v>-5.0000000000000044E-3</v>
      </c>
      <c r="L158" s="14">
        <v>0.76300000000000001</v>
      </c>
      <c r="M158" s="12">
        <v>0</v>
      </c>
      <c r="N158" s="13">
        <f>Table22[[#This Row],[2k x 5 (pval)]]-Table22[[#This Row],[5k x 20 (pval)]]</f>
        <v>0</v>
      </c>
      <c r="O158" s="14">
        <v>0</v>
      </c>
      <c r="P158" s="12">
        <v>3.7530000000000001</v>
      </c>
      <c r="Q158" s="13">
        <f>Table22[[#This Row],[2k x 5 (lowerCI)]]-Table22[[#This Row],[5k x 20 (lowerCI)]]</f>
        <v>-1.2000000000000011E-2</v>
      </c>
      <c r="R158" s="14">
        <v>3.7650000000000001</v>
      </c>
      <c r="S158" s="12">
        <v>6.6989999999999998</v>
      </c>
      <c r="T158" s="13">
        <f>Table22[[#This Row],[2k x 5 (upperCI)]]-Table22[[#This Row],[5k x 20 (upperCI)]]</f>
        <v>-4.0000000000000036E-2</v>
      </c>
      <c r="U158" s="14">
        <v>6.7389999999999999</v>
      </c>
      <c r="V158" s="12" t="b">
        <v>1</v>
      </c>
      <c r="W158" s="13">
        <f>Table22[[#This Row],[2k x 5 (sig)]]-Table22[[#This Row],[5k x 20 (sig)]]</f>
        <v>0</v>
      </c>
      <c r="X158" s="14" t="b">
        <v>1</v>
      </c>
      <c r="Y158" s="69" t="s">
        <v>36</v>
      </c>
    </row>
    <row r="159" spans="1:25" x14ac:dyDescent="0.25">
      <c r="A159" t="s">
        <v>50</v>
      </c>
      <c r="B159" t="s">
        <v>33</v>
      </c>
      <c r="C159" s="1">
        <v>2</v>
      </c>
      <c r="D159" s="1">
        <v>23293</v>
      </c>
      <c r="E159" s="10" t="s">
        <v>43</v>
      </c>
      <c r="F159" s="11" t="s">
        <v>35</v>
      </c>
      <c r="G159" s="12">
        <v>3.0000000000000001E-3</v>
      </c>
      <c r="H159" s="13">
        <f>Table22[[#This Row],[2k x 5 (est)]]-Table22[[#This Row],[5k x 20 (est)]]</f>
        <v>0</v>
      </c>
      <c r="I159" s="14">
        <v>3.0000000000000001E-3</v>
      </c>
      <c r="J159" s="12">
        <v>2E-3</v>
      </c>
      <c r="K159" s="13">
        <f>Table22[[#This Row],[2k x 5 (postSD)]]-Table22[[#This Row],[5k x 20 (postSD)]]</f>
        <v>0</v>
      </c>
      <c r="L159" s="14">
        <v>2E-3</v>
      </c>
      <c r="M159" s="12">
        <v>0</v>
      </c>
      <c r="N159" s="13">
        <f>Table22[[#This Row],[2k x 5 (pval)]]-Table22[[#This Row],[5k x 20 (pval)]]</f>
        <v>0</v>
      </c>
      <c r="O159" s="14">
        <v>0</v>
      </c>
      <c r="P159" s="12">
        <v>1E-3</v>
      </c>
      <c r="Q159" s="13">
        <f>Table22[[#This Row],[2k x 5 (lowerCI)]]-Table22[[#This Row],[5k x 20 (lowerCI)]]</f>
        <v>0</v>
      </c>
      <c r="R159" s="14">
        <v>1E-3</v>
      </c>
      <c r="S159" s="12">
        <v>7.0000000000000001E-3</v>
      </c>
      <c r="T159" s="13">
        <f>Table22[[#This Row],[2k x 5 (upperCI)]]-Table22[[#This Row],[5k x 20 (upperCI)]]</f>
        <v>0</v>
      </c>
      <c r="U159" s="14">
        <v>7.0000000000000001E-3</v>
      </c>
      <c r="V159" s="12" t="b">
        <v>1</v>
      </c>
      <c r="W159" s="13">
        <f>Table22[[#This Row],[2k x 5 (sig)]]-Table22[[#This Row],[5k x 20 (sig)]]</f>
        <v>0</v>
      </c>
      <c r="X159" s="14" t="b">
        <v>1</v>
      </c>
      <c r="Y159" s="69" t="s">
        <v>36</v>
      </c>
    </row>
    <row r="160" spans="1:25" x14ac:dyDescent="0.25">
      <c r="A160" t="s">
        <v>50</v>
      </c>
      <c r="B160" t="s">
        <v>33</v>
      </c>
      <c r="C160" s="1">
        <v>2</v>
      </c>
      <c r="D160" s="1">
        <v>23293</v>
      </c>
      <c r="E160" s="1" t="s">
        <v>44</v>
      </c>
      <c r="F160" s="2" t="s">
        <v>35</v>
      </c>
      <c r="G160" s="12">
        <v>0.81899999999999995</v>
      </c>
      <c r="H160" s="13">
        <f>Table22[[#This Row],[2k x 5 (est)]]-Table22[[#This Row],[5k x 20 (est)]]</f>
        <v>-4.0000000000000036E-3</v>
      </c>
      <c r="I160" s="14">
        <v>0.82299999999999995</v>
      </c>
      <c r="J160" s="12">
        <v>0.127</v>
      </c>
      <c r="K160" s="13">
        <f>Table22[[#This Row],[2k x 5 (postSD)]]-Table22[[#This Row],[5k x 20 (postSD)]]</f>
        <v>-5.0000000000000044E-3</v>
      </c>
      <c r="L160" s="14">
        <v>0.13200000000000001</v>
      </c>
      <c r="M160" s="12">
        <v>0</v>
      </c>
      <c r="N160" s="13">
        <f>Table22[[#This Row],[2k x 5 (pval)]]-Table22[[#This Row],[5k x 20 (pval)]]</f>
        <v>0</v>
      </c>
      <c r="O160" s="14">
        <v>0</v>
      </c>
      <c r="P160" s="12">
        <v>0.61299999999999999</v>
      </c>
      <c r="Q160" s="13">
        <f>Table22[[#This Row],[2k x 5 (lowerCI)]]-Table22[[#This Row],[5k x 20 (lowerCI)]]</f>
        <v>-7.0000000000000062E-3</v>
      </c>
      <c r="R160" s="14">
        <v>0.62</v>
      </c>
      <c r="S160" s="12">
        <v>1.125</v>
      </c>
      <c r="T160" s="13">
        <f>Table22[[#This Row],[2k x 5 (upperCI)]]-Table22[[#This Row],[5k x 20 (upperCI)]]</f>
        <v>-4.9999999999998934E-3</v>
      </c>
      <c r="U160" s="14">
        <v>1.1299999999999999</v>
      </c>
      <c r="V160" s="12" t="b">
        <v>1</v>
      </c>
      <c r="W160" s="13">
        <f>Table22[[#This Row],[2k x 5 (sig)]]-Table22[[#This Row],[5k x 20 (sig)]]</f>
        <v>0</v>
      </c>
      <c r="X160" s="14" t="b">
        <v>1</v>
      </c>
      <c r="Y160" s="69" t="s">
        <v>36</v>
      </c>
    </row>
    <row r="161" spans="1:25" x14ac:dyDescent="0.25">
      <c r="A161" t="s">
        <v>50</v>
      </c>
      <c r="B161" t="s">
        <v>33</v>
      </c>
      <c r="C161" s="1">
        <v>2</v>
      </c>
      <c r="D161" s="1">
        <v>23293</v>
      </c>
      <c r="E161" s="1" t="s">
        <v>45</v>
      </c>
      <c r="F161" s="2" t="s">
        <v>46</v>
      </c>
      <c r="G161" s="12">
        <v>0.39700000000000002</v>
      </c>
      <c r="H161" s="13">
        <f>Table22[[#This Row],[2k x 5 (est)]]-Table22[[#This Row],[5k x 20 (est)]]</f>
        <v>1.0000000000000009E-3</v>
      </c>
      <c r="I161" s="14">
        <v>0.39600000000000002</v>
      </c>
      <c r="J161" s="12">
        <v>8.9999999999999993E-3</v>
      </c>
      <c r="K161" s="13">
        <f>Table22[[#This Row],[2k x 5 (postSD)]]-Table22[[#This Row],[5k x 20 (postSD)]]</f>
        <v>0</v>
      </c>
      <c r="L161" s="14">
        <v>8.9999999999999993E-3</v>
      </c>
      <c r="M161" s="12">
        <v>0</v>
      </c>
      <c r="N161" s="13">
        <f>Table22[[#This Row],[2k x 5 (pval)]]-Table22[[#This Row],[5k x 20 (pval)]]</f>
        <v>0</v>
      </c>
      <c r="O161" s="14">
        <v>0</v>
      </c>
      <c r="P161" s="12">
        <v>0.377</v>
      </c>
      <c r="Q161" s="13">
        <f>Table22[[#This Row],[2k x 5 (lowerCI)]]-Table22[[#This Row],[5k x 20 (lowerCI)]]</f>
        <v>-1.0000000000000009E-3</v>
      </c>
      <c r="R161" s="14">
        <v>0.378</v>
      </c>
      <c r="S161" s="12">
        <v>0.41499999999999998</v>
      </c>
      <c r="T161" s="13">
        <f>Table22[[#This Row],[2k x 5 (upperCI)]]-Table22[[#This Row],[5k x 20 (upperCI)]]</f>
        <v>0</v>
      </c>
      <c r="U161" s="14">
        <v>0.41499999999999998</v>
      </c>
      <c r="V161" s="12" t="b">
        <v>1</v>
      </c>
      <c r="W161" s="13">
        <f>Table22[[#This Row],[2k x 5 (sig)]]-Table22[[#This Row],[5k x 20 (sig)]]</f>
        <v>0</v>
      </c>
      <c r="X161" s="14" t="b">
        <v>1</v>
      </c>
      <c r="Y161" s="69" t="s">
        <v>47</v>
      </c>
    </row>
    <row r="162" spans="1:25" x14ac:dyDescent="0.25">
      <c r="A162" t="s">
        <v>50</v>
      </c>
      <c r="B162" t="s">
        <v>33</v>
      </c>
      <c r="C162" s="1">
        <v>2</v>
      </c>
      <c r="D162" s="1">
        <v>23293</v>
      </c>
      <c r="E162" s="1" t="s">
        <v>48</v>
      </c>
      <c r="F162" s="2" t="s">
        <v>46</v>
      </c>
      <c r="G162" s="12">
        <v>0.84</v>
      </c>
      <c r="H162" s="13">
        <f>Table22[[#This Row],[2k x 5 (est)]]-Table22[[#This Row],[5k x 20 (est)]]</f>
        <v>0</v>
      </c>
      <c r="I162" s="14">
        <v>0.84</v>
      </c>
      <c r="J162" s="12">
        <v>7.0000000000000001E-3</v>
      </c>
      <c r="K162" s="13">
        <f>Table22[[#This Row],[2k x 5 (postSD)]]-Table22[[#This Row],[5k x 20 (postSD)]]</f>
        <v>0</v>
      </c>
      <c r="L162" s="14">
        <v>7.0000000000000001E-3</v>
      </c>
      <c r="M162" s="12">
        <v>0</v>
      </c>
      <c r="N162" s="13">
        <f>Table22[[#This Row],[2k x 5 (pval)]]-Table22[[#This Row],[5k x 20 (pval)]]</f>
        <v>0</v>
      </c>
      <c r="O162" s="14">
        <v>0</v>
      </c>
      <c r="P162" s="12">
        <v>0.82399999999999995</v>
      </c>
      <c r="Q162" s="13">
        <f>Table22[[#This Row],[2k x 5 (lowerCI)]]-Table22[[#This Row],[5k x 20 (lowerCI)]]</f>
        <v>-1.0000000000000009E-3</v>
      </c>
      <c r="R162" s="14">
        <v>0.82499999999999996</v>
      </c>
      <c r="S162" s="12">
        <v>0.85399999999999998</v>
      </c>
      <c r="T162" s="13">
        <f>Table22[[#This Row],[2k x 5 (upperCI)]]-Table22[[#This Row],[5k x 20 (upperCI)]]</f>
        <v>0</v>
      </c>
      <c r="U162" s="14">
        <v>0.85399999999999998</v>
      </c>
      <c r="V162" s="12" t="b">
        <v>1</v>
      </c>
      <c r="W162" s="13">
        <f>Table22[[#This Row],[2k x 5 (sig)]]-Table22[[#This Row],[5k x 20 (sig)]]</f>
        <v>0</v>
      </c>
      <c r="X162" s="14" t="b">
        <v>1</v>
      </c>
      <c r="Y162" s="69" t="s">
        <v>47</v>
      </c>
    </row>
    <row r="163" spans="1:25" x14ac:dyDescent="0.25">
      <c r="A163" t="s">
        <v>50</v>
      </c>
      <c r="B163" t="s">
        <v>33</v>
      </c>
      <c r="C163" s="1">
        <v>2</v>
      </c>
      <c r="D163" s="1">
        <v>23293</v>
      </c>
      <c r="E163" s="10" t="s">
        <v>34</v>
      </c>
      <c r="F163" s="11" t="s">
        <v>46</v>
      </c>
      <c r="G163" s="12">
        <v>0.378</v>
      </c>
      <c r="H163" s="13">
        <f>Table22[[#This Row],[2k x 5 (est)]]-Table22[[#This Row],[5k x 20 (est)]]</f>
        <v>-2.0000000000000018E-3</v>
      </c>
      <c r="I163" s="14">
        <v>0.38</v>
      </c>
      <c r="J163" s="12">
        <v>0.19800000000000001</v>
      </c>
      <c r="K163" s="13">
        <f>Table22[[#This Row],[2k x 5 (postSD)]]-Table22[[#This Row],[5k x 20 (postSD)]]</f>
        <v>4.0000000000000036E-3</v>
      </c>
      <c r="L163" s="14">
        <v>0.19400000000000001</v>
      </c>
      <c r="M163" s="12">
        <v>3.5000000000000003E-2</v>
      </c>
      <c r="N163" s="13">
        <f>Table22[[#This Row],[2k x 5 (pval)]]-Table22[[#This Row],[5k x 20 (pval)]]</f>
        <v>5.0000000000000044E-3</v>
      </c>
      <c r="O163" s="14">
        <v>0.03</v>
      </c>
      <c r="P163" s="12">
        <v>-2.9000000000000001E-2</v>
      </c>
      <c r="Q163" s="13">
        <f>Table22[[#This Row],[2k x 5 (lowerCI)]]-Table22[[#This Row],[5k x 20 (lowerCI)]]</f>
        <v>-1.8000000000000002E-2</v>
      </c>
      <c r="R163" s="14">
        <v>-1.0999999999999999E-2</v>
      </c>
      <c r="S163" s="12">
        <v>0.75600000000000001</v>
      </c>
      <c r="T163" s="13">
        <f>Table22[[#This Row],[2k x 5 (upperCI)]]-Table22[[#This Row],[5k x 20 (upperCI)]]</f>
        <v>8.0000000000000071E-3</v>
      </c>
      <c r="U163" s="14">
        <v>0.748</v>
      </c>
      <c r="V163" s="12" t="b">
        <v>0</v>
      </c>
      <c r="W163" s="13">
        <f>Table22[[#This Row],[2k x 5 (sig)]]-Table22[[#This Row],[5k x 20 (sig)]]</f>
        <v>0</v>
      </c>
      <c r="X163" s="14" t="b">
        <v>0</v>
      </c>
      <c r="Y163" s="69" t="s">
        <v>36</v>
      </c>
    </row>
    <row r="164" spans="1:25" x14ac:dyDescent="0.25">
      <c r="A164" t="s">
        <v>50</v>
      </c>
      <c r="B164" t="s">
        <v>33</v>
      </c>
      <c r="C164" s="1">
        <v>2</v>
      </c>
      <c r="D164" s="1">
        <v>23293</v>
      </c>
      <c r="E164" s="1" t="s">
        <v>37</v>
      </c>
      <c r="F164" s="2" t="s">
        <v>46</v>
      </c>
      <c r="G164" s="12">
        <v>0.55300000000000005</v>
      </c>
      <c r="H164" s="13">
        <f>Table22[[#This Row],[2k x 5 (est)]]-Table22[[#This Row],[5k x 20 (est)]]</f>
        <v>-2.0000000000000018E-3</v>
      </c>
      <c r="I164" s="14">
        <v>0.55500000000000005</v>
      </c>
      <c r="J164" s="12">
        <v>7.2999999999999995E-2</v>
      </c>
      <c r="K164" s="13">
        <f>Table22[[#This Row],[2k x 5 (postSD)]]-Table22[[#This Row],[5k x 20 (postSD)]]</f>
        <v>-1.0000000000000009E-3</v>
      </c>
      <c r="L164" s="14">
        <v>7.3999999999999996E-2</v>
      </c>
      <c r="M164" s="12">
        <v>0</v>
      </c>
      <c r="N164" s="13">
        <f>Table22[[#This Row],[2k x 5 (pval)]]-Table22[[#This Row],[5k x 20 (pval)]]</f>
        <v>0</v>
      </c>
      <c r="O164" s="14">
        <v>0</v>
      </c>
      <c r="P164" s="12">
        <v>0.39600000000000002</v>
      </c>
      <c r="Q164" s="13">
        <f>Table22[[#This Row],[2k x 5 (lowerCI)]]-Table22[[#This Row],[5k x 20 (lowerCI)]]</f>
        <v>-2.0000000000000018E-3</v>
      </c>
      <c r="R164" s="14">
        <v>0.39800000000000002</v>
      </c>
      <c r="S164" s="12">
        <v>0.68300000000000005</v>
      </c>
      <c r="T164" s="13">
        <f>Table22[[#This Row],[2k x 5 (upperCI)]]-Table22[[#This Row],[5k x 20 (upperCI)]]</f>
        <v>-4.0000000000000036E-3</v>
      </c>
      <c r="U164" s="14">
        <v>0.68700000000000006</v>
      </c>
      <c r="V164" s="12" t="b">
        <v>1</v>
      </c>
      <c r="W164" s="13">
        <f>Table22[[#This Row],[2k x 5 (sig)]]-Table22[[#This Row],[5k x 20 (sig)]]</f>
        <v>0</v>
      </c>
      <c r="X164" s="14" t="b">
        <v>1</v>
      </c>
      <c r="Y164" s="69" t="s">
        <v>36</v>
      </c>
    </row>
    <row r="165" spans="1:25" x14ac:dyDescent="0.25">
      <c r="A165" t="s">
        <v>50</v>
      </c>
      <c r="B165" t="s">
        <v>33</v>
      </c>
      <c r="C165" s="1">
        <v>2</v>
      </c>
      <c r="D165" s="1">
        <v>23293</v>
      </c>
      <c r="E165" s="1" t="s">
        <v>38</v>
      </c>
      <c r="F165" s="2" t="s">
        <v>46</v>
      </c>
      <c r="G165" s="12">
        <v>0.214</v>
      </c>
      <c r="H165" s="13">
        <f>Table22[[#This Row],[2k x 5 (est)]]-Table22[[#This Row],[5k x 20 (est)]]</f>
        <v>-8.0000000000000071E-3</v>
      </c>
      <c r="I165" s="14">
        <v>0.222</v>
      </c>
      <c r="J165" s="12">
        <v>0.20699999999999999</v>
      </c>
      <c r="K165" s="13">
        <f>Table22[[#This Row],[2k x 5 (postSD)]]-Table22[[#This Row],[5k x 20 (postSD)]]</f>
        <v>0</v>
      </c>
      <c r="L165" s="14">
        <v>0.20699999999999999</v>
      </c>
      <c r="M165" s="12">
        <v>0.16200000000000001</v>
      </c>
      <c r="N165" s="13">
        <f>Table22[[#This Row],[2k x 5 (pval)]]-Table22[[#This Row],[5k x 20 (pval)]]</f>
        <v>2.0000000000000018E-2</v>
      </c>
      <c r="O165" s="14">
        <v>0.14199999999999999</v>
      </c>
      <c r="P165" s="12">
        <v>-0.193</v>
      </c>
      <c r="Q165" s="13">
        <f>Table22[[#This Row],[2k x 5 (lowerCI)]]-Table22[[#This Row],[5k x 20 (lowerCI)]]</f>
        <v>1.1999999999999983E-2</v>
      </c>
      <c r="R165" s="14">
        <v>-0.20499999999999999</v>
      </c>
      <c r="S165" s="12">
        <v>0.622</v>
      </c>
      <c r="T165" s="13">
        <f>Table22[[#This Row],[2k x 5 (upperCI)]]-Table22[[#This Row],[5k x 20 (upperCI)]]</f>
        <v>1.2000000000000011E-2</v>
      </c>
      <c r="U165" s="14">
        <v>0.61</v>
      </c>
      <c r="V165" s="12" t="b">
        <v>0</v>
      </c>
      <c r="W165" s="13">
        <f>Table22[[#This Row],[2k x 5 (sig)]]-Table22[[#This Row],[5k x 20 (sig)]]</f>
        <v>0</v>
      </c>
      <c r="X165" s="14" t="b">
        <v>0</v>
      </c>
      <c r="Y165" s="69" t="s">
        <v>36</v>
      </c>
    </row>
    <row r="166" spans="1:25" x14ac:dyDescent="0.25">
      <c r="A166" t="s">
        <v>50</v>
      </c>
      <c r="B166" t="s">
        <v>33</v>
      </c>
      <c r="C166" s="1">
        <v>2</v>
      </c>
      <c r="D166" s="1">
        <v>23293</v>
      </c>
      <c r="E166" s="1" t="s">
        <v>39</v>
      </c>
      <c r="F166" s="2" t="s">
        <v>46</v>
      </c>
      <c r="G166" s="12">
        <v>1.2450000000000001</v>
      </c>
      <c r="H166" s="13">
        <f>Table22[[#This Row],[2k x 5 (est)]]-Table22[[#This Row],[5k x 20 (est)]]</f>
        <v>0</v>
      </c>
      <c r="I166" s="14">
        <v>1.2450000000000001</v>
      </c>
      <c r="J166" s="12">
        <v>0.13600000000000001</v>
      </c>
      <c r="K166" s="13">
        <f>Table22[[#This Row],[2k x 5 (postSD)]]-Table22[[#This Row],[5k x 20 (postSD)]]</f>
        <v>0</v>
      </c>
      <c r="L166" s="14">
        <v>0.13600000000000001</v>
      </c>
      <c r="M166" s="12">
        <v>0</v>
      </c>
      <c r="N166" s="13">
        <f>Table22[[#This Row],[2k x 5 (pval)]]-Table22[[#This Row],[5k x 20 (pval)]]</f>
        <v>0</v>
      </c>
      <c r="O166" s="14">
        <v>0</v>
      </c>
      <c r="P166" s="12">
        <v>0.98599999999999999</v>
      </c>
      <c r="Q166" s="13">
        <f>Table22[[#This Row],[2k x 5 (lowerCI)]]-Table22[[#This Row],[5k x 20 (lowerCI)]]</f>
        <v>9.000000000000008E-3</v>
      </c>
      <c r="R166" s="14">
        <v>0.97699999999999998</v>
      </c>
      <c r="S166" s="12">
        <v>1.52</v>
      </c>
      <c r="T166" s="13">
        <f>Table22[[#This Row],[2k x 5 (upperCI)]]-Table22[[#This Row],[5k x 20 (upperCI)]]</f>
        <v>9.000000000000119E-3</v>
      </c>
      <c r="U166" s="14">
        <v>1.5109999999999999</v>
      </c>
      <c r="V166" s="12" t="b">
        <v>1</v>
      </c>
      <c r="W166" s="13">
        <f>Table22[[#This Row],[2k x 5 (sig)]]-Table22[[#This Row],[5k x 20 (sig)]]</f>
        <v>0</v>
      </c>
      <c r="X166" s="14" t="b">
        <v>1</v>
      </c>
      <c r="Y166" s="69" t="s">
        <v>36</v>
      </c>
    </row>
    <row r="167" spans="1:25" x14ac:dyDescent="0.25">
      <c r="A167" t="s">
        <v>50</v>
      </c>
      <c r="B167" t="s">
        <v>33</v>
      </c>
      <c r="C167" s="1">
        <v>2</v>
      </c>
      <c r="D167" s="1">
        <v>23293</v>
      </c>
      <c r="E167" s="1" t="s">
        <v>40</v>
      </c>
      <c r="F167" s="2" t="s">
        <v>46</v>
      </c>
      <c r="G167" s="12">
        <v>7.0389999999999997</v>
      </c>
      <c r="H167" s="13">
        <f>Table22[[#This Row],[2k x 5 (est)]]-Table22[[#This Row],[5k x 20 (est)]]</f>
        <v>0.15599999999999969</v>
      </c>
      <c r="I167" s="14">
        <v>6.883</v>
      </c>
      <c r="J167" s="12">
        <v>1.8260000000000001</v>
      </c>
      <c r="K167" s="13">
        <f>Table22[[#This Row],[2k x 5 (postSD)]]-Table22[[#This Row],[5k x 20 (postSD)]]</f>
        <v>-5.699999999999994E-2</v>
      </c>
      <c r="L167" s="14">
        <v>1.883</v>
      </c>
      <c r="M167" s="12">
        <v>0</v>
      </c>
      <c r="N167" s="13">
        <f>Table22[[#This Row],[2k x 5 (pval)]]-Table22[[#This Row],[5k x 20 (pval)]]</f>
        <v>0</v>
      </c>
      <c r="O167" s="14">
        <v>0</v>
      </c>
      <c r="P167" s="12">
        <v>4.633</v>
      </c>
      <c r="Q167" s="13">
        <f>Table22[[#This Row],[2k x 5 (lowerCI)]]-Table22[[#This Row],[5k x 20 (lowerCI)]]</f>
        <v>9.7000000000000419E-2</v>
      </c>
      <c r="R167" s="14">
        <v>4.5359999999999996</v>
      </c>
      <c r="S167" s="12">
        <v>11.656000000000001</v>
      </c>
      <c r="T167" s="13">
        <f>Table22[[#This Row],[2k x 5 (upperCI)]]-Table22[[#This Row],[5k x 20 (upperCI)]]</f>
        <v>-8.3000000000000185E-2</v>
      </c>
      <c r="U167" s="14">
        <v>11.739000000000001</v>
      </c>
      <c r="V167" s="12" t="b">
        <v>1</v>
      </c>
      <c r="W167" s="13">
        <f>Table22[[#This Row],[2k x 5 (sig)]]-Table22[[#This Row],[5k x 20 (sig)]]</f>
        <v>0</v>
      </c>
      <c r="X167" s="14" t="b">
        <v>1</v>
      </c>
      <c r="Y167" s="69" t="s">
        <v>36</v>
      </c>
    </row>
    <row r="168" spans="1:25" x14ac:dyDescent="0.25">
      <c r="A168" t="s">
        <v>50</v>
      </c>
      <c r="B168" t="s">
        <v>33</v>
      </c>
      <c r="C168" s="1">
        <v>2</v>
      </c>
      <c r="D168" s="1">
        <v>23293</v>
      </c>
      <c r="E168" s="1" t="s">
        <v>41</v>
      </c>
      <c r="F168" s="2" t="s">
        <v>46</v>
      </c>
      <c r="G168" s="12">
        <v>5.8000000000000003E-2</v>
      </c>
      <c r="H168" s="13">
        <f>Table22[[#This Row],[2k x 5 (est)]]-Table22[[#This Row],[5k x 20 (est)]]</f>
        <v>-9.9999999999999395E-4</v>
      </c>
      <c r="I168" s="14">
        <v>5.8999999999999997E-2</v>
      </c>
      <c r="J168" s="12">
        <v>0.10199999999999999</v>
      </c>
      <c r="K168" s="13">
        <f>Table22[[#This Row],[2k x 5 (postSD)]]-Table22[[#This Row],[5k x 20 (postSD)]]</f>
        <v>-1.0000000000000009E-3</v>
      </c>
      <c r="L168" s="14">
        <v>0.10299999999999999</v>
      </c>
      <c r="M168" s="12">
        <v>0.28899999999999998</v>
      </c>
      <c r="N168" s="13">
        <f>Table22[[#This Row],[2k x 5 (pval)]]-Table22[[#This Row],[5k x 20 (pval)]]</f>
        <v>1.0000000000000009E-3</v>
      </c>
      <c r="O168" s="14">
        <v>0.28799999999999998</v>
      </c>
      <c r="P168" s="12">
        <v>-0.14299999999999999</v>
      </c>
      <c r="Q168" s="13">
        <f>Table22[[#This Row],[2k x 5 (lowerCI)]]-Table22[[#This Row],[5k x 20 (lowerCI)]]</f>
        <v>5.0000000000000044E-3</v>
      </c>
      <c r="R168" s="14">
        <v>-0.14799999999999999</v>
      </c>
      <c r="S168" s="12">
        <v>0.25600000000000001</v>
      </c>
      <c r="T168" s="13">
        <f>Table22[[#This Row],[2k x 5 (upperCI)]]-Table22[[#This Row],[5k x 20 (upperCI)]]</f>
        <v>0</v>
      </c>
      <c r="U168" s="14">
        <v>0.25600000000000001</v>
      </c>
      <c r="V168" s="12" t="b">
        <v>0</v>
      </c>
      <c r="W168" s="13">
        <f>Table22[[#This Row],[2k x 5 (sig)]]-Table22[[#This Row],[5k x 20 (sig)]]</f>
        <v>0</v>
      </c>
      <c r="X168" s="14" t="b">
        <v>0</v>
      </c>
      <c r="Y168" s="69" t="s">
        <v>36</v>
      </c>
    </row>
    <row r="169" spans="1:25" x14ac:dyDescent="0.25">
      <c r="A169" t="s">
        <v>50</v>
      </c>
      <c r="B169" t="s">
        <v>33</v>
      </c>
      <c r="C169" s="1">
        <v>2</v>
      </c>
      <c r="D169" s="1">
        <v>23293</v>
      </c>
      <c r="E169" s="1" t="s">
        <v>42</v>
      </c>
      <c r="F169" s="2" t="s">
        <v>46</v>
      </c>
      <c r="G169" s="12">
        <v>1</v>
      </c>
      <c r="H169" s="13">
        <f>Table22[[#This Row],[2k x 5 (est)]]-Table22[[#This Row],[5k x 20 (est)]]</f>
        <v>0</v>
      </c>
      <c r="I169" s="14">
        <v>1</v>
      </c>
      <c r="J169" s="12">
        <v>0</v>
      </c>
      <c r="K169" s="13">
        <f>Table22[[#This Row],[2k x 5 (postSD)]]-Table22[[#This Row],[5k x 20 (postSD)]]</f>
        <v>0</v>
      </c>
      <c r="L169" s="14">
        <v>0</v>
      </c>
      <c r="M169" s="12">
        <v>0</v>
      </c>
      <c r="N169" s="13">
        <f>Table22[[#This Row],[2k x 5 (pval)]]-Table22[[#This Row],[5k x 20 (pval)]]</f>
        <v>0</v>
      </c>
      <c r="O169" s="14">
        <v>0</v>
      </c>
      <c r="P169" s="12">
        <v>1</v>
      </c>
      <c r="Q169" s="13">
        <f>Table22[[#This Row],[2k x 5 (lowerCI)]]-Table22[[#This Row],[5k x 20 (lowerCI)]]</f>
        <v>0</v>
      </c>
      <c r="R169" s="14">
        <v>1</v>
      </c>
      <c r="S169" s="12">
        <v>1</v>
      </c>
      <c r="T169" s="13">
        <f>Table22[[#This Row],[2k x 5 (upperCI)]]-Table22[[#This Row],[5k x 20 (upperCI)]]</f>
        <v>0</v>
      </c>
      <c r="U169" s="14">
        <v>1</v>
      </c>
      <c r="V169" s="12" t="b">
        <v>0</v>
      </c>
      <c r="W169" s="13">
        <f>Table22[[#This Row],[2k x 5 (sig)]]-Table22[[#This Row],[5k x 20 (sig)]]</f>
        <v>0</v>
      </c>
      <c r="X169" s="14" t="b">
        <v>0</v>
      </c>
      <c r="Y169" s="69" t="s">
        <v>36</v>
      </c>
    </row>
    <row r="170" spans="1:25" x14ac:dyDescent="0.25">
      <c r="A170" t="s">
        <v>50</v>
      </c>
      <c r="B170" t="s">
        <v>33</v>
      </c>
      <c r="C170" s="1">
        <v>2</v>
      </c>
      <c r="D170" s="1">
        <v>23293</v>
      </c>
      <c r="E170" s="1" t="s">
        <v>43</v>
      </c>
      <c r="F170" s="2" t="s">
        <v>46</v>
      </c>
      <c r="G170" s="12">
        <v>1</v>
      </c>
      <c r="H170" s="13">
        <f>Table22[[#This Row],[2k x 5 (est)]]-Table22[[#This Row],[5k x 20 (est)]]</f>
        <v>0</v>
      </c>
      <c r="I170" s="14">
        <v>1</v>
      </c>
      <c r="J170" s="12">
        <v>0</v>
      </c>
      <c r="K170" s="13">
        <f>Table22[[#This Row],[2k x 5 (postSD)]]-Table22[[#This Row],[5k x 20 (postSD)]]</f>
        <v>0</v>
      </c>
      <c r="L170" s="14">
        <v>0</v>
      </c>
      <c r="M170" s="12">
        <v>0</v>
      </c>
      <c r="N170" s="13">
        <f>Table22[[#This Row],[2k x 5 (pval)]]-Table22[[#This Row],[5k x 20 (pval)]]</f>
        <v>0</v>
      </c>
      <c r="O170" s="14">
        <v>0</v>
      </c>
      <c r="P170" s="12">
        <v>1</v>
      </c>
      <c r="Q170" s="13">
        <f>Table22[[#This Row],[2k x 5 (lowerCI)]]-Table22[[#This Row],[5k x 20 (lowerCI)]]</f>
        <v>0</v>
      </c>
      <c r="R170" s="14">
        <v>1</v>
      </c>
      <c r="S170" s="12">
        <v>1</v>
      </c>
      <c r="T170" s="13">
        <f>Table22[[#This Row],[2k x 5 (upperCI)]]-Table22[[#This Row],[5k x 20 (upperCI)]]</f>
        <v>0</v>
      </c>
      <c r="U170" s="14">
        <v>1</v>
      </c>
      <c r="V170" s="12" t="b">
        <v>0</v>
      </c>
      <c r="W170" s="13">
        <f>Table22[[#This Row],[2k x 5 (sig)]]-Table22[[#This Row],[5k x 20 (sig)]]</f>
        <v>0</v>
      </c>
      <c r="X170" s="14" t="b">
        <v>0</v>
      </c>
      <c r="Y170" s="69" t="s">
        <v>36</v>
      </c>
    </row>
    <row r="171" spans="1:25" x14ac:dyDescent="0.25">
      <c r="A171" t="s">
        <v>50</v>
      </c>
      <c r="B171" t="s">
        <v>33</v>
      </c>
      <c r="C171" s="1">
        <v>2</v>
      </c>
      <c r="D171" s="1">
        <v>23293</v>
      </c>
      <c r="E171" s="1" t="s">
        <v>44</v>
      </c>
      <c r="F171" s="2" t="s">
        <v>46</v>
      </c>
      <c r="G171" s="12">
        <v>1</v>
      </c>
      <c r="H171" s="13">
        <f>Table22[[#This Row],[2k x 5 (est)]]-Table22[[#This Row],[5k x 20 (est)]]</f>
        <v>0</v>
      </c>
      <c r="I171" s="14">
        <v>1</v>
      </c>
      <c r="J171" s="12">
        <v>0</v>
      </c>
      <c r="K171" s="13">
        <f>Table22[[#This Row],[2k x 5 (postSD)]]-Table22[[#This Row],[5k x 20 (postSD)]]</f>
        <v>0</v>
      </c>
      <c r="L171" s="14">
        <v>0</v>
      </c>
      <c r="M171" s="12">
        <v>0</v>
      </c>
      <c r="N171" s="13">
        <f>Table22[[#This Row],[2k x 5 (pval)]]-Table22[[#This Row],[5k x 20 (pval)]]</f>
        <v>0</v>
      </c>
      <c r="O171" s="14">
        <v>0</v>
      </c>
      <c r="P171" s="12">
        <v>1</v>
      </c>
      <c r="Q171" s="13">
        <f>Table22[[#This Row],[2k x 5 (lowerCI)]]-Table22[[#This Row],[5k x 20 (lowerCI)]]</f>
        <v>0</v>
      </c>
      <c r="R171" s="14">
        <v>1</v>
      </c>
      <c r="S171" s="12">
        <v>1</v>
      </c>
      <c r="T171" s="13">
        <f>Table22[[#This Row],[2k x 5 (upperCI)]]-Table22[[#This Row],[5k x 20 (upperCI)]]</f>
        <v>0</v>
      </c>
      <c r="U171" s="14">
        <v>1</v>
      </c>
      <c r="V171" s="12" t="b">
        <v>0</v>
      </c>
      <c r="W171" s="13">
        <f>Table22[[#This Row],[2k x 5 (sig)]]-Table22[[#This Row],[5k x 20 (sig)]]</f>
        <v>0</v>
      </c>
      <c r="X171" s="14" t="b">
        <v>0</v>
      </c>
      <c r="Y171" s="69" t="s">
        <v>36</v>
      </c>
    </row>
    <row r="172" spans="1:25" x14ac:dyDescent="0.25">
      <c r="A172" s="8"/>
      <c r="B172" s="8"/>
      <c r="C172" s="21"/>
      <c r="D172" s="21"/>
      <c r="E172" s="21"/>
      <c r="F172" s="22"/>
      <c r="G172" s="23"/>
      <c r="H172" s="9"/>
      <c r="I172" s="24"/>
      <c r="J172" s="23"/>
      <c r="K172" s="9"/>
      <c r="L172" s="24"/>
      <c r="M172" s="23"/>
      <c r="N172" s="9"/>
      <c r="O172" s="24"/>
      <c r="P172" s="23"/>
      <c r="Q172" s="9"/>
      <c r="R172" s="24"/>
      <c r="S172" s="23"/>
      <c r="T172" s="9"/>
      <c r="U172" s="24"/>
      <c r="V172" s="23"/>
      <c r="W172" s="9"/>
      <c r="X172" s="24"/>
      <c r="Y172" s="71"/>
    </row>
    <row r="173" spans="1:25" x14ac:dyDescent="0.25">
      <c r="A173" t="s">
        <v>32</v>
      </c>
      <c r="B173" t="s">
        <v>55</v>
      </c>
      <c r="C173" s="1">
        <v>1</v>
      </c>
      <c r="D173" s="25">
        <v>13286</v>
      </c>
      <c r="E173" s="10" t="s">
        <v>34</v>
      </c>
      <c r="F173" s="11" t="s">
        <v>35</v>
      </c>
      <c r="G173" s="27">
        <v>-5.6000000000000001E-2</v>
      </c>
      <c r="H173" s="13">
        <f>Table22[[#This Row],[2k x 5 (est)]]-Table22[[#This Row],[5k x 20 (est)]]</f>
        <v>0</v>
      </c>
      <c r="I173" s="28">
        <v>-5.6000000000000001E-2</v>
      </c>
      <c r="J173" s="39">
        <v>2.7E-2</v>
      </c>
      <c r="K173" s="13">
        <f>Table22[[#This Row],[2k x 5 (postSD)]]-Table22[[#This Row],[5k x 20 (postSD)]]</f>
        <v>-1.0000000000000009E-3</v>
      </c>
      <c r="L173" s="41">
        <v>2.8000000000000001E-2</v>
      </c>
      <c r="M173" s="39">
        <v>1.4E-2</v>
      </c>
      <c r="N173" s="13">
        <f>Table22[[#This Row],[2k x 5 (pval)]]-Table22[[#This Row],[5k x 20 (pval)]]</f>
        <v>-9.9999999999999915E-4</v>
      </c>
      <c r="O173" s="41">
        <v>1.4999999999999999E-2</v>
      </c>
      <c r="P173" s="39">
        <v>-0.112</v>
      </c>
      <c r="Q173" s="13">
        <f>Table22[[#This Row],[2k x 5 (lowerCI)]]-Table22[[#This Row],[5k x 20 (lowerCI)]]</f>
        <v>3.0000000000000027E-3</v>
      </c>
      <c r="R173" s="41">
        <v>-0.115</v>
      </c>
      <c r="S173" s="39">
        <v>-5.0000000000000001E-3</v>
      </c>
      <c r="T173" s="13">
        <f>Table22[[#This Row],[2k x 5 (upperCI)]]-Table22[[#This Row],[5k x 20 (upperCI)]]</f>
        <v>1E-3</v>
      </c>
      <c r="U173" s="41">
        <v>-6.0000000000000001E-3</v>
      </c>
      <c r="V173" s="39" t="b">
        <v>1</v>
      </c>
      <c r="W173" s="13">
        <f>Table22[[#This Row],[2k x 5 (sig)]]-Table22[[#This Row],[5k x 20 (sig)]]</f>
        <v>0</v>
      </c>
      <c r="X173" s="41" t="b">
        <v>1</v>
      </c>
      <c r="Y173" s="73" t="s">
        <v>36</v>
      </c>
    </row>
    <row r="174" spans="1:25" x14ac:dyDescent="0.25">
      <c r="A174" t="s">
        <v>32</v>
      </c>
      <c r="B174" t="s">
        <v>55</v>
      </c>
      <c r="C174" s="1">
        <v>1</v>
      </c>
      <c r="D174" s="26">
        <v>13286</v>
      </c>
      <c r="E174" s="1" t="s">
        <v>37</v>
      </c>
      <c r="F174" s="2" t="s">
        <v>35</v>
      </c>
      <c r="G174" s="30">
        <v>0.878</v>
      </c>
      <c r="H174" s="13">
        <f>Table22[[#This Row],[2k x 5 (est)]]-Table22[[#This Row],[5k x 20 (est)]]</f>
        <v>-1.100000000000001E-2</v>
      </c>
      <c r="I174" s="31">
        <v>0.88900000000000001</v>
      </c>
      <c r="J174" s="40">
        <v>0.16500000000000001</v>
      </c>
      <c r="K174" s="13">
        <f>Table22[[#This Row],[2k x 5 (postSD)]]-Table22[[#This Row],[5k x 20 (postSD)]]</f>
        <v>-6.0000000000000053E-3</v>
      </c>
      <c r="L174" s="42">
        <v>0.17100000000000001</v>
      </c>
      <c r="M174" s="40">
        <v>0</v>
      </c>
      <c r="N174" s="13">
        <f>Table22[[#This Row],[2k x 5 (pval)]]-Table22[[#This Row],[5k x 20 (pval)]]</f>
        <v>0</v>
      </c>
      <c r="O174" s="42">
        <v>0</v>
      </c>
      <c r="P174" s="40">
        <v>0.60599999999999998</v>
      </c>
      <c r="Q174" s="13">
        <f>Table22[[#This Row],[2k x 5 (lowerCI)]]-Table22[[#This Row],[5k x 20 (lowerCI)]]</f>
        <v>-4.0000000000000036E-3</v>
      </c>
      <c r="R174" s="42">
        <v>0.61</v>
      </c>
      <c r="S174" s="40">
        <v>1.2509999999999999</v>
      </c>
      <c r="T174" s="13">
        <f>Table22[[#This Row],[2k x 5 (upperCI)]]-Table22[[#This Row],[5k x 20 (upperCI)]]</f>
        <v>-3.400000000000003E-2</v>
      </c>
      <c r="U174" s="42">
        <v>1.2849999999999999</v>
      </c>
      <c r="V174" s="40" t="b">
        <v>1</v>
      </c>
      <c r="W174" s="13">
        <f>Table22[[#This Row],[2k x 5 (sig)]]-Table22[[#This Row],[5k x 20 (sig)]]</f>
        <v>0</v>
      </c>
      <c r="X174" s="42" t="b">
        <v>1</v>
      </c>
      <c r="Y174" s="74" t="s">
        <v>36</v>
      </c>
    </row>
    <row r="175" spans="1:25" x14ac:dyDescent="0.25">
      <c r="A175" t="s">
        <v>32</v>
      </c>
      <c r="B175" t="s">
        <v>55</v>
      </c>
      <c r="C175" s="1">
        <v>1</v>
      </c>
      <c r="D175" s="25">
        <v>13286</v>
      </c>
      <c r="E175" s="1" t="s">
        <v>38</v>
      </c>
      <c r="F175" s="2" t="s">
        <v>35</v>
      </c>
      <c r="G175" s="27">
        <v>-6.7000000000000004E-2</v>
      </c>
      <c r="H175" s="13">
        <f>Table22[[#This Row],[2k x 5 (est)]]-Table22[[#This Row],[5k x 20 (est)]]</f>
        <v>1.0000000000000009E-3</v>
      </c>
      <c r="I175" s="28">
        <v>-6.8000000000000005E-2</v>
      </c>
      <c r="J175" s="39">
        <v>1.7000000000000001E-2</v>
      </c>
      <c r="K175" s="13">
        <f>Table22[[#This Row],[2k x 5 (postSD)]]-Table22[[#This Row],[5k x 20 (postSD)]]</f>
        <v>-9.9999999999999742E-4</v>
      </c>
      <c r="L175" s="41">
        <v>1.7999999999999999E-2</v>
      </c>
      <c r="M175" s="39">
        <v>0</v>
      </c>
      <c r="N175" s="13">
        <f>Table22[[#This Row],[2k x 5 (pval)]]-Table22[[#This Row],[5k x 20 (pval)]]</f>
        <v>0</v>
      </c>
      <c r="O175" s="41">
        <v>0</v>
      </c>
      <c r="P175" s="39">
        <v>-0.104</v>
      </c>
      <c r="Q175" s="13">
        <f>Table22[[#This Row],[2k x 5 (lowerCI)]]-Table22[[#This Row],[5k x 20 (lowerCI)]]</f>
        <v>3.0000000000000027E-3</v>
      </c>
      <c r="R175" s="41">
        <v>-0.107</v>
      </c>
      <c r="S175" s="39">
        <v>-3.7999999999999999E-2</v>
      </c>
      <c r="T175" s="13">
        <f>Table22[[#This Row],[2k x 5 (upperCI)]]-Table22[[#This Row],[5k x 20 (upperCI)]]</f>
        <v>-2.0000000000000018E-3</v>
      </c>
      <c r="U175" s="41">
        <v>-3.5999999999999997E-2</v>
      </c>
      <c r="V175" s="39" t="b">
        <v>1</v>
      </c>
      <c r="W175" s="13">
        <f>Table22[[#This Row],[2k x 5 (sig)]]-Table22[[#This Row],[5k x 20 (sig)]]</f>
        <v>0</v>
      </c>
      <c r="X175" s="41" t="b">
        <v>1</v>
      </c>
      <c r="Y175" s="73" t="s">
        <v>36</v>
      </c>
    </row>
    <row r="176" spans="1:25" x14ac:dyDescent="0.25">
      <c r="A176" t="s">
        <v>32</v>
      </c>
      <c r="B176" t="s">
        <v>55</v>
      </c>
      <c r="C176" s="1">
        <v>1</v>
      </c>
      <c r="D176" s="26">
        <v>13286</v>
      </c>
      <c r="E176" s="1" t="s">
        <v>39</v>
      </c>
      <c r="F176" s="2" t="s">
        <v>35</v>
      </c>
      <c r="G176" s="30">
        <v>2.0590000000000002</v>
      </c>
      <c r="H176" s="13">
        <f>Table22[[#This Row],[2k x 5 (est)]]-Table22[[#This Row],[5k x 20 (est)]]</f>
        <v>1.000000000000334E-3</v>
      </c>
      <c r="I176" s="31">
        <v>2.0579999999999998</v>
      </c>
      <c r="J176" s="40">
        <v>0.125</v>
      </c>
      <c r="K176" s="13">
        <f>Table22[[#This Row],[2k x 5 (postSD)]]-Table22[[#This Row],[5k x 20 (postSD)]]</f>
        <v>2.0000000000000018E-3</v>
      </c>
      <c r="L176" s="42">
        <v>0.123</v>
      </c>
      <c r="M176" s="40">
        <v>0</v>
      </c>
      <c r="N176" s="13">
        <f>Table22[[#This Row],[2k x 5 (pval)]]-Table22[[#This Row],[5k x 20 (pval)]]</f>
        <v>0</v>
      </c>
      <c r="O176" s="42">
        <v>0</v>
      </c>
      <c r="P176" s="40">
        <v>1.8120000000000001</v>
      </c>
      <c r="Q176" s="13">
        <f>Table22[[#This Row],[2k x 5 (lowerCI)]]-Table22[[#This Row],[5k x 20 (lowerCI)]]</f>
        <v>-4.9999999999998934E-3</v>
      </c>
      <c r="R176" s="42">
        <v>1.8169999999999999</v>
      </c>
      <c r="S176" s="40">
        <v>2.302</v>
      </c>
      <c r="T176" s="13">
        <f>Table22[[#This Row],[2k x 5 (upperCI)]]-Table22[[#This Row],[5k x 20 (upperCI)]]</f>
        <v>8.0000000000000071E-3</v>
      </c>
      <c r="U176" s="42">
        <v>2.294</v>
      </c>
      <c r="V176" s="40" t="b">
        <v>1</v>
      </c>
      <c r="W176" s="13">
        <f>Table22[[#This Row],[2k x 5 (sig)]]-Table22[[#This Row],[5k x 20 (sig)]]</f>
        <v>0</v>
      </c>
      <c r="X176" s="42" t="b">
        <v>1</v>
      </c>
      <c r="Y176" s="74" t="s">
        <v>36</v>
      </c>
    </row>
    <row r="177" spans="1:25" x14ac:dyDescent="0.25">
      <c r="A177" t="s">
        <v>32</v>
      </c>
      <c r="B177" t="s">
        <v>55</v>
      </c>
      <c r="C177" s="1">
        <v>1</v>
      </c>
      <c r="D177" s="25">
        <v>13286</v>
      </c>
      <c r="E177" s="1" t="s">
        <v>40</v>
      </c>
      <c r="F177" s="2" t="s">
        <v>35</v>
      </c>
      <c r="G177" s="27">
        <v>0.38800000000000001</v>
      </c>
      <c r="H177" s="13">
        <f>Table22[[#This Row],[2k x 5 (est)]]-Table22[[#This Row],[5k x 20 (est)]]</f>
        <v>0</v>
      </c>
      <c r="I177" s="28">
        <v>0.38800000000000001</v>
      </c>
      <c r="J177" s="39">
        <v>2.4E-2</v>
      </c>
      <c r="K177" s="13">
        <f>Table22[[#This Row],[2k x 5 (postSD)]]-Table22[[#This Row],[5k x 20 (postSD)]]</f>
        <v>-1.0000000000000009E-3</v>
      </c>
      <c r="L177" s="41">
        <v>2.5000000000000001E-2</v>
      </c>
      <c r="M177" s="39">
        <v>0</v>
      </c>
      <c r="N177" s="13">
        <f>Table22[[#This Row],[2k x 5 (pval)]]-Table22[[#This Row],[5k x 20 (pval)]]</f>
        <v>0</v>
      </c>
      <c r="O177" s="41">
        <v>0</v>
      </c>
      <c r="P177" s="39">
        <v>0.33800000000000002</v>
      </c>
      <c r="Q177" s="13">
        <f>Table22[[#This Row],[2k x 5 (lowerCI)]]-Table22[[#This Row],[5k x 20 (lowerCI)]]</f>
        <v>0</v>
      </c>
      <c r="R177" s="41">
        <v>0.33800000000000002</v>
      </c>
      <c r="S177" s="39">
        <v>0.432</v>
      </c>
      <c r="T177" s="13">
        <f>Table22[[#This Row],[2k x 5 (upperCI)]]-Table22[[#This Row],[5k x 20 (upperCI)]]</f>
        <v>-3.0000000000000027E-3</v>
      </c>
      <c r="U177" s="41">
        <v>0.435</v>
      </c>
      <c r="V177" s="39" t="b">
        <v>1</v>
      </c>
      <c r="W177" s="13">
        <f>Table22[[#This Row],[2k x 5 (sig)]]-Table22[[#This Row],[5k x 20 (sig)]]</f>
        <v>0</v>
      </c>
      <c r="X177" s="41" t="b">
        <v>1</v>
      </c>
      <c r="Y177" s="73" t="s">
        <v>36</v>
      </c>
    </row>
    <row r="178" spans="1:25" x14ac:dyDescent="0.25">
      <c r="A178" t="s">
        <v>32</v>
      </c>
      <c r="B178" t="s">
        <v>55</v>
      </c>
      <c r="C178" s="1">
        <v>1</v>
      </c>
      <c r="D178" s="26">
        <v>13286</v>
      </c>
      <c r="E178" s="1" t="s">
        <v>41</v>
      </c>
      <c r="F178" s="2" t="s">
        <v>35</v>
      </c>
      <c r="G178" s="30">
        <v>0.13600000000000001</v>
      </c>
      <c r="H178" s="13">
        <f>Table22[[#This Row],[2k x 5 (est)]]-Table22[[#This Row],[5k x 20 (est)]]</f>
        <v>-4.0000000000000036E-3</v>
      </c>
      <c r="I178" s="31">
        <v>0.14000000000000001</v>
      </c>
      <c r="J178" s="40">
        <v>8.8999999999999996E-2</v>
      </c>
      <c r="K178" s="13">
        <f>Table22[[#This Row],[2k x 5 (postSD)]]-Table22[[#This Row],[5k x 20 (postSD)]]</f>
        <v>-3.0000000000000027E-3</v>
      </c>
      <c r="L178" s="42">
        <v>9.1999999999999998E-2</v>
      </c>
      <c r="M178" s="40">
        <v>5.8999999999999997E-2</v>
      </c>
      <c r="N178" s="13">
        <f>Table22[[#This Row],[2k x 5 (pval)]]-Table22[[#This Row],[5k x 20 (pval)]]</f>
        <v>-7.0000000000000062E-3</v>
      </c>
      <c r="O178" s="42">
        <v>6.6000000000000003E-2</v>
      </c>
      <c r="P178" s="40">
        <v>-3.3000000000000002E-2</v>
      </c>
      <c r="Q178" s="13">
        <f>Table22[[#This Row],[2k x 5 (lowerCI)]]-Table22[[#This Row],[5k x 20 (lowerCI)]]</f>
        <v>1.0999999999999996E-2</v>
      </c>
      <c r="R178" s="42">
        <v>-4.3999999999999997E-2</v>
      </c>
      <c r="S178" s="40">
        <v>0.317</v>
      </c>
      <c r="T178" s="13">
        <f>Table22[[#This Row],[2k x 5 (upperCI)]]-Table22[[#This Row],[5k x 20 (upperCI)]]</f>
        <v>1.0000000000000009E-3</v>
      </c>
      <c r="U178" s="42">
        <v>0.316</v>
      </c>
      <c r="V178" s="40" t="b">
        <v>0</v>
      </c>
      <c r="W178" s="13">
        <f>Table22[[#This Row],[2k x 5 (sig)]]-Table22[[#This Row],[5k x 20 (sig)]]</f>
        <v>0</v>
      </c>
      <c r="X178" s="42" t="b">
        <v>0</v>
      </c>
      <c r="Y178" s="74" t="s">
        <v>36</v>
      </c>
    </row>
    <row r="179" spans="1:25" x14ac:dyDescent="0.25">
      <c r="A179" t="s">
        <v>32</v>
      </c>
      <c r="B179" t="s">
        <v>55</v>
      </c>
      <c r="C179" s="1">
        <v>1</v>
      </c>
      <c r="D179" s="25">
        <v>13286</v>
      </c>
      <c r="E179" s="1" t="s">
        <v>42</v>
      </c>
      <c r="F179" s="2" t="s">
        <v>35</v>
      </c>
      <c r="G179" s="27">
        <v>1.3120000000000001</v>
      </c>
      <c r="H179" s="13">
        <f>Table22[[#This Row],[2k x 5 (est)]]-Table22[[#This Row],[5k x 20 (est)]]</f>
        <v>-1.8000000000000016E-2</v>
      </c>
      <c r="I179" s="28">
        <v>1.33</v>
      </c>
      <c r="J179" s="39">
        <v>0.28299999999999997</v>
      </c>
      <c r="K179" s="13">
        <f>Table22[[#This Row],[2k x 5 (postSD)]]-Table22[[#This Row],[5k x 20 (postSD)]]</f>
        <v>-1.4000000000000012E-2</v>
      </c>
      <c r="L179" s="41">
        <v>0.29699999999999999</v>
      </c>
      <c r="M179" s="39">
        <v>0</v>
      </c>
      <c r="N179" s="13">
        <f>Table22[[#This Row],[2k x 5 (pval)]]-Table22[[#This Row],[5k x 20 (pval)]]</f>
        <v>0</v>
      </c>
      <c r="O179" s="41">
        <v>0</v>
      </c>
      <c r="P179" s="39">
        <v>0.86899999999999999</v>
      </c>
      <c r="Q179" s="13">
        <f>Table22[[#This Row],[2k x 5 (lowerCI)]]-Table22[[#This Row],[5k x 20 (lowerCI)]]</f>
        <v>-1.2000000000000011E-2</v>
      </c>
      <c r="R179" s="41">
        <v>0.88100000000000001</v>
      </c>
      <c r="S179" s="39">
        <v>1.994</v>
      </c>
      <c r="T179" s="13">
        <f>Table22[[#This Row],[2k x 5 (upperCI)]]-Table22[[#This Row],[5k x 20 (upperCI)]]</f>
        <v>-3.8000000000000034E-2</v>
      </c>
      <c r="U179" s="41">
        <v>2.032</v>
      </c>
      <c r="V179" s="39" t="b">
        <v>1</v>
      </c>
      <c r="W179" s="13">
        <f>Table22[[#This Row],[2k x 5 (sig)]]-Table22[[#This Row],[5k x 20 (sig)]]</f>
        <v>0</v>
      </c>
      <c r="X179" s="41" t="b">
        <v>1</v>
      </c>
      <c r="Y179" s="73" t="s">
        <v>36</v>
      </c>
    </row>
    <row r="180" spans="1:25" x14ac:dyDescent="0.25">
      <c r="A180" t="s">
        <v>32</v>
      </c>
      <c r="B180" t="s">
        <v>55</v>
      </c>
      <c r="C180" s="1">
        <v>1</v>
      </c>
      <c r="D180" s="26">
        <v>13286</v>
      </c>
      <c r="E180" s="10" t="s">
        <v>43</v>
      </c>
      <c r="F180" s="11" t="s">
        <v>35</v>
      </c>
      <c r="G180" s="30">
        <v>2.3E-2</v>
      </c>
      <c r="H180" s="13">
        <f>Table22[[#This Row],[2k x 5 (est)]]-Table22[[#This Row],[5k x 20 (est)]]</f>
        <v>0</v>
      </c>
      <c r="I180" s="31">
        <v>2.3E-2</v>
      </c>
      <c r="J180" s="40">
        <v>8.0000000000000002E-3</v>
      </c>
      <c r="K180" s="13">
        <f>Table22[[#This Row],[2k x 5 (postSD)]]-Table22[[#This Row],[5k x 20 (postSD)]]</f>
        <v>0</v>
      </c>
      <c r="L180" s="42">
        <v>8.0000000000000002E-3</v>
      </c>
      <c r="M180" s="40">
        <v>0</v>
      </c>
      <c r="N180" s="13">
        <f>Table22[[#This Row],[2k x 5 (pval)]]-Table22[[#This Row],[5k x 20 (pval)]]</f>
        <v>0</v>
      </c>
      <c r="O180" s="42">
        <v>0</v>
      </c>
      <c r="P180" s="40">
        <v>1.0999999999999999E-2</v>
      </c>
      <c r="Q180" s="13">
        <f>Table22[[#This Row],[2k x 5 (lowerCI)]]-Table22[[#This Row],[5k x 20 (lowerCI)]]</f>
        <v>0</v>
      </c>
      <c r="R180" s="42">
        <v>1.0999999999999999E-2</v>
      </c>
      <c r="S180" s="40">
        <v>4.2000000000000003E-2</v>
      </c>
      <c r="T180" s="13">
        <f>Table22[[#This Row],[2k x 5 (upperCI)]]-Table22[[#This Row],[5k x 20 (upperCI)]]</f>
        <v>0</v>
      </c>
      <c r="U180" s="42">
        <v>4.2000000000000003E-2</v>
      </c>
      <c r="V180" s="40" t="b">
        <v>1</v>
      </c>
      <c r="W180" s="13">
        <f>Table22[[#This Row],[2k x 5 (sig)]]-Table22[[#This Row],[5k x 20 (sig)]]</f>
        <v>0</v>
      </c>
      <c r="X180" s="42" t="b">
        <v>1</v>
      </c>
      <c r="Y180" s="74" t="s">
        <v>36</v>
      </c>
    </row>
    <row r="181" spans="1:25" x14ac:dyDescent="0.25">
      <c r="A181" t="s">
        <v>32</v>
      </c>
      <c r="B181" t="s">
        <v>55</v>
      </c>
      <c r="C181" s="1">
        <v>1</v>
      </c>
      <c r="D181" s="25">
        <v>13286</v>
      </c>
      <c r="E181" s="1" t="s">
        <v>44</v>
      </c>
      <c r="F181" s="2" t="s">
        <v>35</v>
      </c>
      <c r="G181" s="27">
        <v>0.72599999999999998</v>
      </c>
      <c r="H181" s="13">
        <f>Table22[[#This Row],[2k x 5 (est)]]-Table22[[#This Row],[5k x 20 (est)]]</f>
        <v>-3.0000000000000027E-3</v>
      </c>
      <c r="I181" s="28">
        <v>0.72899999999999998</v>
      </c>
      <c r="J181" s="39">
        <v>0.11700000000000001</v>
      </c>
      <c r="K181" s="13">
        <f>Table22[[#This Row],[2k x 5 (postSD)]]-Table22[[#This Row],[5k x 20 (postSD)]]</f>
        <v>-3.9999999999999897E-3</v>
      </c>
      <c r="L181" s="41">
        <v>0.121</v>
      </c>
      <c r="M181" s="39">
        <v>0</v>
      </c>
      <c r="N181" s="13">
        <f>Table22[[#This Row],[2k x 5 (pval)]]-Table22[[#This Row],[5k x 20 (pval)]]</f>
        <v>0</v>
      </c>
      <c r="O181" s="41">
        <v>0</v>
      </c>
      <c r="P181" s="39">
        <v>0.54</v>
      </c>
      <c r="Q181" s="13">
        <f>Table22[[#This Row],[2k x 5 (lowerCI)]]-Table22[[#This Row],[5k x 20 (lowerCI)]]</f>
        <v>2.0000000000000018E-3</v>
      </c>
      <c r="R181" s="41">
        <v>0.53800000000000003</v>
      </c>
      <c r="S181" s="39">
        <v>1.0009999999999999</v>
      </c>
      <c r="T181" s="13">
        <f>Table22[[#This Row],[2k x 5 (upperCI)]]-Table22[[#This Row],[5k x 20 (upperCI)]]</f>
        <v>-3.0000000000001137E-3</v>
      </c>
      <c r="U181" s="41">
        <v>1.004</v>
      </c>
      <c r="V181" s="39" t="b">
        <v>1</v>
      </c>
      <c r="W181" s="13">
        <f>Table22[[#This Row],[2k x 5 (sig)]]-Table22[[#This Row],[5k x 20 (sig)]]</f>
        <v>0</v>
      </c>
      <c r="X181" s="41" t="b">
        <v>1</v>
      </c>
      <c r="Y181" s="73" t="s">
        <v>36</v>
      </c>
    </row>
    <row r="182" spans="1:25" x14ac:dyDescent="0.25">
      <c r="A182" t="s">
        <v>32</v>
      </c>
      <c r="B182" t="s">
        <v>55</v>
      </c>
      <c r="C182" s="1">
        <v>1</v>
      </c>
      <c r="D182" s="26">
        <v>13286</v>
      </c>
      <c r="E182" s="1" t="s">
        <v>45</v>
      </c>
      <c r="F182" s="2" t="s">
        <v>46</v>
      </c>
      <c r="G182" s="30">
        <v>0.38800000000000001</v>
      </c>
      <c r="H182" s="13">
        <f>Table22[[#This Row],[2k x 5 (est)]]-Table22[[#This Row],[5k x 20 (est)]]</f>
        <v>0</v>
      </c>
      <c r="I182" s="31">
        <v>0.38800000000000001</v>
      </c>
      <c r="J182" s="40">
        <v>1.9E-2</v>
      </c>
      <c r="K182" s="13">
        <f>Table22[[#This Row],[2k x 5 (postSD)]]-Table22[[#This Row],[5k x 20 (postSD)]]</f>
        <v>0</v>
      </c>
      <c r="L182" s="42">
        <v>1.9E-2</v>
      </c>
      <c r="M182" s="40">
        <v>0</v>
      </c>
      <c r="N182" s="13">
        <f>Table22[[#This Row],[2k x 5 (pval)]]-Table22[[#This Row],[5k x 20 (pval)]]</f>
        <v>0</v>
      </c>
      <c r="O182" s="42">
        <v>0</v>
      </c>
      <c r="P182" s="40">
        <v>0.34699999999999998</v>
      </c>
      <c r="Q182" s="13">
        <f>Table22[[#This Row],[2k x 5 (lowerCI)]]-Table22[[#This Row],[5k x 20 (lowerCI)]]</f>
        <v>-3.0000000000000027E-3</v>
      </c>
      <c r="R182" s="42">
        <v>0.35</v>
      </c>
      <c r="S182" s="40">
        <v>0.42299999999999999</v>
      </c>
      <c r="T182" s="13">
        <f>Table22[[#This Row],[2k x 5 (upperCI)]]-Table22[[#This Row],[5k x 20 (upperCI)]]</f>
        <v>-3.0000000000000027E-3</v>
      </c>
      <c r="U182" s="42">
        <v>0.42599999999999999</v>
      </c>
      <c r="V182" s="40" t="b">
        <v>1</v>
      </c>
      <c r="W182" s="13">
        <f>Table22[[#This Row],[2k x 5 (sig)]]-Table22[[#This Row],[5k x 20 (sig)]]</f>
        <v>0</v>
      </c>
      <c r="X182" s="42" t="b">
        <v>1</v>
      </c>
      <c r="Y182" s="74" t="s">
        <v>47</v>
      </c>
    </row>
    <row r="183" spans="1:25" x14ac:dyDescent="0.25">
      <c r="A183" t="s">
        <v>32</v>
      </c>
      <c r="B183" t="s">
        <v>55</v>
      </c>
      <c r="C183" s="1">
        <v>1</v>
      </c>
      <c r="D183" s="25">
        <v>13286</v>
      </c>
      <c r="E183" s="1" t="s">
        <v>48</v>
      </c>
      <c r="F183" s="2" t="s">
        <v>46</v>
      </c>
      <c r="G183" s="27">
        <v>0.82899999999999996</v>
      </c>
      <c r="H183" s="13">
        <f>Table22[[#This Row],[2k x 5 (est)]]-Table22[[#This Row],[5k x 20 (est)]]</f>
        <v>1.0000000000000009E-3</v>
      </c>
      <c r="I183" s="28">
        <v>0.82799999999999996</v>
      </c>
      <c r="J183" s="39">
        <v>1.4999999999999999E-2</v>
      </c>
      <c r="K183" s="13">
        <f>Table22[[#This Row],[2k x 5 (postSD)]]-Table22[[#This Row],[5k x 20 (postSD)]]</f>
        <v>0</v>
      </c>
      <c r="L183" s="41">
        <v>1.4999999999999999E-2</v>
      </c>
      <c r="M183" s="39">
        <v>0</v>
      </c>
      <c r="N183" s="13">
        <f>Table22[[#This Row],[2k x 5 (pval)]]-Table22[[#This Row],[5k x 20 (pval)]]</f>
        <v>0</v>
      </c>
      <c r="O183" s="41">
        <v>0</v>
      </c>
      <c r="P183" s="39">
        <v>0.79800000000000004</v>
      </c>
      <c r="Q183" s="13">
        <f>Table22[[#This Row],[2k x 5 (lowerCI)]]-Table22[[#This Row],[5k x 20 (lowerCI)]]</f>
        <v>0</v>
      </c>
      <c r="R183" s="41">
        <v>0.79800000000000004</v>
      </c>
      <c r="S183" s="39">
        <v>0.85799999999999998</v>
      </c>
      <c r="T183" s="13">
        <f>Table22[[#This Row],[2k x 5 (upperCI)]]-Table22[[#This Row],[5k x 20 (upperCI)]]</f>
        <v>3.0000000000000027E-3</v>
      </c>
      <c r="U183" s="41">
        <v>0.85499999999999998</v>
      </c>
      <c r="V183" s="39" t="b">
        <v>1</v>
      </c>
      <c r="W183" s="13">
        <f>Table22[[#This Row],[2k x 5 (sig)]]-Table22[[#This Row],[5k x 20 (sig)]]</f>
        <v>0</v>
      </c>
      <c r="X183" s="41" t="b">
        <v>1</v>
      </c>
      <c r="Y183" s="73" t="s">
        <v>47</v>
      </c>
    </row>
    <row r="184" spans="1:25" x14ac:dyDescent="0.25">
      <c r="A184" t="s">
        <v>32</v>
      </c>
      <c r="B184" t="s">
        <v>55</v>
      </c>
      <c r="C184" s="1">
        <v>1</v>
      </c>
      <c r="D184" s="26">
        <v>13286</v>
      </c>
      <c r="E184" s="10" t="s">
        <v>34</v>
      </c>
      <c r="F184" s="11" t="s">
        <v>46</v>
      </c>
      <c r="G184" s="30">
        <v>-0.33200000000000002</v>
      </c>
      <c r="H184" s="13">
        <f>Table22[[#This Row],[2k x 5 (est)]]-Table22[[#This Row],[5k x 20 (est)]]</f>
        <v>-2.0000000000000018E-3</v>
      </c>
      <c r="I184" s="31">
        <v>-0.33</v>
      </c>
      <c r="J184" s="40">
        <v>0.14699999999999999</v>
      </c>
      <c r="K184" s="13">
        <f>Table22[[#This Row],[2k x 5 (postSD)]]-Table22[[#This Row],[5k x 20 (postSD)]]</f>
        <v>-1.0000000000000009E-3</v>
      </c>
      <c r="L184" s="42">
        <v>0.14799999999999999</v>
      </c>
      <c r="M184" s="40">
        <v>1.4E-2</v>
      </c>
      <c r="N184" s="13">
        <f>Table22[[#This Row],[2k x 5 (pval)]]-Table22[[#This Row],[5k x 20 (pval)]]</f>
        <v>-9.9999999999999915E-4</v>
      </c>
      <c r="O184" s="42">
        <v>1.4999999999999999E-2</v>
      </c>
      <c r="P184" s="40">
        <v>-0.60299999999999998</v>
      </c>
      <c r="Q184" s="13">
        <f>Table22[[#This Row],[2k x 5 (lowerCI)]]-Table22[[#This Row],[5k x 20 (lowerCI)]]</f>
        <v>4.0000000000000036E-3</v>
      </c>
      <c r="R184" s="42">
        <v>-0.60699999999999998</v>
      </c>
      <c r="S184" s="40">
        <v>-2.9000000000000001E-2</v>
      </c>
      <c r="T184" s="13">
        <f>Table22[[#This Row],[2k x 5 (upperCI)]]-Table22[[#This Row],[5k x 20 (upperCI)]]</f>
        <v>7.9999999999999967E-3</v>
      </c>
      <c r="U184" s="42">
        <v>-3.6999999999999998E-2</v>
      </c>
      <c r="V184" s="40" t="b">
        <v>1</v>
      </c>
      <c r="W184" s="13">
        <f>Table22[[#This Row],[2k x 5 (sig)]]-Table22[[#This Row],[5k x 20 (sig)]]</f>
        <v>0</v>
      </c>
      <c r="X184" s="42" t="b">
        <v>1</v>
      </c>
      <c r="Y184" s="74" t="s">
        <v>36</v>
      </c>
    </row>
    <row r="185" spans="1:25" x14ac:dyDescent="0.25">
      <c r="A185" t="s">
        <v>32</v>
      </c>
      <c r="B185" t="s">
        <v>55</v>
      </c>
      <c r="C185" s="1">
        <v>1</v>
      </c>
      <c r="D185" s="25">
        <v>13286</v>
      </c>
      <c r="E185" s="1" t="s">
        <v>37</v>
      </c>
      <c r="F185" s="2" t="s">
        <v>46</v>
      </c>
      <c r="G185" s="27">
        <v>0.90200000000000002</v>
      </c>
      <c r="H185" s="13">
        <f>Table22[[#This Row],[2k x 5 (est)]]-Table22[[#This Row],[5k x 20 (est)]]</f>
        <v>-5.0000000000000044E-3</v>
      </c>
      <c r="I185" s="28">
        <v>0.90700000000000003</v>
      </c>
      <c r="J185" s="39">
        <v>0.04</v>
      </c>
      <c r="K185" s="13">
        <f>Table22[[#This Row],[2k x 5 (postSD)]]-Table22[[#This Row],[5k x 20 (postSD)]]</f>
        <v>-2.0000000000000018E-3</v>
      </c>
      <c r="L185" s="41">
        <v>4.2000000000000003E-2</v>
      </c>
      <c r="M185" s="39">
        <v>0</v>
      </c>
      <c r="N185" s="13">
        <f>Table22[[#This Row],[2k x 5 (pval)]]-Table22[[#This Row],[5k x 20 (pval)]]</f>
        <v>0</v>
      </c>
      <c r="O185" s="41">
        <v>0</v>
      </c>
      <c r="P185" s="39">
        <v>0.79800000000000004</v>
      </c>
      <c r="Q185" s="13">
        <f>Table22[[#This Row],[2k x 5 (lowerCI)]]-Table22[[#This Row],[5k x 20 (lowerCI)]]</f>
        <v>-4.0000000000000036E-3</v>
      </c>
      <c r="R185" s="41">
        <v>0.80200000000000005</v>
      </c>
      <c r="S185" s="39">
        <v>0.95899999999999996</v>
      </c>
      <c r="T185" s="13">
        <f>Table22[[#This Row],[2k x 5 (upperCI)]]-Table22[[#This Row],[5k x 20 (upperCI)]]</f>
        <v>-5.0000000000000044E-3</v>
      </c>
      <c r="U185" s="41">
        <v>0.96399999999999997</v>
      </c>
      <c r="V185" s="39" t="b">
        <v>1</v>
      </c>
      <c r="W185" s="13">
        <f>Table22[[#This Row],[2k x 5 (sig)]]-Table22[[#This Row],[5k x 20 (sig)]]</f>
        <v>0</v>
      </c>
      <c r="X185" s="41" t="b">
        <v>1</v>
      </c>
      <c r="Y185" s="73" t="s">
        <v>36</v>
      </c>
    </row>
    <row r="186" spans="1:25" x14ac:dyDescent="0.25">
      <c r="A186" t="s">
        <v>32</v>
      </c>
      <c r="B186" t="s">
        <v>55</v>
      </c>
      <c r="C186" s="1">
        <v>1</v>
      </c>
      <c r="D186" s="26">
        <v>13286</v>
      </c>
      <c r="E186" s="1" t="s">
        <v>38</v>
      </c>
      <c r="F186" s="2" t="s">
        <v>46</v>
      </c>
      <c r="G186" s="30">
        <v>-0.54200000000000004</v>
      </c>
      <c r="H186" s="13">
        <f>Table22[[#This Row],[2k x 5 (est)]]-Table22[[#This Row],[5k x 20 (est)]]</f>
        <v>-7.0000000000000062E-3</v>
      </c>
      <c r="I186" s="31">
        <v>-0.53500000000000003</v>
      </c>
      <c r="J186" s="40">
        <v>0.122</v>
      </c>
      <c r="K186" s="13">
        <f>Table22[[#This Row],[2k x 5 (postSD)]]-Table22[[#This Row],[5k x 20 (postSD)]]</f>
        <v>-7.0000000000000062E-3</v>
      </c>
      <c r="L186" s="42">
        <v>0.129</v>
      </c>
      <c r="M186" s="40">
        <v>0</v>
      </c>
      <c r="N186" s="13">
        <f>Table22[[#This Row],[2k x 5 (pval)]]-Table22[[#This Row],[5k x 20 (pval)]]</f>
        <v>0</v>
      </c>
      <c r="O186" s="42">
        <v>0</v>
      </c>
      <c r="P186" s="40">
        <v>-0.755</v>
      </c>
      <c r="Q186" s="13">
        <f>Table22[[#This Row],[2k x 5 (lowerCI)]]-Table22[[#This Row],[5k x 20 (lowerCI)]]</f>
        <v>2.4000000000000021E-2</v>
      </c>
      <c r="R186" s="42">
        <v>-0.77900000000000003</v>
      </c>
      <c r="S186" s="40">
        <v>-0.28899999999999998</v>
      </c>
      <c r="T186" s="13">
        <f>Table22[[#This Row],[2k x 5 (upperCI)]]-Table22[[#This Row],[5k x 20 (upperCI)]]</f>
        <v>-1.799999999999996E-2</v>
      </c>
      <c r="U186" s="42">
        <v>-0.27100000000000002</v>
      </c>
      <c r="V186" s="40" t="b">
        <v>1</v>
      </c>
      <c r="W186" s="13">
        <f>Table22[[#This Row],[2k x 5 (sig)]]-Table22[[#This Row],[5k x 20 (sig)]]</f>
        <v>0</v>
      </c>
      <c r="X186" s="42" t="b">
        <v>1</v>
      </c>
      <c r="Y186" s="74" t="s">
        <v>36</v>
      </c>
    </row>
    <row r="187" spans="1:25" x14ac:dyDescent="0.25">
      <c r="A187" t="s">
        <v>32</v>
      </c>
      <c r="B187" t="s">
        <v>55</v>
      </c>
      <c r="C187" s="1">
        <v>1</v>
      </c>
      <c r="D187" s="25">
        <v>13286</v>
      </c>
      <c r="E187" s="1" t="s">
        <v>39</v>
      </c>
      <c r="F187" s="2" t="s">
        <v>46</v>
      </c>
      <c r="G187" s="27">
        <v>1.8049999999999999</v>
      </c>
      <c r="H187" s="13">
        <f>Table22[[#This Row],[2k x 5 (est)]]-Table22[[#This Row],[5k x 20 (est)]]</f>
        <v>2.200000000000002E-2</v>
      </c>
      <c r="I187" s="28">
        <v>1.7829999999999999</v>
      </c>
      <c r="J187" s="39">
        <v>0.22</v>
      </c>
      <c r="K187" s="13">
        <f>Table22[[#This Row],[2k x 5 (postSD)]]-Table22[[#This Row],[5k x 20 (postSD)]]</f>
        <v>-1.0000000000000009E-3</v>
      </c>
      <c r="L187" s="41">
        <v>0.221</v>
      </c>
      <c r="M187" s="39">
        <v>0</v>
      </c>
      <c r="N187" s="13">
        <f>Table22[[#This Row],[2k x 5 (pval)]]-Table22[[#This Row],[5k x 20 (pval)]]</f>
        <v>0</v>
      </c>
      <c r="O187" s="41">
        <v>0</v>
      </c>
      <c r="P187" s="39">
        <v>1.385</v>
      </c>
      <c r="Q187" s="13">
        <f>Table22[[#This Row],[2k x 5 (lowerCI)]]-Table22[[#This Row],[5k x 20 (lowerCI)]]</f>
        <v>1.6000000000000014E-2</v>
      </c>
      <c r="R187" s="41">
        <v>1.369</v>
      </c>
      <c r="S187" s="39">
        <v>2.2669999999999999</v>
      </c>
      <c r="T187" s="13">
        <f>Table22[[#This Row],[2k x 5 (upperCI)]]-Table22[[#This Row],[5k x 20 (upperCI)]]</f>
        <v>3.2000000000000028E-2</v>
      </c>
      <c r="U187" s="41">
        <v>2.2349999999999999</v>
      </c>
      <c r="V187" s="39" t="b">
        <v>1</v>
      </c>
      <c r="W187" s="13">
        <f>Table22[[#This Row],[2k x 5 (sig)]]-Table22[[#This Row],[5k x 20 (sig)]]</f>
        <v>0</v>
      </c>
      <c r="X187" s="41" t="b">
        <v>1</v>
      </c>
      <c r="Y187" s="73" t="s">
        <v>36</v>
      </c>
    </row>
    <row r="188" spans="1:25" x14ac:dyDescent="0.25">
      <c r="A188" t="s">
        <v>32</v>
      </c>
      <c r="B188" t="s">
        <v>55</v>
      </c>
      <c r="C188" s="1">
        <v>1</v>
      </c>
      <c r="D188" s="26">
        <v>13286</v>
      </c>
      <c r="E188" s="1" t="s">
        <v>40</v>
      </c>
      <c r="F188" s="2" t="s">
        <v>46</v>
      </c>
      <c r="G188" s="30">
        <v>2.5779999999999998</v>
      </c>
      <c r="H188" s="13">
        <f>Table22[[#This Row],[2k x 5 (est)]]-Table22[[#This Row],[5k x 20 (est)]]</f>
        <v>1.7999999999999794E-2</v>
      </c>
      <c r="I188" s="31">
        <v>2.56</v>
      </c>
      <c r="J188" s="40">
        <v>0.505</v>
      </c>
      <c r="K188" s="13">
        <f>Table22[[#This Row],[2k x 5 (postSD)]]-Table22[[#This Row],[5k x 20 (postSD)]]</f>
        <v>-1.100000000000001E-2</v>
      </c>
      <c r="L188" s="42">
        <v>0.51600000000000001</v>
      </c>
      <c r="M188" s="40">
        <v>0</v>
      </c>
      <c r="N188" s="13">
        <f>Table22[[#This Row],[2k x 5 (pval)]]-Table22[[#This Row],[5k x 20 (pval)]]</f>
        <v>0</v>
      </c>
      <c r="O188" s="42">
        <v>0</v>
      </c>
      <c r="P188" s="40">
        <v>1.7929999999999999</v>
      </c>
      <c r="Q188" s="13">
        <f>Table22[[#This Row],[2k x 5 (lowerCI)]]-Table22[[#This Row],[5k x 20 (lowerCI)]]</f>
        <v>1.4000000000000012E-2</v>
      </c>
      <c r="R188" s="42">
        <v>1.7789999999999999</v>
      </c>
      <c r="S188" s="40">
        <v>3.7440000000000002</v>
      </c>
      <c r="T188" s="13">
        <f>Table22[[#This Row],[2k x 5 (upperCI)]]-Table22[[#This Row],[5k x 20 (upperCI)]]</f>
        <v>-4.4999999999999929E-2</v>
      </c>
      <c r="U188" s="42">
        <v>3.7890000000000001</v>
      </c>
      <c r="V188" s="40" t="b">
        <v>1</v>
      </c>
      <c r="W188" s="13">
        <f>Table22[[#This Row],[2k x 5 (sig)]]-Table22[[#This Row],[5k x 20 (sig)]]</f>
        <v>0</v>
      </c>
      <c r="X188" s="42" t="b">
        <v>1</v>
      </c>
      <c r="Y188" s="74" t="s">
        <v>36</v>
      </c>
    </row>
    <row r="189" spans="1:25" x14ac:dyDescent="0.25">
      <c r="A189" t="s">
        <v>32</v>
      </c>
      <c r="B189" t="s">
        <v>55</v>
      </c>
      <c r="C189" s="1">
        <v>1</v>
      </c>
      <c r="D189" s="25">
        <v>13286</v>
      </c>
      <c r="E189" s="1" t="s">
        <v>41</v>
      </c>
      <c r="F189" s="2" t="s">
        <v>46</v>
      </c>
      <c r="G189" s="27">
        <v>0.16</v>
      </c>
      <c r="H189" s="13">
        <f>Table22[[#This Row],[2k x 5 (est)]]-Table22[[#This Row],[5k x 20 (est)]]</f>
        <v>-3.0000000000000027E-3</v>
      </c>
      <c r="I189" s="28">
        <v>0.16300000000000001</v>
      </c>
      <c r="J189" s="39">
        <v>0.104</v>
      </c>
      <c r="K189" s="13">
        <f>Table22[[#This Row],[2k x 5 (postSD)]]-Table22[[#This Row],[5k x 20 (postSD)]]</f>
        <v>-4.0000000000000036E-3</v>
      </c>
      <c r="L189" s="41">
        <v>0.108</v>
      </c>
      <c r="M189" s="39">
        <v>5.8999999999999997E-2</v>
      </c>
      <c r="N189" s="13">
        <f>Table22[[#This Row],[2k x 5 (pval)]]-Table22[[#This Row],[5k x 20 (pval)]]</f>
        <v>-7.0000000000000062E-3</v>
      </c>
      <c r="O189" s="41">
        <v>6.6000000000000003E-2</v>
      </c>
      <c r="P189" s="39">
        <v>-3.7999999999999999E-2</v>
      </c>
      <c r="Q189" s="13">
        <f>Table22[[#This Row],[2k x 5 (lowerCI)]]-Table22[[#This Row],[5k x 20 (lowerCI)]]</f>
        <v>1.2999999999999998E-2</v>
      </c>
      <c r="R189" s="41">
        <v>-5.0999999999999997E-2</v>
      </c>
      <c r="S189" s="39">
        <v>0.374</v>
      </c>
      <c r="T189" s="13">
        <f>Table22[[#This Row],[2k x 5 (upperCI)]]-Table22[[#This Row],[5k x 20 (upperCI)]]</f>
        <v>-1.0000000000000009E-3</v>
      </c>
      <c r="U189" s="41">
        <v>0.375</v>
      </c>
      <c r="V189" s="39" t="b">
        <v>0</v>
      </c>
      <c r="W189" s="13">
        <f>Table22[[#This Row],[2k x 5 (sig)]]-Table22[[#This Row],[5k x 20 (sig)]]</f>
        <v>0</v>
      </c>
      <c r="X189" s="41" t="b">
        <v>0</v>
      </c>
      <c r="Y189" s="73" t="s">
        <v>36</v>
      </c>
    </row>
    <row r="190" spans="1:25" x14ac:dyDescent="0.25">
      <c r="A190" t="s">
        <v>32</v>
      </c>
      <c r="B190" t="s">
        <v>55</v>
      </c>
      <c r="C190" s="1">
        <v>1</v>
      </c>
      <c r="D190" s="26">
        <v>13286</v>
      </c>
      <c r="E190" s="1" t="s">
        <v>42</v>
      </c>
      <c r="F190" s="2" t="s">
        <v>46</v>
      </c>
      <c r="G190" s="30">
        <v>1</v>
      </c>
      <c r="H190" s="13">
        <f>Table22[[#This Row],[2k x 5 (est)]]-Table22[[#This Row],[5k x 20 (est)]]</f>
        <v>0</v>
      </c>
      <c r="I190" s="31">
        <v>1</v>
      </c>
      <c r="J190" s="40">
        <v>0</v>
      </c>
      <c r="K190" s="13">
        <f>Table22[[#This Row],[2k x 5 (postSD)]]-Table22[[#This Row],[5k x 20 (postSD)]]</f>
        <v>0</v>
      </c>
      <c r="L190" s="42">
        <v>0</v>
      </c>
      <c r="M190" s="40">
        <v>0</v>
      </c>
      <c r="N190" s="13">
        <f>Table22[[#This Row],[2k x 5 (pval)]]-Table22[[#This Row],[5k x 20 (pval)]]</f>
        <v>0</v>
      </c>
      <c r="O190" s="42">
        <v>0</v>
      </c>
      <c r="P190" s="40">
        <v>1</v>
      </c>
      <c r="Q190" s="13">
        <f>Table22[[#This Row],[2k x 5 (lowerCI)]]-Table22[[#This Row],[5k x 20 (lowerCI)]]</f>
        <v>0</v>
      </c>
      <c r="R190" s="42">
        <v>1</v>
      </c>
      <c r="S190" s="40">
        <v>1</v>
      </c>
      <c r="T190" s="13">
        <f>Table22[[#This Row],[2k x 5 (upperCI)]]-Table22[[#This Row],[5k x 20 (upperCI)]]</f>
        <v>0</v>
      </c>
      <c r="U190" s="42">
        <v>1</v>
      </c>
      <c r="V190" s="40" t="b">
        <v>0</v>
      </c>
      <c r="W190" s="13">
        <f>Table22[[#This Row],[2k x 5 (sig)]]-Table22[[#This Row],[5k x 20 (sig)]]</f>
        <v>0</v>
      </c>
      <c r="X190" s="42" t="b">
        <v>0</v>
      </c>
      <c r="Y190" s="74" t="s">
        <v>36</v>
      </c>
    </row>
    <row r="191" spans="1:25" x14ac:dyDescent="0.25">
      <c r="A191" t="s">
        <v>32</v>
      </c>
      <c r="B191" t="s">
        <v>55</v>
      </c>
      <c r="C191" s="1">
        <v>1</v>
      </c>
      <c r="D191" s="25">
        <v>13286</v>
      </c>
      <c r="E191" s="1" t="s">
        <v>43</v>
      </c>
      <c r="F191" s="2" t="s">
        <v>46</v>
      </c>
      <c r="G191" s="27">
        <v>1</v>
      </c>
      <c r="H191" s="13">
        <f>Table22[[#This Row],[2k x 5 (est)]]-Table22[[#This Row],[5k x 20 (est)]]</f>
        <v>0</v>
      </c>
      <c r="I191" s="28">
        <v>1</v>
      </c>
      <c r="J191" s="39">
        <v>0</v>
      </c>
      <c r="K191" s="13">
        <f>Table22[[#This Row],[2k x 5 (postSD)]]-Table22[[#This Row],[5k x 20 (postSD)]]</f>
        <v>0</v>
      </c>
      <c r="L191" s="41">
        <v>0</v>
      </c>
      <c r="M191" s="39">
        <v>0</v>
      </c>
      <c r="N191" s="13">
        <f>Table22[[#This Row],[2k x 5 (pval)]]-Table22[[#This Row],[5k x 20 (pval)]]</f>
        <v>0</v>
      </c>
      <c r="O191" s="41">
        <v>0</v>
      </c>
      <c r="P191" s="39">
        <v>1</v>
      </c>
      <c r="Q191" s="13">
        <f>Table22[[#This Row],[2k x 5 (lowerCI)]]-Table22[[#This Row],[5k x 20 (lowerCI)]]</f>
        <v>0</v>
      </c>
      <c r="R191" s="41">
        <v>1</v>
      </c>
      <c r="S191" s="39">
        <v>1</v>
      </c>
      <c r="T191" s="13">
        <f>Table22[[#This Row],[2k x 5 (upperCI)]]-Table22[[#This Row],[5k x 20 (upperCI)]]</f>
        <v>0</v>
      </c>
      <c r="U191" s="41">
        <v>1</v>
      </c>
      <c r="V191" s="39" t="b">
        <v>0</v>
      </c>
      <c r="W191" s="13">
        <f>Table22[[#This Row],[2k x 5 (sig)]]-Table22[[#This Row],[5k x 20 (sig)]]</f>
        <v>0</v>
      </c>
      <c r="X191" s="41" t="b">
        <v>0</v>
      </c>
      <c r="Y191" s="73" t="s">
        <v>36</v>
      </c>
    </row>
    <row r="192" spans="1:25" x14ac:dyDescent="0.25">
      <c r="A192" t="s">
        <v>32</v>
      </c>
      <c r="B192" t="s">
        <v>55</v>
      </c>
      <c r="C192" s="1">
        <v>1</v>
      </c>
      <c r="D192" s="26">
        <v>13286</v>
      </c>
      <c r="E192" s="1" t="s">
        <v>44</v>
      </c>
      <c r="F192" s="2" t="s">
        <v>46</v>
      </c>
      <c r="G192" s="30">
        <v>1</v>
      </c>
      <c r="H192" s="13">
        <f>Table22[[#This Row],[2k x 5 (est)]]-Table22[[#This Row],[5k x 20 (est)]]</f>
        <v>0</v>
      </c>
      <c r="I192" s="31">
        <v>1</v>
      </c>
      <c r="J192" s="40">
        <v>0</v>
      </c>
      <c r="K192" s="13">
        <f>Table22[[#This Row],[2k x 5 (postSD)]]-Table22[[#This Row],[5k x 20 (postSD)]]</f>
        <v>0</v>
      </c>
      <c r="L192" s="42">
        <v>0</v>
      </c>
      <c r="M192" s="40">
        <v>0</v>
      </c>
      <c r="N192" s="13">
        <f>Table22[[#This Row],[2k x 5 (pval)]]-Table22[[#This Row],[5k x 20 (pval)]]</f>
        <v>0</v>
      </c>
      <c r="O192" s="42">
        <v>0</v>
      </c>
      <c r="P192" s="40">
        <v>1</v>
      </c>
      <c r="Q192" s="13">
        <f>Table22[[#This Row],[2k x 5 (lowerCI)]]-Table22[[#This Row],[5k x 20 (lowerCI)]]</f>
        <v>0</v>
      </c>
      <c r="R192" s="42">
        <v>1</v>
      </c>
      <c r="S192" s="40">
        <v>1</v>
      </c>
      <c r="T192" s="13">
        <f>Table22[[#This Row],[2k x 5 (upperCI)]]-Table22[[#This Row],[5k x 20 (upperCI)]]</f>
        <v>0</v>
      </c>
      <c r="U192" s="42">
        <v>1</v>
      </c>
      <c r="V192" s="40" t="b">
        <v>0</v>
      </c>
      <c r="W192" s="13">
        <f>Table22[[#This Row],[2k x 5 (sig)]]-Table22[[#This Row],[5k x 20 (sig)]]</f>
        <v>0</v>
      </c>
      <c r="X192" s="42" t="b">
        <v>0</v>
      </c>
      <c r="Y192" s="74" t="s">
        <v>36</v>
      </c>
    </row>
    <row r="193" spans="1:25" x14ac:dyDescent="0.25">
      <c r="A193" s="15"/>
      <c r="B193" s="15"/>
      <c r="C193" s="16"/>
      <c r="D193" s="16"/>
      <c r="E193" s="16"/>
      <c r="F193" s="17"/>
      <c r="G193" s="18"/>
      <c r="H193" s="19"/>
      <c r="I193" s="20"/>
      <c r="J193" s="18"/>
      <c r="K193" s="19"/>
      <c r="L193" s="20"/>
      <c r="M193" s="18"/>
      <c r="N193" s="19"/>
      <c r="O193" s="20"/>
      <c r="P193" s="18"/>
      <c r="Q193" s="19">
        <f>Table22[[#This Row],[2k x 5 (lowerCI)]]-Table22[[#This Row],[5k x 20 (lowerCI)]]</f>
        <v>0</v>
      </c>
      <c r="R193" s="20"/>
      <c r="S193" s="18"/>
      <c r="T193" s="19">
        <f>Table22[[#This Row],[2k x 5 (upperCI)]]-Table22[[#This Row],[5k x 20 (upperCI)]]</f>
        <v>0</v>
      </c>
      <c r="U193" s="20"/>
      <c r="V193" s="18"/>
      <c r="W193" s="19"/>
      <c r="X193" s="20"/>
      <c r="Y193" s="72"/>
    </row>
    <row r="194" spans="1:25" x14ac:dyDescent="0.25">
      <c r="A194" s="48" t="s">
        <v>32</v>
      </c>
      <c r="B194" s="49" t="s">
        <v>55</v>
      </c>
      <c r="C194" s="37">
        <v>2</v>
      </c>
      <c r="D194" s="37">
        <v>23297</v>
      </c>
      <c r="E194" s="10" t="s">
        <v>34</v>
      </c>
      <c r="F194" s="11" t="s">
        <v>35</v>
      </c>
      <c r="G194" s="50">
        <v>0.01</v>
      </c>
      <c r="H194" s="13">
        <f>Table22[[#This Row],[2k x 5 (est)]]-Table22[[#This Row],[5k x 20 (est)]]</f>
        <v>-2E-3</v>
      </c>
      <c r="I194" s="51">
        <v>1.2E-2</v>
      </c>
      <c r="J194" s="52">
        <v>2.9000000000000001E-2</v>
      </c>
      <c r="K194" s="13">
        <f>Table22[[#This Row],[2k x 5 (postSD)]]-Table22[[#This Row],[5k x 20 (postSD)]]</f>
        <v>1.0000000000000009E-3</v>
      </c>
      <c r="L194" s="51">
        <v>2.8000000000000001E-2</v>
      </c>
      <c r="M194" s="52">
        <v>0.34699999999999998</v>
      </c>
      <c r="N194" s="13">
        <f>Table22[[#This Row],[2k x 5 (pval)]]-Table22[[#This Row],[5k x 20 (pval)]]</f>
        <v>1.3999999999999957E-2</v>
      </c>
      <c r="O194" s="51">
        <v>0.33300000000000002</v>
      </c>
      <c r="P194" s="52">
        <v>-4.5999999999999999E-2</v>
      </c>
      <c r="Q194" s="13">
        <f>Table22[[#This Row],[2k x 5 (lowerCI)]]-Table22[[#This Row],[5k x 20 (lowerCI)]]</f>
        <v>-1.0000000000000009E-3</v>
      </c>
      <c r="R194" s="51">
        <v>-4.4999999999999998E-2</v>
      </c>
      <c r="S194" s="52">
        <v>6.8000000000000005E-2</v>
      </c>
      <c r="T194" s="13">
        <f>Table22[[#This Row],[2k x 5 (upperCI)]]-Table22[[#This Row],[5k x 20 (upperCI)]]</f>
        <v>1.0000000000000009E-3</v>
      </c>
      <c r="U194" s="51">
        <v>6.7000000000000004E-2</v>
      </c>
      <c r="V194" s="52" t="b">
        <v>0</v>
      </c>
      <c r="W194" s="13">
        <f>Table22[[#This Row],[2k x 5 (sig)]]-Table22[[#This Row],[5k x 20 (sig)]]</f>
        <v>0</v>
      </c>
      <c r="X194" s="51" t="b">
        <v>0</v>
      </c>
      <c r="Y194" s="75" t="s">
        <v>36</v>
      </c>
    </row>
    <row r="195" spans="1:25" x14ac:dyDescent="0.25">
      <c r="A195" s="48" t="s">
        <v>32</v>
      </c>
      <c r="B195" s="49" t="s">
        <v>55</v>
      </c>
      <c r="C195" s="37">
        <v>2</v>
      </c>
      <c r="D195" s="37">
        <v>23297</v>
      </c>
      <c r="E195" s="1" t="s">
        <v>37</v>
      </c>
      <c r="F195" s="2" t="s">
        <v>35</v>
      </c>
      <c r="G195" s="50">
        <v>0.624</v>
      </c>
      <c r="H195" s="13">
        <f>Table22[[#This Row],[2k x 5 (est)]]-Table22[[#This Row],[5k x 20 (est)]]</f>
        <v>0</v>
      </c>
      <c r="I195" s="51">
        <v>0.624</v>
      </c>
      <c r="J195" s="52">
        <v>0.106</v>
      </c>
      <c r="K195" s="13">
        <f>Table22[[#This Row],[2k x 5 (postSD)]]-Table22[[#This Row],[5k x 20 (postSD)]]</f>
        <v>-5.0000000000000044E-3</v>
      </c>
      <c r="L195" s="51">
        <v>0.111</v>
      </c>
      <c r="M195" s="52">
        <v>0</v>
      </c>
      <c r="N195" s="13">
        <f>Table22[[#This Row],[2k x 5 (pval)]]-Table22[[#This Row],[5k x 20 (pval)]]</f>
        <v>0</v>
      </c>
      <c r="O195" s="51">
        <v>0</v>
      </c>
      <c r="P195" s="52">
        <v>0.45300000000000001</v>
      </c>
      <c r="Q195" s="13">
        <f>Table22[[#This Row],[2k x 5 (lowerCI)]]-Table22[[#This Row],[5k x 20 (lowerCI)]]</f>
        <v>-2.0000000000000018E-3</v>
      </c>
      <c r="R195" s="51">
        <v>0.45500000000000002</v>
      </c>
      <c r="S195" s="52">
        <v>0.872</v>
      </c>
      <c r="T195" s="13">
        <f>Table22[[#This Row],[2k x 5 (upperCI)]]-Table22[[#This Row],[5k x 20 (upperCI)]]</f>
        <v>-1.0000000000000009E-2</v>
      </c>
      <c r="U195" s="51">
        <v>0.88200000000000001</v>
      </c>
      <c r="V195" s="52" t="b">
        <v>1</v>
      </c>
      <c r="W195" s="13">
        <f>Table22[[#This Row],[2k x 5 (sig)]]-Table22[[#This Row],[5k x 20 (sig)]]</f>
        <v>0</v>
      </c>
      <c r="X195" s="51" t="b">
        <v>1</v>
      </c>
      <c r="Y195" s="75" t="s">
        <v>36</v>
      </c>
    </row>
    <row r="196" spans="1:25" x14ac:dyDescent="0.25">
      <c r="A196" s="48" t="s">
        <v>32</v>
      </c>
      <c r="B196" s="49" t="s">
        <v>55</v>
      </c>
      <c r="C196" s="37">
        <v>2</v>
      </c>
      <c r="D196" s="37">
        <v>23297</v>
      </c>
      <c r="E196" s="1" t="s">
        <v>38</v>
      </c>
      <c r="F196" s="2" t="s">
        <v>35</v>
      </c>
      <c r="G196" s="50">
        <v>-3.6999999999999998E-2</v>
      </c>
      <c r="H196" s="13">
        <f>Table22[[#This Row],[2k x 5 (est)]]-Table22[[#This Row],[5k x 20 (est)]]</f>
        <v>-1.0000000000000009E-3</v>
      </c>
      <c r="I196" s="51">
        <v>-3.5999999999999997E-2</v>
      </c>
      <c r="J196" s="52">
        <v>2.1999999999999999E-2</v>
      </c>
      <c r="K196" s="13">
        <f>Table22[[#This Row],[2k x 5 (postSD)]]-Table22[[#This Row],[5k x 20 (postSD)]]</f>
        <v>0</v>
      </c>
      <c r="L196" s="51">
        <v>2.1999999999999999E-2</v>
      </c>
      <c r="M196" s="52">
        <v>4.4999999999999998E-2</v>
      </c>
      <c r="N196" s="13">
        <f>Table22[[#This Row],[2k x 5 (pval)]]-Table22[[#This Row],[5k x 20 (pval)]]</f>
        <v>1.0000000000000009E-3</v>
      </c>
      <c r="O196" s="51">
        <v>4.3999999999999997E-2</v>
      </c>
      <c r="P196" s="52">
        <v>-8.2000000000000003E-2</v>
      </c>
      <c r="Q196" s="13">
        <f>Table22[[#This Row],[2k x 5 (lowerCI)]]-Table22[[#This Row],[5k x 20 (lowerCI)]]</f>
        <v>-2.0000000000000018E-3</v>
      </c>
      <c r="R196" s="51">
        <v>-0.08</v>
      </c>
      <c r="S196" s="52">
        <v>6.0000000000000001E-3</v>
      </c>
      <c r="T196" s="13">
        <f>Table22[[#This Row],[2k x 5 (upperCI)]]-Table22[[#This Row],[5k x 20 (upperCI)]]</f>
        <v>2E-3</v>
      </c>
      <c r="U196" s="51">
        <v>4.0000000000000001E-3</v>
      </c>
      <c r="V196" s="52" t="b">
        <v>0</v>
      </c>
      <c r="W196" s="13">
        <f>Table22[[#This Row],[2k x 5 (sig)]]-Table22[[#This Row],[5k x 20 (sig)]]</f>
        <v>0</v>
      </c>
      <c r="X196" s="51" t="b">
        <v>0</v>
      </c>
      <c r="Y196" s="75" t="s">
        <v>36</v>
      </c>
    </row>
    <row r="197" spans="1:25" x14ac:dyDescent="0.25">
      <c r="A197" s="48" t="s">
        <v>32</v>
      </c>
      <c r="B197" s="49" t="s">
        <v>55</v>
      </c>
      <c r="C197" s="37">
        <v>2</v>
      </c>
      <c r="D197" s="37">
        <v>23297</v>
      </c>
      <c r="E197" s="1" t="s">
        <v>39</v>
      </c>
      <c r="F197" s="2" t="s">
        <v>35</v>
      </c>
      <c r="G197" s="50">
        <v>2.0720000000000001</v>
      </c>
      <c r="H197" s="13">
        <f>Table22[[#This Row],[2k x 5 (est)]]-Table22[[#This Row],[5k x 20 (est)]]</f>
        <v>9.9999999999988987E-4</v>
      </c>
      <c r="I197" s="51">
        <v>2.0710000000000002</v>
      </c>
      <c r="J197" s="52">
        <v>0.10299999999999999</v>
      </c>
      <c r="K197" s="13">
        <f>Table22[[#This Row],[2k x 5 (postSD)]]-Table22[[#This Row],[5k x 20 (postSD)]]</f>
        <v>-2.0000000000000018E-3</v>
      </c>
      <c r="L197" s="51">
        <v>0.105</v>
      </c>
      <c r="M197" s="52">
        <v>0</v>
      </c>
      <c r="N197" s="13">
        <f>Table22[[#This Row],[2k x 5 (pval)]]-Table22[[#This Row],[5k x 20 (pval)]]</f>
        <v>0</v>
      </c>
      <c r="O197" s="51">
        <v>0</v>
      </c>
      <c r="P197" s="52">
        <v>1.873</v>
      </c>
      <c r="Q197" s="13">
        <f>Table22[[#This Row],[2k x 5 (lowerCI)]]-Table22[[#This Row],[5k x 20 (lowerCI)]]</f>
        <v>4.9999999999998934E-3</v>
      </c>
      <c r="R197" s="51">
        <v>1.8680000000000001</v>
      </c>
      <c r="S197" s="52">
        <v>2.2749999999999999</v>
      </c>
      <c r="T197" s="13">
        <f>Table22[[#This Row],[2k x 5 (upperCI)]]-Table22[[#This Row],[5k x 20 (upperCI)]]</f>
        <v>-4.0000000000000036E-3</v>
      </c>
      <c r="U197" s="51">
        <v>2.2789999999999999</v>
      </c>
      <c r="V197" s="52" t="b">
        <v>1</v>
      </c>
      <c r="W197" s="13">
        <f>Table22[[#This Row],[2k x 5 (sig)]]-Table22[[#This Row],[5k x 20 (sig)]]</f>
        <v>0</v>
      </c>
      <c r="X197" s="51" t="b">
        <v>1</v>
      </c>
      <c r="Y197" s="75" t="s">
        <v>36</v>
      </c>
    </row>
    <row r="198" spans="1:25" x14ac:dyDescent="0.25">
      <c r="A198" s="48" t="s">
        <v>32</v>
      </c>
      <c r="B198" s="49" t="s">
        <v>55</v>
      </c>
      <c r="C198" s="37">
        <v>2</v>
      </c>
      <c r="D198" s="37">
        <v>23297</v>
      </c>
      <c r="E198" s="1" t="s">
        <v>40</v>
      </c>
      <c r="F198" s="2" t="s">
        <v>35</v>
      </c>
      <c r="G198" s="50">
        <v>0.42099999999999999</v>
      </c>
      <c r="H198" s="13">
        <f>Table22[[#This Row],[2k x 5 (est)]]-Table22[[#This Row],[5k x 20 (est)]]</f>
        <v>-1.0000000000000009E-3</v>
      </c>
      <c r="I198" s="51">
        <v>0.42199999999999999</v>
      </c>
      <c r="J198" s="52">
        <v>2.5000000000000001E-2</v>
      </c>
      <c r="K198" s="13">
        <f>Table22[[#This Row],[2k x 5 (postSD)]]-Table22[[#This Row],[5k x 20 (postSD)]]</f>
        <v>0</v>
      </c>
      <c r="L198" s="51">
        <v>2.5000000000000001E-2</v>
      </c>
      <c r="M198" s="52">
        <v>0</v>
      </c>
      <c r="N198" s="13">
        <f>Table22[[#This Row],[2k x 5 (pval)]]-Table22[[#This Row],[5k x 20 (pval)]]</f>
        <v>0</v>
      </c>
      <c r="O198" s="51">
        <v>0</v>
      </c>
      <c r="P198" s="52">
        <v>0.36899999999999999</v>
      </c>
      <c r="Q198" s="13">
        <f>Table22[[#This Row],[2k x 5 (lowerCI)]]-Table22[[#This Row],[5k x 20 (lowerCI)]]</f>
        <v>-3.0000000000000027E-3</v>
      </c>
      <c r="R198" s="51">
        <v>0.372</v>
      </c>
      <c r="S198" s="52">
        <v>0.46800000000000003</v>
      </c>
      <c r="T198" s="13">
        <f>Table22[[#This Row],[2k x 5 (upperCI)]]-Table22[[#This Row],[5k x 20 (upperCI)]]</f>
        <v>-3.999999999999948E-3</v>
      </c>
      <c r="U198" s="51">
        <v>0.47199999999999998</v>
      </c>
      <c r="V198" s="52" t="b">
        <v>1</v>
      </c>
      <c r="W198" s="13">
        <f>Table22[[#This Row],[2k x 5 (sig)]]-Table22[[#This Row],[5k x 20 (sig)]]</f>
        <v>0</v>
      </c>
      <c r="X198" s="51" t="b">
        <v>1</v>
      </c>
      <c r="Y198" s="75" t="s">
        <v>36</v>
      </c>
    </row>
    <row r="199" spans="1:25" x14ac:dyDescent="0.25">
      <c r="A199" s="48" t="s">
        <v>32</v>
      </c>
      <c r="B199" s="49" t="s">
        <v>55</v>
      </c>
      <c r="C199" s="37">
        <v>2</v>
      </c>
      <c r="D199" s="37">
        <v>23297</v>
      </c>
      <c r="E199" s="1" t="s">
        <v>41</v>
      </c>
      <c r="F199" s="2" t="s">
        <v>35</v>
      </c>
      <c r="G199" s="50">
        <v>0.121</v>
      </c>
      <c r="H199" s="13">
        <f>Table22[[#This Row],[2k x 5 (est)]]-Table22[[#This Row],[5k x 20 (est)]]</f>
        <v>-3.0000000000000027E-3</v>
      </c>
      <c r="I199" s="51">
        <v>0.124</v>
      </c>
      <c r="J199" s="52">
        <v>7.9000000000000001E-2</v>
      </c>
      <c r="K199" s="13">
        <f>Table22[[#This Row],[2k x 5 (postSD)]]-Table22[[#This Row],[5k x 20 (postSD)]]</f>
        <v>-1.0000000000000009E-3</v>
      </c>
      <c r="L199" s="51">
        <v>0.08</v>
      </c>
      <c r="M199" s="52">
        <v>5.8999999999999997E-2</v>
      </c>
      <c r="N199" s="13">
        <f>Table22[[#This Row],[2k x 5 (pval)]]-Table22[[#This Row],[5k x 20 (pval)]]</f>
        <v>-2.0000000000000018E-3</v>
      </c>
      <c r="O199" s="51">
        <v>6.0999999999999999E-2</v>
      </c>
      <c r="P199" s="52">
        <v>-3.5999999999999997E-2</v>
      </c>
      <c r="Q199" s="13">
        <f>Table22[[#This Row],[2k x 5 (lowerCI)]]-Table22[[#This Row],[5k x 20 (lowerCI)]]</f>
        <v>-2.9999999999999957E-3</v>
      </c>
      <c r="R199" s="51">
        <v>-3.3000000000000002E-2</v>
      </c>
      <c r="S199" s="52">
        <v>0.28299999999999997</v>
      </c>
      <c r="T199" s="13">
        <f>Table22[[#This Row],[2k x 5 (upperCI)]]-Table22[[#This Row],[5k x 20 (upperCI)]]</f>
        <v>1.0000000000000009E-3</v>
      </c>
      <c r="U199" s="51">
        <v>0.28199999999999997</v>
      </c>
      <c r="V199" s="52" t="b">
        <v>0</v>
      </c>
      <c r="W199" s="13">
        <f>Table22[[#This Row],[2k x 5 (sig)]]-Table22[[#This Row],[5k x 20 (sig)]]</f>
        <v>0</v>
      </c>
      <c r="X199" s="51" t="b">
        <v>0</v>
      </c>
      <c r="Y199" s="75" t="s">
        <v>36</v>
      </c>
    </row>
    <row r="200" spans="1:25" x14ac:dyDescent="0.25">
      <c r="A200" s="48" t="s">
        <v>32</v>
      </c>
      <c r="B200" s="49" t="s">
        <v>55</v>
      </c>
      <c r="C200" s="37">
        <v>2</v>
      </c>
      <c r="D200" s="37">
        <v>23297</v>
      </c>
      <c r="E200" s="1" t="s">
        <v>42</v>
      </c>
      <c r="F200" s="2" t="s">
        <v>35</v>
      </c>
      <c r="G200" s="50">
        <v>0.90600000000000003</v>
      </c>
      <c r="H200" s="13">
        <f>Table22[[#This Row],[2k x 5 (est)]]-Table22[[#This Row],[5k x 20 (est)]]</f>
        <v>5.0000000000000044E-3</v>
      </c>
      <c r="I200" s="51">
        <v>0.90100000000000002</v>
      </c>
      <c r="J200" s="52">
        <v>0.158</v>
      </c>
      <c r="K200" s="13">
        <f>Table22[[#This Row],[2k x 5 (postSD)]]-Table22[[#This Row],[5k x 20 (postSD)]]</f>
        <v>-5.0000000000000044E-3</v>
      </c>
      <c r="L200" s="51">
        <v>0.16300000000000001</v>
      </c>
      <c r="M200" s="52">
        <v>0</v>
      </c>
      <c r="N200" s="13">
        <f>Table22[[#This Row],[2k x 5 (pval)]]-Table22[[#This Row],[5k x 20 (pval)]]</f>
        <v>0</v>
      </c>
      <c r="O200" s="51">
        <v>0</v>
      </c>
      <c r="P200" s="52">
        <v>0.64800000000000002</v>
      </c>
      <c r="Q200" s="13">
        <f>Table22[[#This Row],[2k x 5 (lowerCI)]]-Table22[[#This Row],[5k x 20 (lowerCI)]]</f>
        <v>1.0000000000000009E-3</v>
      </c>
      <c r="R200" s="51">
        <v>0.64700000000000002</v>
      </c>
      <c r="S200" s="52">
        <v>1.2709999999999999</v>
      </c>
      <c r="T200" s="13">
        <f>Table22[[#This Row],[2k x 5 (upperCI)]]-Table22[[#This Row],[5k x 20 (upperCI)]]</f>
        <v>-1.5000000000000124E-2</v>
      </c>
      <c r="U200" s="51">
        <v>1.286</v>
      </c>
      <c r="V200" s="52" t="b">
        <v>1</v>
      </c>
      <c r="W200" s="13">
        <f>Table22[[#This Row],[2k x 5 (sig)]]-Table22[[#This Row],[5k x 20 (sig)]]</f>
        <v>0</v>
      </c>
      <c r="X200" s="51" t="b">
        <v>1</v>
      </c>
      <c r="Y200" s="75" t="s">
        <v>36</v>
      </c>
    </row>
    <row r="201" spans="1:25" x14ac:dyDescent="0.25">
      <c r="A201" s="48" t="s">
        <v>32</v>
      </c>
      <c r="B201" s="49" t="s">
        <v>55</v>
      </c>
      <c r="C201" s="37">
        <v>2</v>
      </c>
      <c r="D201" s="37">
        <v>23297</v>
      </c>
      <c r="E201" s="10" t="s">
        <v>43</v>
      </c>
      <c r="F201" s="11" t="s">
        <v>35</v>
      </c>
      <c r="G201" s="50">
        <v>2.8000000000000001E-2</v>
      </c>
      <c r="H201" s="13">
        <f>Table22[[#This Row],[2k x 5 (est)]]-Table22[[#This Row],[5k x 20 (est)]]</f>
        <v>0</v>
      </c>
      <c r="I201" s="51">
        <v>2.8000000000000001E-2</v>
      </c>
      <c r="J201" s="52">
        <v>8.0000000000000002E-3</v>
      </c>
      <c r="K201" s="13">
        <f>Table22[[#This Row],[2k x 5 (postSD)]]-Table22[[#This Row],[5k x 20 (postSD)]]</f>
        <v>0</v>
      </c>
      <c r="L201" s="51">
        <v>8.0000000000000002E-3</v>
      </c>
      <c r="M201" s="52">
        <v>0</v>
      </c>
      <c r="N201" s="13">
        <f>Table22[[#This Row],[2k x 5 (pval)]]-Table22[[#This Row],[5k x 20 (pval)]]</f>
        <v>0</v>
      </c>
      <c r="O201" s="51">
        <v>0</v>
      </c>
      <c r="P201" s="52">
        <v>1.6E-2</v>
      </c>
      <c r="Q201" s="13">
        <f>Table22[[#This Row],[2k x 5 (lowerCI)]]-Table22[[#This Row],[5k x 20 (lowerCI)]]</f>
        <v>1.0000000000000009E-3</v>
      </c>
      <c r="R201" s="51">
        <v>1.4999999999999999E-2</v>
      </c>
      <c r="S201" s="52">
        <v>4.8000000000000001E-2</v>
      </c>
      <c r="T201" s="13">
        <f>Table22[[#This Row],[2k x 5 (upperCI)]]-Table22[[#This Row],[5k x 20 (upperCI)]]</f>
        <v>1.0000000000000009E-3</v>
      </c>
      <c r="U201" s="51">
        <v>4.7E-2</v>
      </c>
      <c r="V201" s="52" t="b">
        <v>1</v>
      </c>
      <c r="W201" s="13">
        <f>Table22[[#This Row],[2k x 5 (sig)]]-Table22[[#This Row],[5k x 20 (sig)]]</f>
        <v>0</v>
      </c>
      <c r="X201" s="51" t="b">
        <v>1</v>
      </c>
      <c r="Y201" s="75" t="s">
        <v>36</v>
      </c>
    </row>
    <row r="202" spans="1:25" x14ac:dyDescent="0.25">
      <c r="A202" s="48" t="s">
        <v>32</v>
      </c>
      <c r="B202" s="49" t="s">
        <v>55</v>
      </c>
      <c r="C202" s="37">
        <v>2</v>
      </c>
      <c r="D202" s="37">
        <v>23297</v>
      </c>
      <c r="E202" s="1" t="s">
        <v>44</v>
      </c>
      <c r="F202" s="2" t="s">
        <v>35</v>
      </c>
      <c r="G202" s="50">
        <v>0.53500000000000003</v>
      </c>
      <c r="H202" s="13">
        <f>Table22[[#This Row],[2k x 5 (est)]]-Table22[[#This Row],[5k x 20 (est)]]</f>
        <v>0</v>
      </c>
      <c r="I202" s="51">
        <v>0.53500000000000003</v>
      </c>
      <c r="J202" s="52">
        <v>9.2999999999999999E-2</v>
      </c>
      <c r="K202" s="13">
        <f>Table22[[#This Row],[2k x 5 (postSD)]]-Table22[[#This Row],[5k x 20 (postSD)]]</f>
        <v>-5.0000000000000044E-3</v>
      </c>
      <c r="L202" s="51">
        <v>9.8000000000000004E-2</v>
      </c>
      <c r="M202" s="52">
        <v>0</v>
      </c>
      <c r="N202" s="13">
        <f>Table22[[#This Row],[2k x 5 (pval)]]-Table22[[#This Row],[5k x 20 (pval)]]</f>
        <v>0</v>
      </c>
      <c r="O202" s="51">
        <v>0</v>
      </c>
      <c r="P202" s="52">
        <v>0.38700000000000001</v>
      </c>
      <c r="Q202" s="13">
        <f>Table22[[#This Row],[2k x 5 (lowerCI)]]-Table22[[#This Row],[5k x 20 (lowerCI)]]</f>
        <v>1.0000000000000009E-3</v>
      </c>
      <c r="R202" s="51">
        <v>0.38600000000000001</v>
      </c>
      <c r="S202" s="52">
        <v>0.755</v>
      </c>
      <c r="T202" s="13">
        <f>Table22[[#This Row],[2k x 5 (upperCI)]]-Table22[[#This Row],[5k x 20 (upperCI)]]</f>
        <v>-1.100000000000001E-2</v>
      </c>
      <c r="U202" s="51">
        <v>0.76600000000000001</v>
      </c>
      <c r="V202" s="52" t="b">
        <v>1</v>
      </c>
      <c r="W202" s="13">
        <f>Table22[[#This Row],[2k x 5 (sig)]]-Table22[[#This Row],[5k x 20 (sig)]]</f>
        <v>0</v>
      </c>
      <c r="X202" s="51" t="b">
        <v>1</v>
      </c>
      <c r="Y202" s="75" t="s">
        <v>36</v>
      </c>
    </row>
    <row r="203" spans="1:25" x14ac:dyDescent="0.25">
      <c r="A203" s="48" t="s">
        <v>32</v>
      </c>
      <c r="B203" s="49" t="s">
        <v>55</v>
      </c>
      <c r="C203" s="37">
        <v>2</v>
      </c>
      <c r="D203" s="37">
        <v>23297</v>
      </c>
      <c r="E203" s="1" t="s">
        <v>45</v>
      </c>
      <c r="F203" s="2" t="s">
        <v>46</v>
      </c>
      <c r="G203" s="50">
        <v>0.42099999999999999</v>
      </c>
      <c r="H203" s="13">
        <f>Table22[[#This Row],[2k x 5 (est)]]-Table22[[#This Row],[5k x 20 (est)]]</f>
        <v>-1.0000000000000009E-3</v>
      </c>
      <c r="I203" s="51">
        <v>0.42199999999999999</v>
      </c>
      <c r="J203" s="52">
        <v>1.7999999999999999E-2</v>
      </c>
      <c r="K203" s="13">
        <f>Table22[[#This Row],[2k x 5 (postSD)]]-Table22[[#This Row],[5k x 20 (postSD)]]</f>
        <v>0</v>
      </c>
      <c r="L203" s="51">
        <v>1.7999999999999999E-2</v>
      </c>
      <c r="M203" s="52">
        <v>0</v>
      </c>
      <c r="N203" s="13">
        <f>Table22[[#This Row],[2k x 5 (pval)]]-Table22[[#This Row],[5k x 20 (pval)]]</f>
        <v>0</v>
      </c>
      <c r="O203" s="51">
        <v>0</v>
      </c>
      <c r="P203" s="52">
        <v>0.38300000000000001</v>
      </c>
      <c r="Q203" s="13">
        <f>Table22[[#This Row],[2k x 5 (lowerCI)]]-Table22[[#This Row],[5k x 20 (lowerCI)]]</f>
        <v>-4.0000000000000036E-3</v>
      </c>
      <c r="R203" s="51">
        <v>0.38700000000000001</v>
      </c>
      <c r="S203" s="52">
        <v>0.45600000000000002</v>
      </c>
      <c r="T203" s="13">
        <f>Table22[[#This Row],[2k x 5 (upperCI)]]-Table22[[#This Row],[5k x 20 (upperCI)]]</f>
        <v>-3.0000000000000027E-3</v>
      </c>
      <c r="U203" s="51">
        <v>0.45900000000000002</v>
      </c>
      <c r="V203" s="52" t="b">
        <v>1</v>
      </c>
      <c r="W203" s="13">
        <f>Table22[[#This Row],[2k x 5 (sig)]]-Table22[[#This Row],[5k x 20 (sig)]]</f>
        <v>0</v>
      </c>
      <c r="X203" s="51" t="b">
        <v>1</v>
      </c>
      <c r="Y203" s="75" t="s">
        <v>47</v>
      </c>
    </row>
    <row r="204" spans="1:25" x14ac:dyDescent="0.25">
      <c r="A204" s="48" t="s">
        <v>32</v>
      </c>
      <c r="B204" s="49" t="s">
        <v>55</v>
      </c>
      <c r="C204" s="37">
        <v>2</v>
      </c>
      <c r="D204" s="37">
        <v>23297</v>
      </c>
      <c r="E204" s="1" t="s">
        <v>48</v>
      </c>
      <c r="F204" s="2" t="s">
        <v>46</v>
      </c>
      <c r="G204" s="50">
        <v>0.79600000000000004</v>
      </c>
      <c r="H204" s="13">
        <f>Table22[[#This Row],[2k x 5 (est)]]-Table22[[#This Row],[5k x 20 (est)]]</f>
        <v>0</v>
      </c>
      <c r="I204" s="51">
        <v>0.79600000000000004</v>
      </c>
      <c r="J204" s="52">
        <v>1.4999999999999999E-2</v>
      </c>
      <c r="K204" s="13">
        <f>Table22[[#This Row],[2k x 5 (postSD)]]-Table22[[#This Row],[5k x 20 (postSD)]]</f>
        <v>-1.0000000000000009E-3</v>
      </c>
      <c r="L204" s="51">
        <v>1.6E-2</v>
      </c>
      <c r="M204" s="52">
        <v>0</v>
      </c>
      <c r="N204" s="13">
        <f>Table22[[#This Row],[2k x 5 (pval)]]-Table22[[#This Row],[5k x 20 (pval)]]</f>
        <v>0</v>
      </c>
      <c r="O204" s="51">
        <v>0</v>
      </c>
      <c r="P204" s="52">
        <v>0.76500000000000001</v>
      </c>
      <c r="Q204" s="13">
        <f>Table22[[#This Row],[2k x 5 (lowerCI)]]-Table22[[#This Row],[5k x 20 (lowerCI)]]</f>
        <v>3.0000000000000027E-3</v>
      </c>
      <c r="R204" s="51">
        <v>0.76200000000000001</v>
      </c>
      <c r="S204" s="52">
        <v>0.82499999999999996</v>
      </c>
      <c r="T204" s="13">
        <f>Table22[[#This Row],[2k x 5 (upperCI)]]-Table22[[#This Row],[5k x 20 (upperCI)]]</f>
        <v>0</v>
      </c>
      <c r="U204" s="51">
        <v>0.82499999999999996</v>
      </c>
      <c r="V204" s="52" t="b">
        <v>1</v>
      </c>
      <c r="W204" s="13">
        <f>Table22[[#This Row],[2k x 5 (sig)]]-Table22[[#This Row],[5k x 20 (sig)]]</f>
        <v>0</v>
      </c>
      <c r="X204" s="51" t="b">
        <v>1</v>
      </c>
      <c r="Y204" s="75" t="s">
        <v>47</v>
      </c>
    </row>
    <row r="205" spans="1:25" x14ac:dyDescent="0.25">
      <c r="A205" s="48" t="s">
        <v>32</v>
      </c>
      <c r="B205" s="49" t="s">
        <v>55</v>
      </c>
      <c r="C205" s="37">
        <v>2</v>
      </c>
      <c r="D205" s="37">
        <v>23297</v>
      </c>
      <c r="E205" s="10" t="s">
        <v>34</v>
      </c>
      <c r="F205" s="11" t="s">
        <v>46</v>
      </c>
      <c r="G205" s="50">
        <v>6.5000000000000002E-2</v>
      </c>
      <c r="H205" s="13">
        <f>Table22[[#This Row],[2k x 5 (est)]]-Table22[[#This Row],[5k x 20 (est)]]</f>
        <v>-1.6E-2</v>
      </c>
      <c r="I205" s="51">
        <v>8.1000000000000003E-2</v>
      </c>
      <c r="J205" s="52">
        <v>0.17399999999999999</v>
      </c>
      <c r="K205" s="13">
        <f>Table22[[#This Row],[2k x 5 (postSD)]]-Table22[[#This Row],[5k x 20 (postSD)]]</f>
        <v>3.9999999999999758E-3</v>
      </c>
      <c r="L205" s="51">
        <v>0.17</v>
      </c>
      <c r="M205" s="52">
        <v>0.34699999999999998</v>
      </c>
      <c r="N205" s="13">
        <f>Table22[[#This Row],[2k x 5 (pval)]]-Table22[[#This Row],[5k x 20 (pval)]]</f>
        <v>1.3999999999999957E-2</v>
      </c>
      <c r="O205" s="51">
        <v>0.33300000000000002</v>
      </c>
      <c r="P205" s="52">
        <v>-0.28000000000000003</v>
      </c>
      <c r="Q205" s="13">
        <f>Table22[[#This Row],[2k x 5 (lowerCI)]]-Table22[[#This Row],[5k x 20 (lowerCI)]]</f>
        <v>-1.4000000000000012E-2</v>
      </c>
      <c r="R205" s="51">
        <v>-0.26600000000000001</v>
      </c>
      <c r="S205" s="52">
        <v>0.39600000000000002</v>
      </c>
      <c r="T205" s="13">
        <f>Table22[[#This Row],[2k x 5 (upperCI)]]-Table22[[#This Row],[5k x 20 (upperCI)]]</f>
        <v>-1.0000000000000009E-3</v>
      </c>
      <c r="U205" s="51">
        <v>0.39700000000000002</v>
      </c>
      <c r="V205" s="52" t="b">
        <v>0</v>
      </c>
      <c r="W205" s="13">
        <f>Table22[[#This Row],[2k x 5 (sig)]]-Table22[[#This Row],[5k x 20 (sig)]]</f>
        <v>0</v>
      </c>
      <c r="X205" s="51" t="b">
        <v>0</v>
      </c>
      <c r="Y205" s="75" t="s">
        <v>36</v>
      </c>
    </row>
    <row r="206" spans="1:25" x14ac:dyDescent="0.25">
      <c r="A206" s="48" t="s">
        <v>32</v>
      </c>
      <c r="B206" s="49" t="s">
        <v>55</v>
      </c>
      <c r="C206" s="37">
        <v>2</v>
      </c>
      <c r="D206" s="37">
        <v>23297</v>
      </c>
      <c r="E206" s="1" t="s">
        <v>37</v>
      </c>
      <c r="F206" s="2" t="s">
        <v>46</v>
      </c>
      <c r="G206" s="50">
        <v>0.90200000000000002</v>
      </c>
      <c r="H206" s="13">
        <f>Table22[[#This Row],[2k x 5 (est)]]-Table22[[#This Row],[5k x 20 (est)]]</f>
        <v>-1.0000000000000009E-3</v>
      </c>
      <c r="I206" s="51">
        <v>0.90300000000000002</v>
      </c>
      <c r="J206" s="52">
        <v>3.6999999999999998E-2</v>
      </c>
      <c r="K206" s="13">
        <f>Table22[[#This Row],[2k x 5 (postSD)]]-Table22[[#This Row],[5k x 20 (postSD)]]</f>
        <v>0</v>
      </c>
      <c r="L206" s="51">
        <v>3.6999999999999998E-2</v>
      </c>
      <c r="M206" s="52">
        <v>0</v>
      </c>
      <c r="N206" s="13">
        <f>Table22[[#This Row],[2k x 5 (pval)]]-Table22[[#This Row],[5k x 20 (pval)]]</f>
        <v>0</v>
      </c>
      <c r="O206" s="51">
        <v>0</v>
      </c>
      <c r="P206" s="52">
        <v>0.81599999999999995</v>
      </c>
      <c r="Q206" s="13">
        <f>Table22[[#This Row],[2k x 5 (lowerCI)]]-Table22[[#This Row],[5k x 20 (lowerCI)]]</f>
        <v>2.0000000000000018E-3</v>
      </c>
      <c r="R206" s="51">
        <v>0.81399999999999995</v>
      </c>
      <c r="S206" s="52">
        <v>0.95799999999999996</v>
      </c>
      <c r="T206" s="13">
        <f>Table22[[#This Row],[2k x 5 (upperCI)]]-Table22[[#This Row],[5k x 20 (upperCI)]]</f>
        <v>0</v>
      </c>
      <c r="U206" s="51">
        <v>0.95799999999999996</v>
      </c>
      <c r="V206" s="52" t="b">
        <v>1</v>
      </c>
      <c r="W206" s="13">
        <f>Table22[[#This Row],[2k x 5 (sig)]]-Table22[[#This Row],[5k x 20 (sig)]]</f>
        <v>0</v>
      </c>
      <c r="X206" s="51" t="b">
        <v>1</v>
      </c>
      <c r="Y206" s="75" t="s">
        <v>36</v>
      </c>
    </row>
    <row r="207" spans="1:25" x14ac:dyDescent="0.25">
      <c r="A207" s="48" t="s">
        <v>32</v>
      </c>
      <c r="B207" s="49" t="s">
        <v>55</v>
      </c>
      <c r="C207" s="37">
        <v>2</v>
      </c>
      <c r="D207" s="37">
        <v>23297</v>
      </c>
      <c r="E207" s="1" t="s">
        <v>38</v>
      </c>
      <c r="F207" s="2" t="s">
        <v>46</v>
      </c>
      <c r="G207" s="50">
        <v>-0.311</v>
      </c>
      <c r="H207" s="13">
        <f>Table22[[#This Row],[2k x 5 (est)]]-Table22[[#This Row],[5k x 20 (est)]]</f>
        <v>-1.5000000000000013E-2</v>
      </c>
      <c r="I207" s="51">
        <v>-0.29599999999999999</v>
      </c>
      <c r="J207" s="52">
        <v>0.16600000000000001</v>
      </c>
      <c r="K207" s="13">
        <f>Table22[[#This Row],[2k x 5 (postSD)]]-Table22[[#This Row],[5k x 20 (postSD)]]</f>
        <v>3.0000000000000027E-3</v>
      </c>
      <c r="L207" s="51">
        <v>0.16300000000000001</v>
      </c>
      <c r="M207" s="52">
        <v>4.4999999999999998E-2</v>
      </c>
      <c r="N207" s="13">
        <f>Table22[[#This Row],[2k x 5 (pval)]]-Table22[[#This Row],[5k x 20 (pval)]]</f>
        <v>1.0000000000000009E-3</v>
      </c>
      <c r="O207" s="51">
        <v>4.3999999999999997E-2</v>
      </c>
      <c r="P207" s="52">
        <v>-0.60099999999999998</v>
      </c>
      <c r="Q207" s="13">
        <f>Table22[[#This Row],[2k x 5 (lowerCI)]]-Table22[[#This Row],[5k x 20 (lowerCI)]]</f>
        <v>-1.9000000000000017E-2</v>
      </c>
      <c r="R207" s="51">
        <v>-0.58199999999999996</v>
      </c>
      <c r="S207" s="52">
        <v>0.05</v>
      </c>
      <c r="T207" s="13">
        <f>Table22[[#This Row],[2k x 5 (upperCI)]]-Table22[[#This Row],[5k x 20 (upperCI)]]</f>
        <v>1.3000000000000005E-2</v>
      </c>
      <c r="U207" s="51">
        <v>3.6999999999999998E-2</v>
      </c>
      <c r="V207" s="52" t="b">
        <v>0</v>
      </c>
      <c r="W207" s="13">
        <f>Table22[[#This Row],[2k x 5 (sig)]]-Table22[[#This Row],[5k x 20 (sig)]]</f>
        <v>0</v>
      </c>
      <c r="X207" s="51" t="b">
        <v>0</v>
      </c>
      <c r="Y207" s="75" t="s">
        <v>36</v>
      </c>
    </row>
    <row r="208" spans="1:25" x14ac:dyDescent="0.25">
      <c r="A208" s="48" t="s">
        <v>32</v>
      </c>
      <c r="B208" s="49" t="s">
        <v>55</v>
      </c>
      <c r="C208" s="37">
        <v>2</v>
      </c>
      <c r="D208" s="37">
        <v>23297</v>
      </c>
      <c r="E208" s="1" t="s">
        <v>39</v>
      </c>
      <c r="F208" s="2" t="s">
        <v>46</v>
      </c>
      <c r="G208" s="50">
        <v>2.177</v>
      </c>
      <c r="H208" s="13">
        <f>Table22[[#This Row],[2k x 5 (est)]]-Table22[[#This Row],[5k x 20 (est)]]</f>
        <v>-9.9999999999997868E-3</v>
      </c>
      <c r="I208" s="51">
        <v>2.1869999999999998</v>
      </c>
      <c r="J208" s="52">
        <v>0.20599999999999999</v>
      </c>
      <c r="K208" s="13">
        <f>Table22[[#This Row],[2k x 5 (postSD)]]-Table22[[#This Row],[5k x 20 (postSD)]]</f>
        <v>-4.0000000000000036E-3</v>
      </c>
      <c r="L208" s="51">
        <v>0.21</v>
      </c>
      <c r="M208" s="52">
        <v>0</v>
      </c>
      <c r="N208" s="13">
        <f>Table22[[#This Row],[2k x 5 (pval)]]-Table22[[#This Row],[5k x 20 (pval)]]</f>
        <v>0</v>
      </c>
      <c r="O208" s="51">
        <v>0</v>
      </c>
      <c r="P208" s="52">
        <v>1.7969999999999999</v>
      </c>
      <c r="Q208" s="13">
        <f>Table22[[#This Row],[2k x 5 (lowerCI)]]-Table22[[#This Row],[5k x 20 (lowerCI)]]</f>
        <v>2.200000000000002E-2</v>
      </c>
      <c r="R208" s="51">
        <v>1.7749999999999999</v>
      </c>
      <c r="S208" s="52">
        <v>2.597</v>
      </c>
      <c r="T208" s="13">
        <f>Table22[[#This Row],[2k x 5 (upperCI)]]-Table22[[#This Row],[5k x 20 (upperCI)]]</f>
        <v>-8.999999999999897E-3</v>
      </c>
      <c r="U208" s="51">
        <v>2.6059999999999999</v>
      </c>
      <c r="V208" s="52" t="b">
        <v>1</v>
      </c>
      <c r="W208" s="13">
        <f>Table22[[#This Row],[2k x 5 (sig)]]-Table22[[#This Row],[5k x 20 (sig)]]</f>
        <v>0</v>
      </c>
      <c r="X208" s="51" t="b">
        <v>1</v>
      </c>
      <c r="Y208" s="75" t="s">
        <v>36</v>
      </c>
    </row>
    <row r="209" spans="1:25" x14ac:dyDescent="0.25">
      <c r="A209" s="48" t="s">
        <v>32</v>
      </c>
      <c r="B209" s="49" t="s">
        <v>55</v>
      </c>
      <c r="C209" s="37">
        <v>2</v>
      </c>
      <c r="D209" s="37">
        <v>23297</v>
      </c>
      <c r="E209" s="1" t="s">
        <v>40</v>
      </c>
      <c r="F209" s="2" t="s">
        <v>46</v>
      </c>
      <c r="G209" s="50">
        <v>2.4929999999999999</v>
      </c>
      <c r="H209" s="13">
        <f>Table22[[#This Row],[2k x 5 (est)]]-Table22[[#This Row],[5k x 20 (est)]]</f>
        <v>-2.4999999999999911E-2</v>
      </c>
      <c r="I209" s="51">
        <v>2.5179999999999998</v>
      </c>
      <c r="J209" s="52">
        <v>0.39500000000000002</v>
      </c>
      <c r="K209" s="13">
        <f>Table22[[#This Row],[2k x 5 (postSD)]]-Table22[[#This Row],[5k x 20 (postSD)]]</f>
        <v>-1.5999999999999959E-2</v>
      </c>
      <c r="L209" s="51">
        <v>0.41099999999999998</v>
      </c>
      <c r="M209" s="52">
        <v>0</v>
      </c>
      <c r="N209" s="13">
        <f>Table22[[#This Row],[2k x 5 (pval)]]-Table22[[#This Row],[5k x 20 (pval)]]</f>
        <v>0</v>
      </c>
      <c r="O209" s="51">
        <v>0</v>
      </c>
      <c r="P209" s="52">
        <v>1.8180000000000001</v>
      </c>
      <c r="Q209" s="13">
        <f>Table22[[#This Row],[2k x 5 (lowerCI)]]-Table22[[#This Row],[5k x 20 (lowerCI)]]</f>
        <v>-3.8000000000000034E-2</v>
      </c>
      <c r="R209" s="51">
        <v>1.8560000000000001</v>
      </c>
      <c r="S209" s="52">
        <v>3.419</v>
      </c>
      <c r="T209" s="13">
        <f>Table22[[#This Row],[2k x 5 (upperCI)]]-Table22[[#This Row],[5k x 20 (upperCI)]]</f>
        <v>-3.5000000000000142E-2</v>
      </c>
      <c r="U209" s="51">
        <v>3.4540000000000002</v>
      </c>
      <c r="V209" s="52" t="b">
        <v>1</v>
      </c>
      <c r="W209" s="13">
        <f>Table22[[#This Row],[2k x 5 (sig)]]-Table22[[#This Row],[5k x 20 (sig)]]</f>
        <v>0</v>
      </c>
      <c r="X209" s="51" t="b">
        <v>1</v>
      </c>
      <c r="Y209" s="75" t="s">
        <v>36</v>
      </c>
    </row>
    <row r="210" spans="1:25" x14ac:dyDescent="0.25">
      <c r="A210" s="48" t="s">
        <v>32</v>
      </c>
      <c r="B210" s="49" t="s">
        <v>55</v>
      </c>
      <c r="C210" s="37">
        <v>2</v>
      </c>
      <c r="D210" s="37">
        <v>23297</v>
      </c>
      <c r="E210" s="1" t="s">
        <v>41</v>
      </c>
      <c r="F210" s="2" t="s">
        <v>46</v>
      </c>
      <c r="G210" s="50">
        <v>0.16600000000000001</v>
      </c>
      <c r="H210" s="13">
        <f>Table22[[#This Row],[2k x 5 (est)]]-Table22[[#This Row],[5k x 20 (est)]]</f>
        <v>-4.0000000000000036E-3</v>
      </c>
      <c r="I210" s="51">
        <v>0.17</v>
      </c>
      <c r="J210" s="52">
        <v>0.109</v>
      </c>
      <c r="K210" s="13">
        <f>Table22[[#This Row],[2k x 5 (postSD)]]-Table22[[#This Row],[5k x 20 (postSD)]]</f>
        <v>-1.0000000000000009E-3</v>
      </c>
      <c r="L210" s="51">
        <v>0.11</v>
      </c>
      <c r="M210" s="52">
        <v>5.8999999999999997E-2</v>
      </c>
      <c r="N210" s="13">
        <f>Table22[[#This Row],[2k x 5 (pval)]]-Table22[[#This Row],[5k x 20 (pval)]]</f>
        <v>-2.0000000000000018E-3</v>
      </c>
      <c r="O210" s="51">
        <v>6.0999999999999999E-2</v>
      </c>
      <c r="P210" s="52">
        <v>-4.5999999999999999E-2</v>
      </c>
      <c r="Q210" s="13">
        <f>Table22[[#This Row],[2k x 5 (lowerCI)]]-Table22[[#This Row],[5k x 20 (lowerCI)]]</f>
        <v>-3.0000000000000027E-3</v>
      </c>
      <c r="R210" s="51">
        <v>-4.2999999999999997E-2</v>
      </c>
      <c r="S210" s="52">
        <v>0.38800000000000001</v>
      </c>
      <c r="T210" s="13">
        <f>Table22[[#This Row],[2k x 5 (upperCI)]]-Table22[[#This Row],[5k x 20 (upperCI)]]</f>
        <v>-1.0000000000000009E-3</v>
      </c>
      <c r="U210" s="51">
        <v>0.38900000000000001</v>
      </c>
      <c r="V210" s="52" t="b">
        <v>0</v>
      </c>
      <c r="W210" s="13">
        <f>Table22[[#This Row],[2k x 5 (sig)]]-Table22[[#This Row],[5k x 20 (sig)]]</f>
        <v>0</v>
      </c>
      <c r="X210" s="51" t="b">
        <v>0</v>
      </c>
      <c r="Y210" s="75" t="s">
        <v>36</v>
      </c>
    </row>
    <row r="211" spans="1:25" x14ac:dyDescent="0.25">
      <c r="A211" s="48" t="s">
        <v>32</v>
      </c>
      <c r="B211" s="49" t="s">
        <v>55</v>
      </c>
      <c r="C211" s="37">
        <v>2</v>
      </c>
      <c r="D211" s="37">
        <v>23297</v>
      </c>
      <c r="E211" s="1" t="s">
        <v>42</v>
      </c>
      <c r="F211" s="2" t="s">
        <v>46</v>
      </c>
      <c r="G211" s="50">
        <v>1</v>
      </c>
      <c r="H211" s="13">
        <f>Table22[[#This Row],[2k x 5 (est)]]-Table22[[#This Row],[5k x 20 (est)]]</f>
        <v>0</v>
      </c>
      <c r="I211" s="51">
        <v>1</v>
      </c>
      <c r="J211" s="52">
        <v>0</v>
      </c>
      <c r="K211" s="13">
        <f>Table22[[#This Row],[2k x 5 (postSD)]]-Table22[[#This Row],[5k x 20 (postSD)]]</f>
        <v>0</v>
      </c>
      <c r="L211" s="51">
        <v>0</v>
      </c>
      <c r="M211" s="52">
        <v>0</v>
      </c>
      <c r="N211" s="13">
        <f>Table22[[#This Row],[2k x 5 (pval)]]-Table22[[#This Row],[5k x 20 (pval)]]</f>
        <v>0</v>
      </c>
      <c r="O211" s="51">
        <v>0</v>
      </c>
      <c r="P211" s="52">
        <v>1</v>
      </c>
      <c r="Q211" s="13">
        <f>Table22[[#This Row],[2k x 5 (lowerCI)]]-Table22[[#This Row],[5k x 20 (lowerCI)]]</f>
        <v>0</v>
      </c>
      <c r="R211" s="51">
        <v>1</v>
      </c>
      <c r="S211" s="52">
        <v>1</v>
      </c>
      <c r="T211" s="13">
        <f>Table22[[#This Row],[2k x 5 (upperCI)]]-Table22[[#This Row],[5k x 20 (upperCI)]]</f>
        <v>0</v>
      </c>
      <c r="U211" s="51">
        <v>1</v>
      </c>
      <c r="V211" s="52" t="b">
        <v>0</v>
      </c>
      <c r="W211" s="13">
        <f>Table22[[#This Row],[2k x 5 (sig)]]-Table22[[#This Row],[5k x 20 (sig)]]</f>
        <v>0</v>
      </c>
      <c r="X211" s="51" t="b">
        <v>0</v>
      </c>
      <c r="Y211" s="75" t="s">
        <v>36</v>
      </c>
    </row>
    <row r="212" spans="1:25" x14ac:dyDescent="0.25">
      <c r="A212" s="48" t="s">
        <v>32</v>
      </c>
      <c r="B212" s="49" t="s">
        <v>55</v>
      </c>
      <c r="C212" s="37">
        <v>2</v>
      </c>
      <c r="D212" s="37">
        <v>23297</v>
      </c>
      <c r="E212" s="1" t="s">
        <v>43</v>
      </c>
      <c r="F212" s="2" t="s">
        <v>46</v>
      </c>
      <c r="G212" s="50">
        <v>1</v>
      </c>
      <c r="H212" s="13">
        <f>Table22[[#This Row],[2k x 5 (est)]]-Table22[[#This Row],[5k x 20 (est)]]</f>
        <v>0</v>
      </c>
      <c r="I212" s="51">
        <v>1</v>
      </c>
      <c r="J212" s="52">
        <v>0</v>
      </c>
      <c r="K212" s="13">
        <f>Table22[[#This Row],[2k x 5 (postSD)]]-Table22[[#This Row],[5k x 20 (postSD)]]</f>
        <v>0</v>
      </c>
      <c r="L212" s="51">
        <v>0</v>
      </c>
      <c r="M212" s="52">
        <v>0</v>
      </c>
      <c r="N212" s="13">
        <f>Table22[[#This Row],[2k x 5 (pval)]]-Table22[[#This Row],[5k x 20 (pval)]]</f>
        <v>0</v>
      </c>
      <c r="O212" s="51">
        <v>0</v>
      </c>
      <c r="P212" s="52">
        <v>1</v>
      </c>
      <c r="Q212" s="13">
        <f>Table22[[#This Row],[2k x 5 (lowerCI)]]-Table22[[#This Row],[5k x 20 (lowerCI)]]</f>
        <v>0</v>
      </c>
      <c r="R212" s="51">
        <v>1</v>
      </c>
      <c r="S212" s="52">
        <v>1</v>
      </c>
      <c r="T212" s="13">
        <f>Table22[[#This Row],[2k x 5 (upperCI)]]-Table22[[#This Row],[5k x 20 (upperCI)]]</f>
        <v>0</v>
      </c>
      <c r="U212" s="51">
        <v>1</v>
      </c>
      <c r="V212" s="52" t="b">
        <v>0</v>
      </c>
      <c r="W212" s="13">
        <f>Table22[[#This Row],[2k x 5 (sig)]]-Table22[[#This Row],[5k x 20 (sig)]]</f>
        <v>0</v>
      </c>
      <c r="X212" s="51" t="b">
        <v>0</v>
      </c>
      <c r="Y212" s="75" t="s">
        <v>36</v>
      </c>
    </row>
    <row r="213" spans="1:25" x14ac:dyDescent="0.25">
      <c r="A213" s="48" t="s">
        <v>32</v>
      </c>
      <c r="B213" s="49" t="s">
        <v>55</v>
      </c>
      <c r="C213" s="37">
        <v>2</v>
      </c>
      <c r="D213" s="37">
        <v>23297</v>
      </c>
      <c r="E213" s="1" t="s">
        <v>44</v>
      </c>
      <c r="F213" s="2" t="s">
        <v>46</v>
      </c>
      <c r="G213" s="50">
        <v>1</v>
      </c>
      <c r="H213" s="13">
        <f>Table22[[#This Row],[2k x 5 (est)]]-Table22[[#This Row],[5k x 20 (est)]]</f>
        <v>0</v>
      </c>
      <c r="I213" s="51">
        <v>1</v>
      </c>
      <c r="J213" s="52">
        <v>0</v>
      </c>
      <c r="K213" s="13">
        <f>Table22[[#This Row],[2k x 5 (postSD)]]-Table22[[#This Row],[5k x 20 (postSD)]]</f>
        <v>0</v>
      </c>
      <c r="L213" s="51">
        <v>0</v>
      </c>
      <c r="M213" s="52">
        <v>0</v>
      </c>
      <c r="N213" s="13">
        <f>Table22[[#This Row],[2k x 5 (pval)]]-Table22[[#This Row],[5k x 20 (pval)]]</f>
        <v>0</v>
      </c>
      <c r="O213" s="51">
        <v>0</v>
      </c>
      <c r="P213" s="52">
        <v>1</v>
      </c>
      <c r="Q213" s="13">
        <f>Table22[[#This Row],[2k x 5 (lowerCI)]]-Table22[[#This Row],[5k x 20 (lowerCI)]]</f>
        <v>0</v>
      </c>
      <c r="R213" s="51">
        <v>1</v>
      </c>
      <c r="S213" s="52">
        <v>1</v>
      </c>
      <c r="T213" s="13">
        <f>Table22[[#This Row],[2k x 5 (upperCI)]]-Table22[[#This Row],[5k x 20 (upperCI)]]</f>
        <v>0</v>
      </c>
      <c r="U213" s="51">
        <v>1</v>
      </c>
      <c r="V213" s="52" t="b">
        <v>0</v>
      </c>
      <c r="W213" s="13">
        <f>Table22[[#This Row],[2k x 5 (sig)]]-Table22[[#This Row],[5k x 20 (sig)]]</f>
        <v>0</v>
      </c>
      <c r="X213" s="51" t="b">
        <v>0</v>
      </c>
      <c r="Y213" s="75" t="s">
        <v>36</v>
      </c>
    </row>
    <row r="214" spans="1:25" x14ac:dyDescent="0.25">
      <c r="A214" s="8"/>
      <c r="B214" s="8"/>
      <c r="C214" s="21"/>
      <c r="D214" s="21"/>
      <c r="E214" s="21"/>
      <c r="F214" s="22"/>
      <c r="G214" s="23"/>
      <c r="H214" s="9"/>
      <c r="I214" s="24"/>
      <c r="J214" s="23"/>
      <c r="K214" s="9"/>
      <c r="L214" s="24"/>
      <c r="M214" s="23"/>
      <c r="N214" s="9"/>
      <c r="O214" s="24"/>
      <c r="P214" s="23"/>
      <c r="Q214" s="9"/>
      <c r="R214" s="24"/>
      <c r="S214" s="23"/>
      <c r="T214" s="9"/>
      <c r="U214" s="24"/>
      <c r="V214" s="23"/>
      <c r="W214" s="9"/>
      <c r="X214" s="24"/>
      <c r="Y214" s="71"/>
    </row>
    <row r="215" spans="1:25" x14ac:dyDescent="0.25">
      <c r="A215" s="48" t="s">
        <v>50</v>
      </c>
      <c r="B215" s="49" t="s">
        <v>55</v>
      </c>
      <c r="C215" s="37">
        <v>1</v>
      </c>
      <c r="D215" s="37">
        <v>13293</v>
      </c>
      <c r="E215" s="10" t="s">
        <v>34</v>
      </c>
      <c r="F215" s="11" t="s">
        <v>35</v>
      </c>
      <c r="G215" s="50">
        <v>9.8000000000000004E-2</v>
      </c>
      <c r="H215" s="13">
        <f>Table22[[#This Row],[2k x 5 (est)]]-Table22[[#This Row],[5k x 20 (est)]]</f>
        <v>-1.0000000000000009E-3</v>
      </c>
      <c r="I215" s="51">
        <v>9.9000000000000005E-2</v>
      </c>
      <c r="J215" s="52">
        <v>7.4999999999999997E-2</v>
      </c>
      <c r="K215" s="13">
        <f>Table22[[#This Row],[2k x 5 (postSD)]]-Table22[[#This Row],[5k x 20 (postSD)]]</f>
        <v>2.0000000000000018E-3</v>
      </c>
      <c r="L215" s="51">
        <v>7.2999999999999995E-2</v>
      </c>
      <c r="M215" s="52">
        <v>8.8999999999999996E-2</v>
      </c>
      <c r="N215" s="13">
        <f>Table22[[#This Row],[2k x 5 (pval)]]-Table22[[#This Row],[5k x 20 (pval)]]</f>
        <v>5.9999999999999915E-3</v>
      </c>
      <c r="O215" s="51">
        <v>8.3000000000000004E-2</v>
      </c>
      <c r="P215" s="52">
        <v>-4.4999999999999998E-2</v>
      </c>
      <c r="Q215" s="13">
        <f>Table22[[#This Row],[2k x 5 (lowerCI)]]-Table22[[#This Row],[5k x 20 (lowerCI)]]</f>
        <v>0</v>
      </c>
      <c r="R215" s="51">
        <v>-4.4999999999999998E-2</v>
      </c>
      <c r="S215" s="52">
        <v>0.24399999999999999</v>
      </c>
      <c r="T215" s="13">
        <f>Table22[[#This Row],[2k x 5 (upperCI)]]-Table22[[#This Row],[5k x 20 (upperCI)]]</f>
        <v>-5.0000000000000044E-3</v>
      </c>
      <c r="U215" s="51">
        <v>0.249</v>
      </c>
      <c r="V215" s="52" t="b">
        <v>0</v>
      </c>
      <c r="W215" s="13">
        <f>Table22[[#This Row],[2k x 5 (sig)]]-Table22[[#This Row],[5k x 20 (sig)]]</f>
        <v>0</v>
      </c>
      <c r="X215" s="51" t="b">
        <v>0</v>
      </c>
      <c r="Y215" s="75" t="s">
        <v>36</v>
      </c>
    </row>
    <row r="216" spans="1:25" x14ac:dyDescent="0.25">
      <c r="A216" s="48" t="s">
        <v>50</v>
      </c>
      <c r="B216" s="49" t="s">
        <v>55</v>
      </c>
      <c r="C216" s="37">
        <v>1</v>
      </c>
      <c r="D216" s="37">
        <v>13293</v>
      </c>
      <c r="E216" s="1" t="s">
        <v>37</v>
      </c>
      <c r="F216" s="2" t="s">
        <v>35</v>
      </c>
      <c r="G216" s="50">
        <v>1.4410000000000001</v>
      </c>
      <c r="H216" s="13">
        <f>Table22[[#This Row],[2k x 5 (est)]]-Table22[[#This Row],[5k x 20 (est)]]</f>
        <v>-2.0000000000000018E-2</v>
      </c>
      <c r="I216" s="51">
        <v>1.4610000000000001</v>
      </c>
      <c r="J216" s="52">
        <v>0.36699999999999999</v>
      </c>
      <c r="K216" s="13">
        <f>Table22[[#This Row],[2k x 5 (postSD)]]-Table22[[#This Row],[5k x 20 (postSD)]]</f>
        <v>-7.0000000000000062E-3</v>
      </c>
      <c r="L216" s="51">
        <v>0.374</v>
      </c>
      <c r="M216" s="52">
        <v>0</v>
      </c>
      <c r="N216" s="13">
        <f>Table22[[#This Row],[2k x 5 (pval)]]-Table22[[#This Row],[5k x 20 (pval)]]</f>
        <v>0</v>
      </c>
      <c r="O216" s="51">
        <v>0</v>
      </c>
      <c r="P216" s="52">
        <v>0.751</v>
      </c>
      <c r="Q216" s="13">
        <f>Table22[[#This Row],[2k x 5 (lowerCI)]]-Table22[[#This Row],[5k x 20 (lowerCI)]]</f>
        <v>-2.4000000000000021E-2</v>
      </c>
      <c r="R216" s="51">
        <v>0.77500000000000002</v>
      </c>
      <c r="S216" s="52">
        <v>2.1760000000000002</v>
      </c>
      <c r="T216" s="13">
        <f>Table22[[#This Row],[2k x 5 (upperCI)]]-Table22[[#This Row],[5k x 20 (upperCI)]]</f>
        <v>-7.2000000000000064E-2</v>
      </c>
      <c r="U216" s="51">
        <v>2.2480000000000002</v>
      </c>
      <c r="V216" s="52" t="b">
        <v>1</v>
      </c>
      <c r="W216" s="13">
        <f>Table22[[#This Row],[2k x 5 (sig)]]-Table22[[#This Row],[5k x 20 (sig)]]</f>
        <v>0</v>
      </c>
      <c r="X216" s="51" t="b">
        <v>1</v>
      </c>
      <c r="Y216" s="75" t="s">
        <v>36</v>
      </c>
    </row>
    <row r="217" spans="1:25" x14ac:dyDescent="0.25">
      <c r="A217" s="48" t="s">
        <v>50</v>
      </c>
      <c r="B217" s="49" t="s">
        <v>55</v>
      </c>
      <c r="C217" s="37">
        <v>1</v>
      </c>
      <c r="D217" s="37">
        <v>13293</v>
      </c>
      <c r="E217" s="1" t="s">
        <v>38</v>
      </c>
      <c r="F217" s="2" t="s">
        <v>35</v>
      </c>
      <c r="G217" s="50">
        <v>-6.7000000000000004E-2</v>
      </c>
      <c r="H217" s="13">
        <f>Table22[[#This Row],[2k x 5 (est)]]-Table22[[#This Row],[5k x 20 (est)]]</f>
        <v>1.0000000000000009E-3</v>
      </c>
      <c r="I217" s="51">
        <v>-6.8000000000000005E-2</v>
      </c>
      <c r="J217" s="52">
        <v>3.1E-2</v>
      </c>
      <c r="K217" s="13">
        <f>Table22[[#This Row],[2k x 5 (postSD)]]-Table22[[#This Row],[5k x 20 (postSD)]]</f>
        <v>0</v>
      </c>
      <c r="L217" s="51">
        <v>3.1E-2</v>
      </c>
      <c r="M217" s="52">
        <v>0.02</v>
      </c>
      <c r="N217" s="13">
        <f>Table22[[#This Row],[2k x 5 (pval)]]-Table22[[#This Row],[5k x 20 (pval)]]</f>
        <v>7.000000000000001E-3</v>
      </c>
      <c r="O217" s="51">
        <v>1.2999999999999999E-2</v>
      </c>
      <c r="P217" s="52">
        <v>-0.129</v>
      </c>
      <c r="Q217" s="13">
        <f>Table22[[#This Row],[2k x 5 (lowerCI)]]-Table22[[#This Row],[5k x 20 (lowerCI)]]</f>
        <v>2.0000000000000018E-3</v>
      </c>
      <c r="R217" s="51">
        <v>-0.13100000000000001</v>
      </c>
      <c r="S217" s="52">
        <v>-5.0000000000000001E-3</v>
      </c>
      <c r="T217" s="13">
        <f>Table22[[#This Row],[2k x 5 (upperCI)]]-Table22[[#This Row],[5k x 20 (upperCI)]]</f>
        <v>3.0000000000000001E-3</v>
      </c>
      <c r="U217" s="51">
        <v>-8.0000000000000002E-3</v>
      </c>
      <c r="V217" s="52" t="b">
        <v>1</v>
      </c>
      <c r="W217" s="13">
        <f>Table22[[#This Row],[2k x 5 (sig)]]-Table22[[#This Row],[5k x 20 (sig)]]</f>
        <v>0</v>
      </c>
      <c r="X217" s="51" t="b">
        <v>1</v>
      </c>
      <c r="Y217" s="75" t="s">
        <v>36</v>
      </c>
    </row>
    <row r="218" spans="1:25" x14ac:dyDescent="0.25">
      <c r="A218" s="48" t="s">
        <v>50</v>
      </c>
      <c r="B218" s="49" t="s">
        <v>55</v>
      </c>
      <c r="C218" s="37">
        <v>1</v>
      </c>
      <c r="D218" s="37">
        <v>13293</v>
      </c>
      <c r="E218" s="1" t="s">
        <v>39</v>
      </c>
      <c r="F218" s="2" t="s">
        <v>35</v>
      </c>
      <c r="G218" s="50">
        <v>2.6349999999999998</v>
      </c>
      <c r="H218" s="13">
        <f>Table22[[#This Row],[2k x 5 (est)]]-Table22[[#This Row],[5k x 20 (est)]]</f>
        <v>1.0999999999999677E-2</v>
      </c>
      <c r="I218" s="51">
        <v>2.6240000000000001</v>
      </c>
      <c r="J218" s="52">
        <v>0.24399999999999999</v>
      </c>
      <c r="K218" s="13">
        <f>Table22[[#This Row],[2k x 5 (postSD)]]-Table22[[#This Row],[5k x 20 (postSD)]]</f>
        <v>0</v>
      </c>
      <c r="L218" s="51">
        <v>0.24399999999999999</v>
      </c>
      <c r="M218" s="52">
        <v>0</v>
      </c>
      <c r="N218" s="13">
        <f>Table22[[#This Row],[2k x 5 (pval)]]-Table22[[#This Row],[5k x 20 (pval)]]</f>
        <v>0</v>
      </c>
      <c r="O218" s="51">
        <v>0</v>
      </c>
      <c r="P218" s="52">
        <v>2.16</v>
      </c>
      <c r="Q218" s="13">
        <f>Table22[[#This Row],[2k x 5 (lowerCI)]]-Table22[[#This Row],[5k x 20 (lowerCI)]]</f>
        <v>0</v>
      </c>
      <c r="R218" s="51">
        <v>2.16</v>
      </c>
      <c r="S218" s="52">
        <v>3.1150000000000002</v>
      </c>
      <c r="T218" s="13">
        <f>Table22[[#This Row],[2k x 5 (upperCI)]]-Table22[[#This Row],[5k x 20 (upperCI)]]</f>
        <v>9.0000000000003411E-3</v>
      </c>
      <c r="U218" s="51">
        <v>3.1059999999999999</v>
      </c>
      <c r="V218" s="52" t="b">
        <v>1</v>
      </c>
      <c r="W218" s="13">
        <f>Table22[[#This Row],[2k x 5 (sig)]]-Table22[[#This Row],[5k x 20 (sig)]]</f>
        <v>0</v>
      </c>
      <c r="X218" s="51" t="b">
        <v>1</v>
      </c>
      <c r="Y218" s="75" t="s">
        <v>36</v>
      </c>
    </row>
    <row r="219" spans="1:25" x14ac:dyDescent="0.25">
      <c r="A219" s="48" t="s">
        <v>50</v>
      </c>
      <c r="B219" s="49" t="s">
        <v>55</v>
      </c>
      <c r="C219" s="37">
        <v>1</v>
      </c>
      <c r="D219" s="37">
        <v>13293</v>
      </c>
      <c r="E219" s="1" t="s">
        <v>40</v>
      </c>
      <c r="F219" s="2" t="s">
        <v>35</v>
      </c>
      <c r="G219" s="50">
        <v>0.40899999999999997</v>
      </c>
      <c r="H219" s="13">
        <f>Table22[[#This Row],[2k x 5 (est)]]-Table22[[#This Row],[5k x 20 (est)]]</f>
        <v>-1.0000000000000009E-3</v>
      </c>
      <c r="I219" s="51">
        <v>0.41</v>
      </c>
      <c r="J219" s="52">
        <v>3.1E-2</v>
      </c>
      <c r="K219" s="13">
        <f>Table22[[#This Row],[2k x 5 (postSD)]]-Table22[[#This Row],[5k x 20 (postSD)]]</f>
        <v>-1.0000000000000009E-3</v>
      </c>
      <c r="L219" s="51">
        <v>3.2000000000000001E-2</v>
      </c>
      <c r="M219" s="52">
        <v>0</v>
      </c>
      <c r="N219" s="13">
        <f>Table22[[#This Row],[2k x 5 (pval)]]-Table22[[#This Row],[5k x 20 (pval)]]</f>
        <v>0</v>
      </c>
      <c r="O219" s="51">
        <v>0</v>
      </c>
      <c r="P219" s="52">
        <v>0.35199999999999998</v>
      </c>
      <c r="Q219" s="13">
        <f>Table22[[#This Row],[2k x 5 (lowerCI)]]-Table22[[#This Row],[5k x 20 (lowerCI)]]</f>
        <v>1.0000000000000009E-3</v>
      </c>
      <c r="R219" s="51">
        <v>0.35099999999999998</v>
      </c>
      <c r="S219" s="52">
        <v>0.47199999999999998</v>
      </c>
      <c r="T219" s="13">
        <f>Table22[[#This Row],[2k x 5 (upperCI)]]-Table22[[#This Row],[5k x 20 (upperCI)]]</f>
        <v>-6.0000000000000053E-3</v>
      </c>
      <c r="U219" s="51">
        <v>0.47799999999999998</v>
      </c>
      <c r="V219" s="52" t="b">
        <v>1</v>
      </c>
      <c r="W219" s="13">
        <f>Table22[[#This Row],[2k x 5 (sig)]]-Table22[[#This Row],[5k x 20 (sig)]]</f>
        <v>0</v>
      </c>
      <c r="X219" s="51" t="b">
        <v>1</v>
      </c>
      <c r="Y219" s="75" t="s">
        <v>36</v>
      </c>
    </row>
    <row r="220" spans="1:25" x14ac:dyDescent="0.25">
      <c r="A220" s="48" t="s">
        <v>50</v>
      </c>
      <c r="B220" s="49" t="s">
        <v>55</v>
      </c>
      <c r="C220" s="37">
        <v>1</v>
      </c>
      <c r="D220" s="37">
        <v>13293</v>
      </c>
      <c r="E220" s="1" t="s">
        <v>41</v>
      </c>
      <c r="F220" s="2" t="s">
        <v>35</v>
      </c>
      <c r="G220" s="50">
        <v>2.5000000000000001E-2</v>
      </c>
      <c r="H220" s="13">
        <f>Table22[[#This Row],[2k x 5 (est)]]-Table22[[#This Row],[5k x 20 (est)]]</f>
        <v>-9.9999999999999742E-4</v>
      </c>
      <c r="I220" s="51">
        <v>2.5999999999999999E-2</v>
      </c>
      <c r="J220" s="52">
        <v>0.106</v>
      </c>
      <c r="K220" s="13">
        <f>Table22[[#This Row],[2k x 5 (postSD)]]-Table22[[#This Row],[5k x 20 (postSD)]]</f>
        <v>-2.0000000000000018E-3</v>
      </c>
      <c r="L220" s="51">
        <v>0.108</v>
      </c>
      <c r="M220" s="52">
        <v>0.40600000000000003</v>
      </c>
      <c r="N220" s="13">
        <f>Table22[[#This Row],[2k x 5 (pval)]]-Table22[[#This Row],[5k x 20 (pval)]]</f>
        <v>2.0000000000000018E-3</v>
      </c>
      <c r="O220" s="51">
        <v>0.40400000000000003</v>
      </c>
      <c r="P220" s="52">
        <v>-0.184</v>
      </c>
      <c r="Q220" s="13">
        <f>Table22[[#This Row],[2k x 5 (lowerCI)]]-Table22[[#This Row],[5k x 20 (lowerCI)]]</f>
        <v>0</v>
      </c>
      <c r="R220" s="51">
        <v>-0.184</v>
      </c>
      <c r="S220" s="52">
        <v>0.23699999999999999</v>
      </c>
      <c r="T220" s="13">
        <f>Table22[[#This Row],[2k x 5 (upperCI)]]-Table22[[#This Row],[5k x 20 (upperCI)]]</f>
        <v>-4.0000000000000036E-3</v>
      </c>
      <c r="U220" s="51">
        <v>0.24099999999999999</v>
      </c>
      <c r="V220" s="52" t="b">
        <v>0</v>
      </c>
      <c r="W220" s="13">
        <f>Table22[[#This Row],[2k x 5 (sig)]]-Table22[[#This Row],[5k x 20 (sig)]]</f>
        <v>0</v>
      </c>
      <c r="X220" s="51" t="b">
        <v>0</v>
      </c>
      <c r="Y220" s="75" t="s">
        <v>36</v>
      </c>
    </row>
    <row r="221" spans="1:25" x14ac:dyDescent="0.25">
      <c r="A221" s="48" t="s">
        <v>50</v>
      </c>
      <c r="B221" s="49" t="s">
        <v>55</v>
      </c>
      <c r="C221" s="37">
        <v>1</v>
      </c>
      <c r="D221" s="37">
        <v>13293</v>
      </c>
      <c r="E221" s="1" t="s">
        <v>42</v>
      </c>
      <c r="F221" s="2" t="s">
        <v>35</v>
      </c>
      <c r="G221" s="50">
        <v>4.6980000000000004</v>
      </c>
      <c r="H221" s="13">
        <f>Table22[[#This Row],[2k x 5 (est)]]-Table22[[#This Row],[5k x 20 (est)]]</f>
        <v>2.3000000000000576E-2</v>
      </c>
      <c r="I221" s="51">
        <v>4.6749999999999998</v>
      </c>
      <c r="J221" s="52">
        <v>0.95099999999999996</v>
      </c>
      <c r="K221" s="13">
        <f>Table22[[#This Row],[2k x 5 (postSD)]]-Table22[[#This Row],[5k x 20 (postSD)]]</f>
        <v>-2.1000000000000019E-2</v>
      </c>
      <c r="L221" s="51">
        <v>0.97199999999999998</v>
      </c>
      <c r="M221" s="52">
        <v>0</v>
      </c>
      <c r="N221" s="13">
        <f>Table22[[#This Row],[2k x 5 (pval)]]-Table22[[#This Row],[5k x 20 (pval)]]</f>
        <v>0</v>
      </c>
      <c r="O221" s="51">
        <v>0</v>
      </c>
      <c r="P221" s="52">
        <v>3.1320000000000001</v>
      </c>
      <c r="Q221" s="13">
        <f>Table22[[#This Row],[2k x 5 (lowerCI)]]-Table22[[#This Row],[5k x 20 (lowerCI)]]</f>
        <v>1.000000000000334E-3</v>
      </c>
      <c r="R221" s="51">
        <v>3.1309999999999998</v>
      </c>
      <c r="S221" s="52">
        <v>6.8869999999999996</v>
      </c>
      <c r="T221" s="13">
        <f>Table22[[#This Row],[2k x 5 (upperCI)]]-Table22[[#This Row],[5k x 20 (upperCI)]]</f>
        <v>-6.3000000000000611E-2</v>
      </c>
      <c r="U221" s="51">
        <v>6.95</v>
      </c>
      <c r="V221" s="52" t="b">
        <v>1</v>
      </c>
      <c r="W221" s="13">
        <f>Table22[[#This Row],[2k x 5 (sig)]]-Table22[[#This Row],[5k x 20 (sig)]]</f>
        <v>0</v>
      </c>
      <c r="X221" s="51" t="b">
        <v>1</v>
      </c>
      <c r="Y221" s="75" t="s">
        <v>36</v>
      </c>
    </row>
    <row r="222" spans="1:25" x14ac:dyDescent="0.25">
      <c r="A222" s="48" t="s">
        <v>50</v>
      </c>
      <c r="B222" s="49" t="s">
        <v>55</v>
      </c>
      <c r="C222" s="37">
        <v>1</v>
      </c>
      <c r="D222" s="37">
        <v>13293</v>
      </c>
      <c r="E222" s="10" t="s">
        <v>43</v>
      </c>
      <c r="F222" s="11" t="s">
        <v>35</v>
      </c>
      <c r="G222" s="50">
        <v>4.7E-2</v>
      </c>
      <c r="H222" s="13">
        <f>Table22[[#This Row],[2k x 5 (est)]]-Table22[[#This Row],[5k x 20 (est)]]</f>
        <v>-1.0000000000000009E-3</v>
      </c>
      <c r="I222" s="51">
        <v>4.8000000000000001E-2</v>
      </c>
      <c r="J222" s="52">
        <v>1.4999999999999999E-2</v>
      </c>
      <c r="K222" s="13">
        <f>Table22[[#This Row],[2k x 5 (postSD)]]-Table22[[#This Row],[5k x 20 (postSD)]]</f>
        <v>-1.0000000000000009E-3</v>
      </c>
      <c r="L222" s="51">
        <v>1.6E-2</v>
      </c>
      <c r="M222" s="52">
        <v>0</v>
      </c>
      <c r="N222" s="13">
        <f>Table22[[#This Row],[2k x 5 (pval)]]-Table22[[#This Row],[5k x 20 (pval)]]</f>
        <v>0</v>
      </c>
      <c r="O222" s="51">
        <v>0</v>
      </c>
      <c r="P222" s="52">
        <v>0.02</v>
      </c>
      <c r="Q222" s="13">
        <f>Table22[[#This Row],[2k x 5 (lowerCI)]]-Table22[[#This Row],[5k x 20 (lowerCI)]]</f>
        <v>-1.0000000000000009E-3</v>
      </c>
      <c r="R222" s="51">
        <v>2.1000000000000001E-2</v>
      </c>
      <c r="S222" s="52">
        <v>0.08</v>
      </c>
      <c r="T222" s="13">
        <f>Table22[[#This Row],[2k x 5 (upperCI)]]-Table22[[#This Row],[5k x 20 (upperCI)]]</f>
        <v>-2.0000000000000018E-3</v>
      </c>
      <c r="U222" s="51">
        <v>8.2000000000000003E-2</v>
      </c>
      <c r="V222" s="52" t="b">
        <v>1</v>
      </c>
      <c r="W222" s="13">
        <f>Table22[[#This Row],[2k x 5 (sig)]]-Table22[[#This Row],[5k x 20 (sig)]]</f>
        <v>0</v>
      </c>
      <c r="X222" s="51" t="b">
        <v>1</v>
      </c>
      <c r="Y222" s="75" t="s">
        <v>36</v>
      </c>
    </row>
    <row r="223" spans="1:25" x14ac:dyDescent="0.25">
      <c r="A223" s="48" t="s">
        <v>50</v>
      </c>
      <c r="B223" s="49" t="s">
        <v>55</v>
      </c>
      <c r="C223" s="37">
        <v>1</v>
      </c>
      <c r="D223" s="37">
        <v>13293</v>
      </c>
      <c r="E223" s="1" t="s">
        <v>44</v>
      </c>
      <c r="F223" s="2" t="s">
        <v>35</v>
      </c>
      <c r="G223" s="50">
        <v>1.0189999999999999</v>
      </c>
      <c r="H223" s="13">
        <f>Table22[[#This Row],[2k x 5 (est)]]-Table22[[#This Row],[5k x 20 (est)]]</f>
        <v>-4.0000000000000036E-3</v>
      </c>
      <c r="I223" s="51">
        <v>1.0229999999999999</v>
      </c>
      <c r="J223" s="52">
        <v>0.161</v>
      </c>
      <c r="K223" s="13">
        <f>Table22[[#This Row],[2k x 5 (postSD)]]-Table22[[#This Row],[5k x 20 (postSD)]]</f>
        <v>-7.0000000000000062E-3</v>
      </c>
      <c r="L223" s="51">
        <v>0.16800000000000001</v>
      </c>
      <c r="M223" s="52">
        <v>0</v>
      </c>
      <c r="N223" s="13">
        <f>Table22[[#This Row],[2k x 5 (pval)]]-Table22[[#This Row],[5k x 20 (pval)]]</f>
        <v>0</v>
      </c>
      <c r="O223" s="51">
        <v>0</v>
      </c>
      <c r="P223" s="52">
        <v>0.76200000000000001</v>
      </c>
      <c r="Q223" s="13">
        <f>Table22[[#This Row],[2k x 5 (lowerCI)]]-Table22[[#This Row],[5k x 20 (lowerCI)]]</f>
        <v>-2.0000000000000018E-3</v>
      </c>
      <c r="R223" s="51">
        <v>0.76400000000000001</v>
      </c>
      <c r="S223" s="52">
        <v>1.3939999999999999</v>
      </c>
      <c r="T223" s="13">
        <f>Table22[[#This Row],[2k x 5 (upperCI)]]-Table22[[#This Row],[5k x 20 (upperCI)]]</f>
        <v>-1.7000000000000126E-2</v>
      </c>
      <c r="U223" s="51">
        <v>1.411</v>
      </c>
      <c r="V223" s="52" t="b">
        <v>1</v>
      </c>
      <c r="W223" s="13">
        <f>Table22[[#This Row],[2k x 5 (sig)]]-Table22[[#This Row],[5k x 20 (sig)]]</f>
        <v>0</v>
      </c>
      <c r="X223" s="51" t="b">
        <v>1</v>
      </c>
      <c r="Y223" s="75" t="s">
        <v>36</v>
      </c>
    </row>
    <row r="224" spans="1:25" x14ac:dyDescent="0.25">
      <c r="A224" s="48" t="s">
        <v>50</v>
      </c>
      <c r="B224" s="49" t="s">
        <v>55</v>
      </c>
      <c r="C224" s="37">
        <v>1</v>
      </c>
      <c r="D224" s="37">
        <v>13293</v>
      </c>
      <c r="E224" s="1" t="s">
        <v>45</v>
      </c>
      <c r="F224" s="2" t="s">
        <v>46</v>
      </c>
      <c r="G224" s="50">
        <v>0.40899999999999997</v>
      </c>
      <c r="H224" s="13">
        <f>Table22[[#This Row],[2k x 5 (est)]]-Table22[[#This Row],[5k x 20 (est)]]</f>
        <v>-1.0000000000000009E-3</v>
      </c>
      <c r="I224" s="51">
        <v>0.41</v>
      </c>
      <c r="J224" s="52">
        <v>2.3E-2</v>
      </c>
      <c r="K224" s="13">
        <f>Table22[[#This Row],[2k x 5 (postSD)]]-Table22[[#This Row],[5k x 20 (postSD)]]</f>
        <v>0</v>
      </c>
      <c r="L224" s="51">
        <v>2.3E-2</v>
      </c>
      <c r="M224" s="52">
        <v>0</v>
      </c>
      <c r="N224" s="13">
        <f>Table22[[#This Row],[2k x 5 (pval)]]-Table22[[#This Row],[5k x 20 (pval)]]</f>
        <v>0</v>
      </c>
      <c r="O224" s="51">
        <v>0</v>
      </c>
      <c r="P224" s="52">
        <v>0.36599999999999999</v>
      </c>
      <c r="Q224" s="13">
        <f>Table22[[#This Row],[2k x 5 (lowerCI)]]-Table22[[#This Row],[5k x 20 (lowerCI)]]</f>
        <v>-1.0000000000000009E-3</v>
      </c>
      <c r="R224" s="51">
        <v>0.36699999999999999</v>
      </c>
      <c r="S224" s="52">
        <v>0.45300000000000001</v>
      </c>
      <c r="T224" s="13">
        <f>Table22[[#This Row],[2k x 5 (upperCI)]]-Table22[[#This Row],[5k x 20 (upperCI)]]</f>
        <v>-3.0000000000000027E-3</v>
      </c>
      <c r="U224" s="51">
        <v>0.45600000000000002</v>
      </c>
      <c r="V224" s="52" t="b">
        <v>1</v>
      </c>
      <c r="W224" s="13">
        <f>Table22[[#This Row],[2k x 5 (sig)]]-Table22[[#This Row],[5k x 20 (sig)]]</f>
        <v>0</v>
      </c>
      <c r="X224" s="51" t="b">
        <v>1</v>
      </c>
      <c r="Y224" s="75" t="s">
        <v>47</v>
      </c>
    </row>
    <row r="225" spans="1:25" x14ac:dyDescent="0.25">
      <c r="A225" s="48" t="s">
        <v>50</v>
      </c>
      <c r="B225" s="49" t="s">
        <v>55</v>
      </c>
      <c r="C225" s="37">
        <v>1</v>
      </c>
      <c r="D225" s="37">
        <v>13293</v>
      </c>
      <c r="E225" s="1" t="s">
        <v>48</v>
      </c>
      <c r="F225" s="2" t="s">
        <v>46</v>
      </c>
      <c r="G225" s="50">
        <v>0.78900000000000003</v>
      </c>
      <c r="H225" s="13">
        <f>Table22[[#This Row],[2k x 5 (est)]]-Table22[[#This Row],[5k x 20 (est)]]</f>
        <v>1.0000000000000009E-3</v>
      </c>
      <c r="I225" s="51">
        <v>0.78800000000000003</v>
      </c>
      <c r="J225" s="52">
        <v>2.5000000000000001E-2</v>
      </c>
      <c r="K225" s="13">
        <f>Table22[[#This Row],[2k x 5 (postSD)]]-Table22[[#This Row],[5k x 20 (postSD)]]</f>
        <v>0</v>
      </c>
      <c r="L225" s="51">
        <v>2.5000000000000001E-2</v>
      </c>
      <c r="M225" s="52">
        <v>0</v>
      </c>
      <c r="N225" s="13">
        <f>Table22[[#This Row],[2k x 5 (pval)]]-Table22[[#This Row],[5k x 20 (pval)]]</f>
        <v>0</v>
      </c>
      <c r="O225" s="51">
        <v>0</v>
      </c>
      <c r="P225" s="52">
        <v>0.74099999999999999</v>
      </c>
      <c r="Q225" s="13">
        <f>Table22[[#This Row],[2k x 5 (lowerCI)]]-Table22[[#This Row],[5k x 20 (lowerCI)]]</f>
        <v>1.0000000000000009E-3</v>
      </c>
      <c r="R225" s="51">
        <v>0.74</v>
      </c>
      <c r="S225" s="52">
        <v>0.83699999999999997</v>
      </c>
      <c r="T225" s="13">
        <f>Table22[[#This Row],[2k x 5 (upperCI)]]-Table22[[#This Row],[5k x 20 (upperCI)]]</f>
        <v>2.0000000000000018E-3</v>
      </c>
      <c r="U225" s="51">
        <v>0.83499999999999996</v>
      </c>
      <c r="V225" s="52" t="b">
        <v>1</v>
      </c>
      <c r="W225" s="13">
        <f>Table22[[#This Row],[2k x 5 (sig)]]-Table22[[#This Row],[5k x 20 (sig)]]</f>
        <v>0</v>
      </c>
      <c r="X225" s="51" t="b">
        <v>1</v>
      </c>
      <c r="Y225" s="75" t="s">
        <v>47</v>
      </c>
    </row>
    <row r="226" spans="1:25" x14ac:dyDescent="0.25">
      <c r="A226" s="48" t="s">
        <v>50</v>
      </c>
      <c r="B226" s="49" t="s">
        <v>55</v>
      </c>
      <c r="C226" s="37">
        <v>1</v>
      </c>
      <c r="D226" s="37">
        <v>13293</v>
      </c>
      <c r="E226" s="10" t="s">
        <v>34</v>
      </c>
      <c r="F226" s="11" t="s">
        <v>46</v>
      </c>
      <c r="G226" s="50">
        <v>0.219</v>
      </c>
      <c r="H226" s="13">
        <f>Table22[[#This Row],[2k x 5 (est)]]-Table22[[#This Row],[5k x 20 (est)]]</f>
        <v>4.0000000000000036E-3</v>
      </c>
      <c r="I226" s="51">
        <v>0.215</v>
      </c>
      <c r="J226" s="52">
        <v>0.158</v>
      </c>
      <c r="K226" s="13">
        <f>Table22[[#This Row],[2k x 5 (postSD)]]-Table22[[#This Row],[5k x 20 (postSD)]]</f>
        <v>6.0000000000000053E-3</v>
      </c>
      <c r="L226" s="51">
        <v>0.152</v>
      </c>
      <c r="M226" s="52">
        <v>8.8999999999999996E-2</v>
      </c>
      <c r="N226" s="13">
        <f>Table22[[#This Row],[2k x 5 (pval)]]-Table22[[#This Row],[5k x 20 (pval)]]</f>
        <v>5.9999999999999915E-3</v>
      </c>
      <c r="O226" s="51">
        <v>8.3000000000000004E-2</v>
      </c>
      <c r="P226" s="52">
        <v>-9.1999999999999998E-2</v>
      </c>
      <c r="Q226" s="13">
        <f>Table22[[#This Row],[2k x 5 (lowerCI)]]-Table22[[#This Row],[5k x 20 (lowerCI)]]</f>
        <v>1.0000000000000009E-3</v>
      </c>
      <c r="R226" s="51">
        <v>-9.2999999999999999E-2</v>
      </c>
      <c r="S226" s="52">
        <v>0.52300000000000002</v>
      </c>
      <c r="T226" s="13">
        <f>Table22[[#This Row],[2k x 5 (upperCI)]]-Table22[[#This Row],[5k x 20 (upperCI)]]</f>
        <v>1.4000000000000012E-2</v>
      </c>
      <c r="U226" s="51">
        <v>0.50900000000000001</v>
      </c>
      <c r="V226" s="52" t="b">
        <v>0</v>
      </c>
      <c r="W226" s="13">
        <f>Table22[[#This Row],[2k x 5 (sig)]]-Table22[[#This Row],[5k x 20 (sig)]]</f>
        <v>0</v>
      </c>
      <c r="X226" s="51" t="b">
        <v>0</v>
      </c>
      <c r="Y226" s="75" t="s">
        <v>36</v>
      </c>
    </row>
    <row r="227" spans="1:25" x14ac:dyDescent="0.25">
      <c r="A227" s="48" t="s">
        <v>50</v>
      </c>
      <c r="B227" s="49" t="s">
        <v>55</v>
      </c>
      <c r="C227" s="37">
        <v>1</v>
      </c>
      <c r="D227" s="37">
        <v>13293</v>
      </c>
      <c r="E227" s="1" t="s">
        <v>37</v>
      </c>
      <c r="F227" s="2" t="s">
        <v>46</v>
      </c>
      <c r="G227" s="50">
        <v>0.68</v>
      </c>
      <c r="H227" s="13">
        <f>Table22[[#This Row],[2k x 5 (est)]]-Table22[[#This Row],[5k x 20 (est)]]</f>
        <v>-9.9999999999998979E-3</v>
      </c>
      <c r="I227" s="51">
        <v>0.69</v>
      </c>
      <c r="J227" s="52">
        <v>0.13600000000000001</v>
      </c>
      <c r="K227" s="13">
        <f>Table22[[#This Row],[2k x 5 (postSD)]]-Table22[[#This Row],[5k x 20 (postSD)]]</f>
        <v>5.0000000000000044E-3</v>
      </c>
      <c r="L227" s="51">
        <v>0.13100000000000001</v>
      </c>
      <c r="M227" s="52">
        <v>0</v>
      </c>
      <c r="N227" s="13">
        <f>Table22[[#This Row],[2k x 5 (pval)]]-Table22[[#This Row],[5k x 20 (pval)]]</f>
        <v>0</v>
      </c>
      <c r="O227" s="51">
        <v>0</v>
      </c>
      <c r="P227" s="52">
        <v>0.35799999999999998</v>
      </c>
      <c r="Q227" s="13">
        <f>Table22[[#This Row],[2k x 5 (lowerCI)]]-Table22[[#This Row],[5k x 20 (lowerCI)]]</f>
        <v>-1.2000000000000011E-2</v>
      </c>
      <c r="R227" s="51">
        <v>0.37</v>
      </c>
      <c r="S227" s="52">
        <v>0.85599999999999998</v>
      </c>
      <c r="T227" s="13">
        <f>Table22[[#This Row],[2k x 5 (upperCI)]]-Table22[[#This Row],[5k x 20 (upperCI)]]</f>
        <v>-5.0000000000000044E-3</v>
      </c>
      <c r="U227" s="51">
        <v>0.86099999999999999</v>
      </c>
      <c r="V227" s="52" t="b">
        <v>1</v>
      </c>
      <c r="W227" s="13">
        <f>Table22[[#This Row],[2k x 5 (sig)]]-Table22[[#This Row],[5k x 20 (sig)]]</f>
        <v>0</v>
      </c>
      <c r="X227" s="51" t="b">
        <v>1</v>
      </c>
      <c r="Y227" s="75" t="s">
        <v>36</v>
      </c>
    </row>
    <row r="228" spans="1:25" x14ac:dyDescent="0.25">
      <c r="A228" s="48" t="s">
        <v>50</v>
      </c>
      <c r="B228" s="49" t="s">
        <v>55</v>
      </c>
      <c r="C228" s="37">
        <v>1</v>
      </c>
      <c r="D228" s="37">
        <v>13293</v>
      </c>
      <c r="E228" s="1" t="s">
        <v>38</v>
      </c>
      <c r="F228" s="2" t="s">
        <v>46</v>
      </c>
      <c r="G228" s="50">
        <v>-0.314</v>
      </c>
      <c r="H228" s="13">
        <f>Table22[[#This Row],[2k x 5 (est)]]-Table22[[#This Row],[5k x 20 (est)]]</f>
        <v>1.0000000000000009E-3</v>
      </c>
      <c r="I228" s="51">
        <v>-0.315</v>
      </c>
      <c r="J228" s="52">
        <v>0.14199999999999999</v>
      </c>
      <c r="K228" s="13">
        <f>Table22[[#This Row],[2k x 5 (postSD)]]-Table22[[#This Row],[5k x 20 (postSD)]]</f>
        <v>1.999999999999974E-3</v>
      </c>
      <c r="L228" s="51">
        <v>0.14000000000000001</v>
      </c>
      <c r="M228" s="52">
        <v>0.02</v>
      </c>
      <c r="N228" s="13">
        <f>Table22[[#This Row],[2k x 5 (pval)]]-Table22[[#This Row],[5k x 20 (pval)]]</f>
        <v>7.000000000000001E-3</v>
      </c>
      <c r="O228" s="51">
        <v>1.2999999999999999E-2</v>
      </c>
      <c r="P228" s="52">
        <v>-0.59699999999999998</v>
      </c>
      <c r="Q228" s="13">
        <f>Table22[[#This Row],[2k x 5 (lowerCI)]]-Table22[[#This Row],[5k x 20 (lowerCI)]]</f>
        <v>-1.6000000000000014E-2</v>
      </c>
      <c r="R228" s="51">
        <v>-0.58099999999999996</v>
      </c>
      <c r="S228" s="52">
        <v>-2.3E-2</v>
      </c>
      <c r="T228" s="13">
        <f>Table22[[#This Row],[2k x 5 (upperCI)]]-Table22[[#This Row],[5k x 20 (upperCI)]]</f>
        <v>1.2000000000000004E-2</v>
      </c>
      <c r="U228" s="51">
        <v>-3.5000000000000003E-2</v>
      </c>
      <c r="V228" s="52" t="b">
        <v>1</v>
      </c>
      <c r="W228" s="13">
        <f>Table22[[#This Row],[2k x 5 (sig)]]-Table22[[#This Row],[5k x 20 (sig)]]</f>
        <v>0</v>
      </c>
      <c r="X228" s="51" t="b">
        <v>1</v>
      </c>
      <c r="Y228" s="75" t="s">
        <v>36</v>
      </c>
    </row>
    <row r="229" spans="1:25" x14ac:dyDescent="0.25">
      <c r="A229" s="48" t="s">
        <v>50</v>
      </c>
      <c r="B229" s="49" t="s">
        <v>55</v>
      </c>
      <c r="C229" s="37">
        <v>1</v>
      </c>
      <c r="D229" s="37">
        <v>13293</v>
      </c>
      <c r="E229" s="1" t="s">
        <v>39</v>
      </c>
      <c r="F229" s="2" t="s">
        <v>46</v>
      </c>
      <c r="G229" s="50">
        <v>1.22</v>
      </c>
      <c r="H229" s="13">
        <f>Table22[[#This Row],[2k x 5 (est)]]-Table22[[#This Row],[5k x 20 (est)]]</f>
        <v>0</v>
      </c>
      <c r="I229" s="51">
        <v>1.22</v>
      </c>
      <c r="J229" s="52">
        <v>0.15</v>
      </c>
      <c r="K229" s="13">
        <f>Table22[[#This Row],[2k x 5 (postSD)]]-Table22[[#This Row],[5k x 20 (postSD)]]</f>
        <v>1.0000000000000009E-3</v>
      </c>
      <c r="L229" s="51">
        <v>0.14899999999999999</v>
      </c>
      <c r="M229" s="52">
        <v>0</v>
      </c>
      <c r="N229" s="13">
        <f>Table22[[#This Row],[2k x 5 (pval)]]-Table22[[#This Row],[5k x 20 (pval)]]</f>
        <v>0</v>
      </c>
      <c r="O229" s="51">
        <v>0</v>
      </c>
      <c r="P229" s="52">
        <v>0.92600000000000005</v>
      </c>
      <c r="Q229" s="13">
        <f>Table22[[#This Row],[2k x 5 (lowerCI)]]-Table22[[#This Row],[5k x 20 (lowerCI)]]</f>
        <v>-2.0000000000000018E-3</v>
      </c>
      <c r="R229" s="51">
        <v>0.92800000000000005</v>
      </c>
      <c r="S229" s="52">
        <v>1.52</v>
      </c>
      <c r="T229" s="13">
        <f>Table22[[#This Row],[2k x 5 (upperCI)]]-Table22[[#This Row],[5k x 20 (upperCI)]]</f>
        <v>9.000000000000119E-3</v>
      </c>
      <c r="U229" s="51">
        <v>1.5109999999999999</v>
      </c>
      <c r="V229" s="52" t="b">
        <v>1</v>
      </c>
      <c r="W229" s="13">
        <f>Table22[[#This Row],[2k x 5 (sig)]]-Table22[[#This Row],[5k x 20 (sig)]]</f>
        <v>0</v>
      </c>
      <c r="X229" s="51" t="b">
        <v>1</v>
      </c>
      <c r="Y229" s="75" t="s">
        <v>36</v>
      </c>
    </row>
    <row r="230" spans="1:25" x14ac:dyDescent="0.25">
      <c r="A230" s="48" t="s">
        <v>50</v>
      </c>
      <c r="B230" s="49" t="s">
        <v>55</v>
      </c>
      <c r="C230" s="37">
        <v>1</v>
      </c>
      <c r="D230" s="37">
        <v>13293</v>
      </c>
      <c r="E230" s="1" t="s">
        <v>40</v>
      </c>
      <c r="F230" s="2" t="s">
        <v>46</v>
      </c>
      <c r="G230" s="50">
        <v>1.9059999999999999</v>
      </c>
      <c r="H230" s="13">
        <f>Table22[[#This Row],[2k x 5 (est)]]-Table22[[#This Row],[5k x 20 (est)]]</f>
        <v>2.0999999999999908E-2</v>
      </c>
      <c r="I230" s="51">
        <v>1.885</v>
      </c>
      <c r="J230" s="52">
        <v>0.35899999999999999</v>
      </c>
      <c r="K230" s="13">
        <f>Table22[[#This Row],[2k x 5 (postSD)]]-Table22[[#This Row],[5k x 20 (postSD)]]</f>
        <v>7.0000000000000062E-3</v>
      </c>
      <c r="L230" s="51">
        <v>0.35199999999999998</v>
      </c>
      <c r="M230" s="52">
        <v>0</v>
      </c>
      <c r="N230" s="13">
        <f>Table22[[#This Row],[2k x 5 (pval)]]-Table22[[#This Row],[5k x 20 (pval)]]</f>
        <v>0</v>
      </c>
      <c r="O230" s="51">
        <v>0</v>
      </c>
      <c r="P230" s="52">
        <v>1.389</v>
      </c>
      <c r="Q230" s="13">
        <f>Table22[[#This Row],[2k x 5 (lowerCI)]]-Table22[[#This Row],[5k x 20 (lowerCI)]]</f>
        <v>2.0000000000000018E-3</v>
      </c>
      <c r="R230" s="51">
        <v>1.387</v>
      </c>
      <c r="S230" s="52">
        <v>2.8340000000000001</v>
      </c>
      <c r="T230" s="13">
        <f>Table22[[#This Row],[2k x 5 (upperCI)]]-Table22[[#This Row],[5k x 20 (upperCI)]]</f>
        <v>3.2000000000000028E-2</v>
      </c>
      <c r="U230" s="51">
        <v>2.802</v>
      </c>
      <c r="V230" s="52" t="b">
        <v>1</v>
      </c>
      <c r="W230" s="13">
        <f>Table22[[#This Row],[2k x 5 (sig)]]-Table22[[#This Row],[5k x 20 (sig)]]</f>
        <v>0</v>
      </c>
      <c r="X230" s="51" t="b">
        <v>1</v>
      </c>
      <c r="Y230" s="75" t="s">
        <v>36</v>
      </c>
    </row>
    <row r="231" spans="1:25" x14ac:dyDescent="0.25">
      <c r="A231" s="48" t="s">
        <v>50</v>
      </c>
      <c r="B231" s="49" t="s">
        <v>55</v>
      </c>
      <c r="C231" s="37">
        <v>1</v>
      </c>
      <c r="D231" s="37">
        <v>13293</v>
      </c>
      <c r="E231" s="1" t="s">
        <v>41</v>
      </c>
      <c r="F231" s="2" t="s">
        <v>46</v>
      </c>
      <c r="G231" s="50">
        <v>2.5000000000000001E-2</v>
      </c>
      <c r="H231" s="13">
        <f>Table22[[#This Row],[2k x 5 (est)]]-Table22[[#This Row],[5k x 20 (est)]]</f>
        <v>-9.9999999999999742E-4</v>
      </c>
      <c r="I231" s="51">
        <v>2.5999999999999999E-2</v>
      </c>
      <c r="J231" s="52">
        <v>0.104</v>
      </c>
      <c r="K231" s="13">
        <f>Table22[[#This Row],[2k x 5 (postSD)]]-Table22[[#This Row],[5k x 20 (postSD)]]</f>
        <v>-2.0000000000000018E-3</v>
      </c>
      <c r="L231" s="51">
        <v>0.106</v>
      </c>
      <c r="M231" s="52">
        <v>0.40600000000000003</v>
      </c>
      <c r="N231" s="13">
        <f>Table22[[#This Row],[2k x 5 (pval)]]-Table22[[#This Row],[5k x 20 (pval)]]</f>
        <v>2.0000000000000018E-3</v>
      </c>
      <c r="O231" s="51">
        <v>0.40400000000000003</v>
      </c>
      <c r="P231" s="52">
        <v>-0.17399999999999999</v>
      </c>
      <c r="Q231" s="13">
        <f>Table22[[#This Row],[2k x 5 (lowerCI)]]-Table22[[#This Row],[5k x 20 (lowerCI)]]</f>
        <v>8.0000000000000071E-3</v>
      </c>
      <c r="R231" s="51">
        <v>-0.182</v>
      </c>
      <c r="S231" s="52">
        <v>0.23300000000000001</v>
      </c>
      <c r="T231" s="13">
        <f>Table22[[#This Row],[2k x 5 (upperCI)]]-Table22[[#This Row],[5k x 20 (upperCI)]]</f>
        <v>-1.0000000000000009E-3</v>
      </c>
      <c r="U231" s="51">
        <v>0.23400000000000001</v>
      </c>
      <c r="V231" s="52" t="b">
        <v>0</v>
      </c>
      <c r="W231" s="13">
        <f>Table22[[#This Row],[2k x 5 (sig)]]-Table22[[#This Row],[5k x 20 (sig)]]</f>
        <v>0</v>
      </c>
      <c r="X231" s="51" t="b">
        <v>0</v>
      </c>
      <c r="Y231" s="75" t="s">
        <v>36</v>
      </c>
    </row>
    <row r="232" spans="1:25" x14ac:dyDescent="0.25">
      <c r="A232" s="48" t="s">
        <v>50</v>
      </c>
      <c r="B232" s="49" t="s">
        <v>55</v>
      </c>
      <c r="C232" s="37">
        <v>1</v>
      </c>
      <c r="D232" s="37">
        <v>13293</v>
      </c>
      <c r="E232" s="1" t="s">
        <v>42</v>
      </c>
      <c r="F232" s="2" t="s">
        <v>46</v>
      </c>
      <c r="G232" s="50">
        <v>1</v>
      </c>
      <c r="H232" s="13">
        <f>Table22[[#This Row],[2k x 5 (est)]]-Table22[[#This Row],[5k x 20 (est)]]</f>
        <v>0</v>
      </c>
      <c r="I232" s="51">
        <v>1</v>
      </c>
      <c r="J232" s="52">
        <v>0</v>
      </c>
      <c r="K232" s="13">
        <f>Table22[[#This Row],[2k x 5 (postSD)]]-Table22[[#This Row],[5k x 20 (postSD)]]</f>
        <v>0</v>
      </c>
      <c r="L232" s="51">
        <v>0</v>
      </c>
      <c r="M232" s="52">
        <v>0</v>
      </c>
      <c r="N232" s="13">
        <f>Table22[[#This Row],[2k x 5 (pval)]]-Table22[[#This Row],[5k x 20 (pval)]]</f>
        <v>0</v>
      </c>
      <c r="O232" s="51">
        <v>0</v>
      </c>
      <c r="P232" s="52">
        <v>1</v>
      </c>
      <c r="Q232" s="13">
        <f>Table22[[#This Row],[2k x 5 (lowerCI)]]-Table22[[#This Row],[5k x 20 (lowerCI)]]</f>
        <v>0</v>
      </c>
      <c r="R232" s="51">
        <v>1</v>
      </c>
      <c r="S232" s="52">
        <v>1</v>
      </c>
      <c r="T232" s="13">
        <f>Table22[[#This Row],[2k x 5 (upperCI)]]-Table22[[#This Row],[5k x 20 (upperCI)]]</f>
        <v>0</v>
      </c>
      <c r="U232" s="51">
        <v>1</v>
      </c>
      <c r="V232" s="52" t="b">
        <v>0</v>
      </c>
      <c r="W232" s="13">
        <f>Table22[[#This Row],[2k x 5 (sig)]]-Table22[[#This Row],[5k x 20 (sig)]]</f>
        <v>0</v>
      </c>
      <c r="X232" s="51" t="b">
        <v>0</v>
      </c>
      <c r="Y232" s="75" t="s">
        <v>36</v>
      </c>
    </row>
    <row r="233" spans="1:25" x14ac:dyDescent="0.25">
      <c r="A233" s="48" t="s">
        <v>50</v>
      </c>
      <c r="B233" s="49" t="s">
        <v>55</v>
      </c>
      <c r="C233" s="37">
        <v>1</v>
      </c>
      <c r="D233" s="37">
        <v>13293</v>
      </c>
      <c r="E233" s="1" t="s">
        <v>43</v>
      </c>
      <c r="F233" s="2" t="s">
        <v>46</v>
      </c>
      <c r="G233" s="50">
        <v>1</v>
      </c>
      <c r="H233" s="13">
        <f>Table22[[#This Row],[2k x 5 (est)]]-Table22[[#This Row],[5k x 20 (est)]]</f>
        <v>0</v>
      </c>
      <c r="I233" s="51">
        <v>1</v>
      </c>
      <c r="J233" s="52">
        <v>0</v>
      </c>
      <c r="K233" s="13">
        <f>Table22[[#This Row],[2k x 5 (postSD)]]-Table22[[#This Row],[5k x 20 (postSD)]]</f>
        <v>0</v>
      </c>
      <c r="L233" s="51">
        <v>0</v>
      </c>
      <c r="M233" s="52">
        <v>0</v>
      </c>
      <c r="N233" s="13">
        <f>Table22[[#This Row],[2k x 5 (pval)]]-Table22[[#This Row],[5k x 20 (pval)]]</f>
        <v>0</v>
      </c>
      <c r="O233" s="51">
        <v>0</v>
      </c>
      <c r="P233" s="52">
        <v>1</v>
      </c>
      <c r="Q233" s="13">
        <f>Table22[[#This Row],[2k x 5 (lowerCI)]]-Table22[[#This Row],[5k x 20 (lowerCI)]]</f>
        <v>0</v>
      </c>
      <c r="R233" s="51">
        <v>1</v>
      </c>
      <c r="S233" s="52">
        <v>1</v>
      </c>
      <c r="T233" s="13">
        <f>Table22[[#This Row],[2k x 5 (upperCI)]]-Table22[[#This Row],[5k x 20 (upperCI)]]</f>
        <v>0</v>
      </c>
      <c r="U233" s="51">
        <v>1</v>
      </c>
      <c r="V233" s="52" t="b">
        <v>0</v>
      </c>
      <c r="W233" s="13">
        <f>Table22[[#This Row],[2k x 5 (sig)]]-Table22[[#This Row],[5k x 20 (sig)]]</f>
        <v>0</v>
      </c>
      <c r="X233" s="51" t="b">
        <v>0</v>
      </c>
      <c r="Y233" s="75" t="s">
        <v>36</v>
      </c>
    </row>
    <row r="234" spans="1:25" x14ac:dyDescent="0.25">
      <c r="A234" s="48" t="s">
        <v>50</v>
      </c>
      <c r="B234" s="49" t="s">
        <v>55</v>
      </c>
      <c r="C234" s="37">
        <v>1</v>
      </c>
      <c r="D234" s="37">
        <v>13293</v>
      </c>
      <c r="E234" s="1" t="s">
        <v>44</v>
      </c>
      <c r="F234" s="2" t="s">
        <v>46</v>
      </c>
      <c r="G234" s="50">
        <v>1</v>
      </c>
      <c r="H234" s="13">
        <f>Table22[[#This Row],[2k x 5 (est)]]-Table22[[#This Row],[5k x 20 (est)]]</f>
        <v>0</v>
      </c>
      <c r="I234" s="51">
        <v>1</v>
      </c>
      <c r="J234" s="52">
        <v>0</v>
      </c>
      <c r="K234" s="13">
        <f>Table22[[#This Row],[2k x 5 (postSD)]]-Table22[[#This Row],[5k x 20 (postSD)]]</f>
        <v>0</v>
      </c>
      <c r="L234" s="51">
        <v>0</v>
      </c>
      <c r="M234" s="52">
        <v>0</v>
      </c>
      <c r="N234" s="13">
        <f>Table22[[#This Row],[2k x 5 (pval)]]-Table22[[#This Row],[5k x 20 (pval)]]</f>
        <v>0</v>
      </c>
      <c r="O234" s="51">
        <v>0</v>
      </c>
      <c r="P234" s="52">
        <v>1</v>
      </c>
      <c r="Q234" s="13">
        <f>Table22[[#This Row],[2k x 5 (lowerCI)]]-Table22[[#This Row],[5k x 20 (lowerCI)]]</f>
        <v>0</v>
      </c>
      <c r="R234" s="51">
        <v>1</v>
      </c>
      <c r="S234" s="52">
        <v>1</v>
      </c>
      <c r="T234" s="13">
        <f>Table22[[#This Row],[2k x 5 (upperCI)]]-Table22[[#This Row],[5k x 20 (upperCI)]]</f>
        <v>0</v>
      </c>
      <c r="U234" s="51">
        <v>1</v>
      </c>
      <c r="V234" s="52" t="b">
        <v>0</v>
      </c>
      <c r="W234" s="13">
        <f>Table22[[#This Row],[2k x 5 (sig)]]-Table22[[#This Row],[5k x 20 (sig)]]</f>
        <v>0</v>
      </c>
      <c r="X234" s="51" t="b">
        <v>0</v>
      </c>
      <c r="Y234" s="75" t="s">
        <v>36</v>
      </c>
    </row>
    <row r="235" spans="1:25" x14ac:dyDescent="0.25">
      <c r="A235" s="15"/>
      <c r="B235" s="15"/>
      <c r="C235" s="16"/>
      <c r="D235" s="16"/>
      <c r="E235" s="16"/>
      <c r="F235" s="17"/>
      <c r="G235" s="18"/>
      <c r="H235" s="19"/>
      <c r="I235" s="20"/>
      <c r="J235" s="18"/>
      <c r="K235" s="19"/>
      <c r="L235" s="20"/>
      <c r="M235" s="18"/>
      <c r="N235" s="19"/>
      <c r="O235" s="20"/>
      <c r="P235" s="18"/>
      <c r="Q235" s="19">
        <f>Table22[[#This Row],[2k x 5 (lowerCI)]]-Table22[[#This Row],[5k x 20 (lowerCI)]]</f>
        <v>0</v>
      </c>
      <c r="R235" s="20"/>
      <c r="S235" s="18"/>
      <c r="T235" s="19">
        <f>Table22[[#This Row],[2k x 5 (upperCI)]]-Table22[[#This Row],[5k x 20 (upperCI)]]</f>
        <v>0</v>
      </c>
      <c r="U235" s="20"/>
      <c r="V235" s="18"/>
      <c r="W235" s="19"/>
      <c r="X235" s="20"/>
      <c r="Y235" s="72"/>
    </row>
    <row r="236" spans="1:25" x14ac:dyDescent="0.25">
      <c r="A236" s="32" t="s">
        <v>50</v>
      </c>
      <c r="B236" s="29" t="s">
        <v>55</v>
      </c>
      <c r="C236" s="37">
        <v>2</v>
      </c>
      <c r="D236" s="25">
        <v>13304</v>
      </c>
      <c r="E236" s="10" t="s">
        <v>34</v>
      </c>
      <c r="F236" s="11" t="s">
        <v>35</v>
      </c>
      <c r="G236" s="60">
        <v>8.9999999999999993E-3</v>
      </c>
      <c r="H236" s="13">
        <f>Table22[[#This Row],[2k x 5 (est)]]-Table22[[#This Row],[5k x 20 (est)]]</f>
        <v>9.9999999999999915E-4</v>
      </c>
      <c r="I236" s="41">
        <v>8.0000000000000002E-3</v>
      </c>
      <c r="J236" s="39">
        <v>7.0000000000000007E-2</v>
      </c>
      <c r="K236" s="13">
        <f>Table22[[#This Row],[2k x 5 (postSD)]]-Table22[[#This Row],[5k x 20 (postSD)]]</f>
        <v>2.0000000000000018E-3</v>
      </c>
      <c r="L236" s="41">
        <v>6.8000000000000005E-2</v>
      </c>
      <c r="M236" s="39">
        <v>0.44700000000000001</v>
      </c>
      <c r="N236" s="13">
        <f>Table22[[#This Row],[2k x 5 (pval)]]-Table22[[#This Row],[5k x 20 (pval)]]</f>
        <v>-1.0000000000000009E-2</v>
      </c>
      <c r="O236" s="41">
        <v>0.45700000000000002</v>
      </c>
      <c r="P236" s="39">
        <v>-0.13300000000000001</v>
      </c>
      <c r="Q236" s="13">
        <f>Table22[[#This Row],[2k x 5 (lowerCI)]]-Table22[[#This Row],[5k x 20 (lowerCI)]]</f>
        <v>-1.0000000000000009E-3</v>
      </c>
      <c r="R236" s="41">
        <v>-0.13200000000000001</v>
      </c>
      <c r="S236" s="39">
        <v>0.13800000000000001</v>
      </c>
      <c r="T236" s="13">
        <f>Table22[[#This Row],[2k x 5 (upperCI)]]-Table22[[#This Row],[5k x 20 (upperCI)]]</f>
        <v>2.0000000000000018E-3</v>
      </c>
      <c r="U236" s="41">
        <v>0.13600000000000001</v>
      </c>
      <c r="V236" s="39" t="b">
        <v>0</v>
      </c>
      <c r="W236" s="13">
        <f>Table22[[#This Row],[2k x 5 (sig)]]-Table22[[#This Row],[5k x 20 (sig)]]</f>
        <v>0</v>
      </c>
      <c r="X236" s="41" t="b">
        <v>0</v>
      </c>
      <c r="Y236" s="73" t="s">
        <v>36</v>
      </c>
    </row>
    <row r="237" spans="1:25" x14ac:dyDescent="0.25">
      <c r="A237" s="32" t="s">
        <v>50</v>
      </c>
      <c r="B237" s="29" t="s">
        <v>55</v>
      </c>
      <c r="C237" s="37">
        <v>2</v>
      </c>
      <c r="D237" s="25">
        <v>13304</v>
      </c>
      <c r="E237" s="1" t="s">
        <v>37</v>
      </c>
      <c r="F237" s="2" t="s">
        <v>35</v>
      </c>
      <c r="G237" s="60">
        <v>0.94499999999999995</v>
      </c>
      <c r="H237" s="13">
        <f>Table22[[#This Row],[2k x 5 (est)]]-Table22[[#This Row],[5k x 20 (est)]]</f>
        <v>-8.0000000000000071E-3</v>
      </c>
      <c r="I237" s="41">
        <v>0.95299999999999996</v>
      </c>
      <c r="J237" s="39">
        <v>0.19</v>
      </c>
      <c r="K237" s="13">
        <f>Table22[[#This Row],[2k x 5 (postSD)]]-Table22[[#This Row],[5k x 20 (postSD)]]</f>
        <v>-8.0000000000000071E-3</v>
      </c>
      <c r="L237" s="41">
        <v>0.19800000000000001</v>
      </c>
      <c r="M237" s="39">
        <v>0</v>
      </c>
      <c r="N237" s="13">
        <f>Table22[[#This Row],[2k x 5 (pval)]]-Table22[[#This Row],[5k x 20 (pval)]]</f>
        <v>0</v>
      </c>
      <c r="O237" s="41">
        <v>0</v>
      </c>
      <c r="P237" s="39">
        <v>0.63300000000000001</v>
      </c>
      <c r="Q237" s="13">
        <f>Table22[[#This Row],[2k x 5 (lowerCI)]]-Table22[[#This Row],[5k x 20 (lowerCI)]]</f>
        <v>-6.0000000000000053E-3</v>
      </c>
      <c r="R237" s="41">
        <v>0.63900000000000001</v>
      </c>
      <c r="S237" s="39">
        <v>1.3740000000000001</v>
      </c>
      <c r="T237" s="13">
        <f>Table22[[#This Row],[2k x 5 (upperCI)]]-Table22[[#This Row],[5k x 20 (upperCI)]]</f>
        <v>-2.0999999999999908E-2</v>
      </c>
      <c r="U237" s="41">
        <v>1.395</v>
      </c>
      <c r="V237" s="39" t="b">
        <v>1</v>
      </c>
      <c r="W237" s="13">
        <f>Table22[[#This Row],[2k x 5 (sig)]]-Table22[[#This Row],[5k x 20 (sig)]]</f>
        <v>0</v>
      </c>
      <c r="X237" s="41" t="b">
        <v>1</v>
      </c>
      <c r="Y237" s="73" t="s">
        <v>36</v>
      </c>
    </row>
    <row r="238" spans="1:25" x14ac:dyDescent="0.25">
      <c r="A238" s="32" t="s">
        <v>50</v>
      </c>
      <c r="B238" s="29" t="s">
        <v>55</v>
      </c>
      <c r="C238" s="37">
        <v>2</v>
      </c>
      <c r="D238" s="25">
        <v>13304</v>
      </c>
      <c r="E238" s="1" t="s">
        <v>38</v>
      </c>
      <c r="F238" s="2" t="s">
        <v>35</v>
      </c>
      <c r="G238" s="60">
        <v>-4.5999999999999999E-2</v>
      </c>
      <c r="H238" s="13">
        <f>Table22[[#This Row],[2k x 5 (est)]]-Table22[[#This Row],[5k x 20 (est)]]</f>
        <v>-1.0000000000000009E-3</v>
      </c>
      <c r="I238" s="41">
        <v>-4.4999999999999998E-2</v>
      </c>
      <c r="J238" s="39">
        <v>2.7E-2</v>
      </c>
      <c r="K238" s="13">
        <f>Table22[[#This Row],[2k x 5 (postSD)]]-Table22[[#This Row],[5k x 20 (postSD)]]</f>
        <v>0</v>
      </c>
      <c r="L238" s="41">
        <v>2.7E-2</v>
      </c>
      <c r="M238" s="39">
        <v>3.7999999999999999E-2</v>
      </c>
      <c r="N238" s="13">
        <f>Table22[[#This Row],[2k x 5 (pval)]]-Table22[[#This Row],[5k x 20 (pval)]]</f>
        <v>-3.0000000000000027E-3</v>
      </c>
      <c r="O238" s="41">
        <v>4.1000000000000002E-2</v>
      </c>
      <c r="P238" s="39">
        <v>-9.9000000000000005E-2</v>
      </c>
      <c r="Q238" s="13">
        <f>Table22[[#This Row],[2k x 5 (lowerCI)]]-Table22[[#This Row],[5k x 20 (lowerCI)]]</f>
        <v>2.0000000000000018E-3</v>
      </c>
      <c r="R238" s="41">
        <v>-0.10100000000000001</v>
      </c>
      <c r="S238" s="39">
        <v>5.0000000000000001E-3</v>
      </c>
      <c r="T238" s="13">
        <f>Table22[[#This Row],[2k x 5 (upperCI)]]-Table22[[#This Row],[5k x 20 (upperCI)]]</f>
        <v>-1E-3</v>
      </c>
      <c r="U238" s="41">
        <v>6.0000000000000001E-3</v>
      </c>
      <c r="V238" s="39" t="b">
        <v>0</v>
      </c>
      <c r="W238" s="13">
        <f>Table22[[#This Row],[2k x 5 (sig)]]-Table22[[#This Row],[5k x 20 (sig)]]</f>
        <v>0</v>
      </c>
      <c r="X238" s="41" t="b">
        <v>0</v>
      </c>
      <c r="Y238" s="73" t="s">
        <v>36</v>
      </c>
    </row>
    <row r="239" spans="1:25" x14ac:dyDescent="0.25">
      <c r="A239" s="32" t="s">
        <v>50</v>
      </c>
      <c r="B239" s="29" t="s">
        <v>55</v>
      </c>
      <c r="C239" s="37">
        <v>2</v>
      </c>
      <c r="D239" s="25">
        <v>13304</v>
      </c>
      <c r="E239" s="1" t="s">
        <v>39</v>
      </c>
      <c r="F239" s="2" t="s">
        <v>35</v>
      </c>
      <c r="G239" s="60">
        <v>2.6739999999999999</v>
      </c>
      <c r="H239" s="13">
        <f>Table22[[#This Row],[2k x 5 (est)]]-Table22[[#This Row],[5k x 20 (est)]]</f>
        <v>3.0000000000001137E-3</v>
      </c>
      <c r="I239" s="41">
        <v>2.6709999999999998</v>
      </c>
      <c r="J239" s="39">
        <v>0.20699999999999999</v>
      </c>
      <c r="K239" s="13">
        <f>Table22[[#This Row],[2k x 5 (postSD)]]-Table22[[#This Row],[5k x 20 (postSD)]]</f>
        <v>1.0000000000000009E-3</v>
      </c>
      <c r="L239" s="41">
        <v>0.20599999999999999</v>
      </c>
      <c r="M239" s="39">
        <v>0</v>
      </c>
      <c r="N239" s="13">
        <f>Table22[[#This Row],[2k x 5 (pval)]]-Table22[[#This Row],[5k x 20 (pval)]]</f>
        <v>0</v>
      </c>
      <c r="O239" s="41">
        <v>0</v>
      </c>
      <c r="P239" s="39">
        <v>2.2799999999999998</v>
      </c>
      <c r="Q239" s="13">
        <f>Table22[[#This Row],[2k x 5 (lowerCI)]]-Table22[[#This Row],[5k x 20 (lowerCI)]]</f>
        <v>2.9999999999996696E-3</v>
      </c>
      <c r="R239" s="41">
        <v>2.2770000000000001</v>
      </c>
      <c r="S239" s="39">
        <v>3.0760000000000001</v>
      </c>
      <c r="T239" s="13">
        <f>Table22[[#This Row],[2k x 5 (upperCI)]]-Table22[[#This Row],[5k x 20 (upperCI)]]</f>
        <v>-9.9999999999997868E-3</v>
      </c>
      <c r="U239" s="41">
        <v>3.0859999999999999</v>
      </c>
      <c r="V239" s="39" t="b">
        <v>1</v>
      </c>
      <c r="W239" s="13">
        <f>Table22[[#This Row],[2k x 5 (sig)]]-Table22[[#This Row],[5k x 20 (sig)]]</f>
        <v>0</v>
      </c>
      <c r="X239" s="41" t="b">
        <v>1</v>
      </c>
      <c r="Y239" s="73" t="s">
        <v>36</v>
      </c>
    </row>
    <row r="240" spans="1:25" x14ac:dyDescent="0.25">
      <c r="A240" s="32" t="s">
        <v>50</v>
      </c>
      <c r="B240" s="29" t="s">
        <v>55</v>
      </c>
      <c r="C240" s="37">
        <v>2</v>
      </c>
      <c r="D240" s="25">
        <v>13304</v>
      </c>
      <c r="E240" s="1" t="s">
        <v>40</v>
      </c>
      <c r="F240" s="2" t="s">
        <v>35</v>
      </c>
      <c r="G240" s="60">
        <v>0.46</v>
      </c>
      <c r="H240" s="13">
        <f>Table22[[#This Row],[2k x 5 (est)]]-Table22[[#This Row],[5k x 20 (est)]]</f>
        <v>-2.0000000000000018E-3</v>
      </c>
      <c r="I240" s="41">
        <v>0.46200000000000002</v>
      </c>
      <c r="J240" s="39">
        <v>0.03</v>
      </c>
      <c r="K240" s="13">
        <f>Table22[[#This Row],[2k x 5 (postSD)]]-Table22[[#This Row],[5k x 20 (postSD)]]</f>
        <v>0</v>
      </c>
      <c r="L240" s="41">
        <v>0.03</v>
      </c>
      <c r="M240" s="39">
        <v>0</v>
      </c>
      <c r="N240" s="13">
        <f>Table22[[#This Row],[2k x 5 (pval)]]-Table22[[#This Row],[5k x 20 (pval)]]</f>
        <v>0</v>
      </c>
      <c r="O240" s="41">
        <v>0</v>
      </c>
      <c r="P240" s="39">
        <v>0.40100000000000002</v>
      </c>
      <c r="Q240" s="13">
        <f>Table22[[#This Row],[2k x 5 (lowerCI)]]-Table22[[#This Row],[5k x 20 (lowerCI)]]</f>
        <v>-4.0000000000000036E-3</v>
      </c>
      <c r="R240" s="41">
        <v>0.40500000000000003</v>
      </c>
      <c r="S240" s="39">
        <v>0.51900000000000002</v>
      </c>
      <c r="T240" s="13">
        <f>Table22[[#This Row],[2k x 5 (upperCI)]]-Table22[[#This Row],[5k x 20 (upperCI)]]</f>
        <v>-5.0000000000000044E-3</v>
      </c>
      <c r="U240" s="41">
        <v>0.52400000000000002</v>
      </c>
      <c r="V240" s="39" t="b">
        <v>1</v>
      </c>
      <c r="W240" s="13">
        <f>Table22[[#This Row],[2k x 5 (sig)]]-Table22[[#This Row],[5k x 20 (sig)]]</f>
        <v>0</v>
      </c>
      <c r="X240" s="41" t="b">
        <v>1</v>
      </c>
      <c r="Y240" s="73" t="s">
        <v>36</v>
      </c>
    </row>
    <row r="241" spans="1:25" x14ac:dyDescent="0.25">
      <c r="A241" s="32" t="s">
        <v>50</v>
      </c>
      <c r="B241" s="29" t="s">
        <v>55</v>
      </c>
      <c r="C241" s="37">
        <v>2</v>
      </c>
      <c r="D241" s="25">
        <v>13304</v>
      </c>
      <c r="E241" s="1" t="s">
        <v>41</v>
      </c>
      <c r="F241" s="2" t="s">
        <v>35</v>
      </c>
      <c r="G241" s="60">
        <v>0.03</v>
      </c>
      <c r="H241" s="13">
        <f>Table22[[#This Row],[2k x 5 (est)]]-Table22[[#This Row],[5k x 20 (est)]]</f>
        <v>-3.0000000000000027E-3</v>
      </c>
      <c r="I241" s="41">
        <v>3.3000000000000002E-2</v>
      </c>
      <c r="J241" s="39">
        <v>7.9000000000000001E-2</v>
      </c>
      <c r="K241" s="13">
        <f>Table22[[#This Row],[2k x 5 (postSD)]]-Table22[[#This Row],[5k x 20 (postSD)]]</f>
        <v>-2.0000000000000018E-3</v>
      </c>
      <c r="L241" s="41">
        <v>8.1000000000000003E-2</v>
      </c>
      <c r="M241" s="39">
        <v>0.34599999999999997</v>
      </c>
      <c r="N241" s="13">
        <f>Table22[[#This Row],[2k x 5 (pval)]]-Table22[[#This Row],[5k x 20 (pval)]]</f>
        <v>-3.0000000000000027E-3</v>
      </c>
      <c r="O241" s="41">
        <v>0.34899999999999998</v>
      </c>
      <c r="P241" s="39">
        <v>-0.123</v>
      </c>
      <c r="Q241" s="13">
        <f>Table22[[#This Row],[2k x 5 (lowerCI)]]-Table22[[#This Row],[5k x 20 (lowerCI)]]</f>
        <v>9.000000000000008E-3</v>
      </c>
      <c r="R241" s="41">
        <v>-0.13200000000000001</v>
      </c>
      <c r="S241" s="39">
        <v>0.189</v>
      </c>
      <c r="T241" s="13">
        <f>Table22[[#This Row],[2k x 5 (upperCI)]]-Table22[[#This Row],[5k x 20 (upperCI)]]</f>
        <v>1.0000000000000009E-3</v>
      </c>
      <c r="U241" s="41">
        <v>0.188</v>
      </c>
      <c r="V241" s="39" t="b">
        <v>0</v>
      </c>
      <c r="W241" s="13">
        <f>Table22[[#This Row],[2k x 5 (sig)]]-Table22[[#This Row],[5k x 20 (sig)]]</f>
        <v>0</v>
      </c>
      <c r="X241" s="41" t="b">
        <v>0</v>
      </c>
      <c r="Y241" s="73" t="s">
        <v>36</v>
      </c>
    </row>
    <row r="242" spans="1:25" x14ac:dyDescent="0.25">
      <c r="A242" s="32" t="s">
        <v>50</v>
      </c>
      <c r="B242" s="29" t="s">
        <v>55</v>
      </c>
      <c r="C242" s="37">
        <v>2</v>
      </c>
      <c r="D242" s="25">
        <v>13304</v>
      </c>
      <c r="E242" s="1" t="s">
        <v>42</v>
      </c>
      <c r="F242" s="2" t="s">
        <v>35</v>
      </c>
      <c r="G242" s="60">
        <v>3.569</v>
      </c>
      <c r="H242" s="13">
        <f>Table22[[#This Row],[2k x 5 (est)]]-Table22[[#This Row],[5k x 20 (est)]]</f>
        <v>1.399999999999979E-2</v>
      </c>
      <c r="I242" s="41">
        <v>3.5550000000000002</v>
      </c>
      <c r="J242" s="39">
        <v>0.72699999999999998</v>
      </c>
      <c r="K242" s="13">
        <f>Table22[[#This Row],[2k x 5 (postSD)]]-Table22[[#This Row],[5k x 20 (postSD)]]</f>
        <v>-3.6000000000000032E-2</v>
      </c>
      <c r="L242" s="41">
        <v>0.76300000000000001</v>
      </c>
      <c r="M242" s="39">
        <v>0</v>
      </c>
      <c r="N242" s="13">
        <f>Table22[[#This Row],[2k x 5 (pval)]]-Table22[[#This Row],[5k x 20 (pval)]]</f>
        <v>0</v>
      </c>
      <c r="O242" s="41">
        <v>0</v>
      </c>
      <c r="P242" s="39">
        <v>2.3780000000000001</v>
      </c>
      <c r="Q242" s="13">
        <f>Table22[[#This Row],[2k x 5 (lowerCI)]]-Table22[[#This Row],[5k x 20 (lowerCI)]]</f>
        <v>4.0000000000000036E-2</v>
      </c>
      <c r="R242" s="41">
        <v>2.3380000000000001</v>
      </c>
      <c r="S242" s="39">
        <v>5.226</v>
      </c>
      <c r="T242" s="13">
        <f>Table22[[#This Row],[2k x 5 (upperCI)]]-Table22[[#This Row],[5k x 20 (upperCI)]]</f>
        <v>-7.6999999999999957E-2</v>
      </c>
      <c r="U242" s="41">
        <v>5.3029999999999999</v>
      </c>
      <c r="V242" s="39" t="b">
        <v>1</v>
      </c>
      <c r="W242" s="13">
        <f>Table22[[#This Row],[2k x 5 (sig)]]-Table22[[#This Row],[5k x 20 (sig)]]</f>
        <v>0</v>
      </c>
      <c r="X242" s="41" t="b">
        <v>1</v>
      </c>
      <c r="Y242" s="73" t="s">
        <v>36</v>
      </c>
    </row>
    <row r="243" spans="1:25" x14ac:dyDescent="0.25">
      <c r="A243" s="32" t="s">
        <v>50</v>
      </c>
      <c r="B243" s="29" t="s">
        <v>55</v>
      </c>
      <c r="C243" s="37">
        <v>2</v>
      </c>
      <c r="D243" s="25">
        <v>13304</v>
      </c>
      <c r="E243" s="10" t="s">
        <v>43</v>
      </c>
      <c r="F243" s="11" t="s">
        <v>35</v>
      </c>
      <c r="G243" s="60">
        <v>3.6999999999999998E-2</v>
      </c>
      <c r="H243" s="13">
        <f>Table22[[#This Row],[2k x 5 (est)]]-Table22[[#This Row],[5k x 20 (est)]]</f>
        <v>-1.0000000000000009E-3</v>
      </c>
      <c r="I243" s="41">
        <v>3.7999999999999999E-2</v>
      </c>
      <c r="J243" s="39">
        <v>1.2E-2</v>
      </c>
      <c r="K243" s="13">
        <f>Table22[[#This Row],[2k x 5 (postSD)]]-Table22[[#This Row],[5k x 20 (postSD)]]</f>
        <v>0</v>
      </c>
      <c r="L243" s="41">
        <v>1.2E-2</v>
      </c>
      <c r="M243" s="39">
        <v>0</v>
      </c>
      <c r="N243" s="13">
        <f>Table22[[#This Row],[2k x 5 (pval)]]-Table22[[#This Row],[5k x 20 (pval)]]</f>
        <v>0</v>
      </c>
      <c r="O243" s="41">
        <v>0</v>
      </c>
      <c r="P243" s="39">
        <v>1.6E-2</v>
      </c>
      <c r="Q243" s="13">
        <f>Table22[[#This Row],[2k x 5 (lowerCI)]]-Table22[[#This Row],[5k x 20 (lowerCI)]]</f>
        <v>0</v>
      </c>
      <c r="R243" s="41">
        <v>1.6E-2</v>
      </c>
      <c r="S243" s="39">
        <v>6.4000000000000001E-2</v>
      </c>
      <c r="T243" s="13">
        <f>Table22[[#This Row],[2k x 5 (upperCI)]]-Table22[[#This Row],[5k x 20 (upperCI)]]</f>
        <v>0</v>
      </c>
      <c r="U243" s="41">
        <v>6.4000000000000001E-2</v>
      </c>
      <c r="V243" s="39" t="b">
        <v>1</v>
      </c>
      <c r="W243" s="13">
        <f>Table22[[#This Row],[2k x 5 (sig)]]-Table22[[#This Row],[5k x 20 (sig)]]</f>
        <v>0</v>
      </c>
      <c r="X243" s="41" t="b">
        <v>1</v>
      </c>
      <c r="Y243" s="73" t="s">
        <v>36</v>
      </c>
    </row>
    <row r="244" spans="1:25" x14ac:dyDescent="0.25">
      <c r="A244" s="32" t="s">
        <v>50</v>
      </c>
      <c r="B244" s="29" t="s">
        <v>55</v>
      </c>
      <c r="C244" s="37">
        <v>2</v>
      </c>
      <c r="D244" s="25">
        <v>13304</v>
      </c>
      <c r="E244" s="1" t="s">
        <v>44</v>
      </c>
      <c r="F244" s="2" t="s">
        <v>35</v>
      </c>
      <c r="G244" s="60">
        <v>0.54</v>
      </c>
      <c r="H244" s="13">
        <f>Table22[[#This Row],[2k x 5 (est)]]-Table22[[#This Row],[5k x 20 (est)]]</f>
        <v>-4.0000000000000036E-3</v>
      </c>
      <c r="I244" s="41">
        <v>0.54400000000000004</v>
      </c>
      <c r="J244" s="39">
        <v>9.6000000000000002E-2</v>
      </c>
      <c r="K244" s="13">
        <f>Table22[[#This Row],[2k x 5 (postSD)]]-Table22[[#This Row],[5k x 20 (postSD)]]</f>
        <v>-4.0000000000000036E-3</v>
      </c>
      <c r="L244" s="41">
        <v>0.1</v>
      </c>
      <c r="M244" s="39">
        <v>0</v>
      </c>
      <c r="N244" s="13">
        <f>Table22[[#This Row],[2k x 5 (pval)]]-Table22[[#This Row],[5k x 20 (pval)]]</f>
        <v>0</v>
      </c>
      <c r="O244" s="41">
        <v>0</v>
      </c>
      <c r="P244" s="39">
        <v>0.38200000000000001</v>
      </c>
      <c r="Q244" s="13">
        <f>Table22[[#This Row],[2k x 5 (lowerCI)]]-Table22[[#This Row],[5k x 20 (lowerCI)]]</f>
        <v>-7.0000000000000062E-3</v>
      </c>
      <c r="R244" s="41">
        <v>0.38900000000000001</v>
      </c>
      <c r="S244" s="39">
        <v>0.755</v>
      </c>
      <c r="T244" s="13">
        <f>Table22[[#This Row],[2k x 5 (upperCI)]]-Table22[[#This Row],[5k x 20 (upperCI)]]</f>
        <v>-2.200000000000002E-2</v>
      </c>
      <c r="U244" s="41">
        <v>0.77700000000000002</v>
      </c>
      <c r="V244" s="39" t="b">
        <v>1</v>
      </c>
      <c r="W244" s="13">
        <f>Table22[[#This Row],[2k x 5 (sig)]]-Table22[[#This Row],[5k x 20 (sig)]]</f>
        <v>0</v>
      </c>
      <c r="X244" s="41" t="b">
        <v>1</v>
      </c>
      <c r="Y244" s="73" t="s">
        <v>36</v>
      </c>
    </row>
    <row r="245" spans="1:25" x14ac:dyDescent="0.25">
      <c r="A245" s="32" t="s">
        <v>50</v>
      </c>
      <c r="B245" s="29" t="s">
        <v>55</v>
      </c>
      <c r="C245" s="37">
        <v>2</v>
      </c>
      <c r="D245" s="25">
        <v>13304</v>
      </c>
      <c r="E245" s="1" t="s">
        <v>45</v>
      </c>
      <c r="F245" s="2" t="s">
        <v>46</v>
      </c>
      <c r="G245" s="60">
        <v>0.46</v>
      </c>
      <c r="H245" s="13">
        <f>Table22[[#This Row],[2k x 5 (est)]]-Table22[[#This Row],[5k x 20 (est)]]</f>
        <v>-1.0000000000000009E-3</v>
      </c>
      <c r="I245" s="41">
        <v>0.46100000000000002</v>
      </c>
      <c r="J245" s="39">
        <v>2.3E-2</v>
      </c>
      <c r="K245" s="13">
        <f>Table22[[#This Row],[2k x 5 (postSD)]]-Table22[[#This Row],[5k x 20 (postSD)]]</f>
        <v>1.0000000000000009E-3</v>
      </c>
      <c r="L245" s="41">
        <v>2.1999999999999999E-2</v>
      </c>
      <c r="M245" s="39">
        <v>0</v>
      </c>
      <c r="N245" s="13">
        <f>Table22[[#This Row],[2k x 5 (pval)]]-Table22[[#This Row],[5k x 20 (pval)]]</f>
        <v>0</v>
      </c>
      <c r="O245" s="41">
        <v>0</v>
      </c>
      <c r="P245" s="39">
        <v>0.41599999999999998</v>
      </c>
      <c r="Q245" s="13">
        <f>Table22[[#This Row],[2k x 5 (lowerCI)]]-Table22[[#This Row],[5k x 20 (lowerCI)]]</f>
        <v>-3.0000000000000027E-3</v>
      </c>
      <c r="R245" s="41">
        <v>0.41899999999999998</v>
      </c>
      <c r="S245" s="39">
        <v>0.505</v>
      </c>
      <c r="T245" s="13">
        <f>Table22[[#This Row],[2k x 5 (upperCI)]]-Table22[[#This Row],[5k x 20 (upperCI)]]</f>
        <v>-1.0000000000000009E-3</v>
      </c>
      <c r="U245" s="41">
        <v>0.50600000000000001</v>
      </c>
      <c r="V245" s="39" t="b">
        <v>1</v>
      </c>
      <c r="W245" s="13">
        <f>Table22[[#This Row],[2k x 5 (sig)]]-Table22[[#This Row],[5k x 20 (sig)]]</f>
        <v>0</v>
      </c>
      <c r="X245" s="41" t="b">
        <v>1</v>
      </c>
      <c r="Y245" s="73" t="s">
        <v>47</v>
      </c>
    </row>
    <row r="246" spans="1:25" x14ac:dyDescent="0.25">
      <c r="A246" s="32" t="s">
        <v>50</v>
      </c>
      <c r="B246" s="29" t="s">
        <v>55</v>
      </c>
      <c r="C246" s="37">
        <v>2</v>
      </c>
      <c r="D246" s="25">
        <v>13304</v>
      </c>
      <c r="E246" s="1" t="s">
        <v>48</v>
      </c>
      <c r="F246" s="2" t="s">
        <v>46</v>
      </c>
      <c r="G246" s="60">
        <v>0.753</v>
      </c>
      <c r="H246" s="13">
        <f>Table22[[#This Row],[2k x 5 (est)]]-Table22[[#This Row],[5k x 20 (est)]]</f>
        <v>1.0000000000000009E-3</v>
      </c>
      <c r="I246" s="41">
        <v>0.752</v>
      </c>
      <c r="J246" s="39">
        <v>2.4E-2</v>
      </c>
      <c r="K246" s="13">
        <f>Table22[[#This Row],[2k x 5 (postSD)]]-Table22[[#This Row],[5k x 20 (postSD)]]</f>
        <v>0</v>
      </c>
      <c r="L246" s="41">
        <v>2.4E-2</v>
      </c>
      <c r="M246" s="39">
        <v>0</v>
      </c>
      <c r="N246" s="13">
        <f>Table22[[#This Row],[2k x 5 (pval)]]-Table22[[#This Row],[5k x 20 (pval)]]</f>
        <v>0</v>
      </c>
      <c r="O246" s="41">
        <v>0</v>
      </c>
      <c r="P246" s="39">
        <v>0.70599999999999996</v>
      </c>
      <c r="Q246" s="13">
        <f>Table22[[#This Row],[2k x 5 (lowerCI)]]-Table22[[#This Row],[5k x 20 (lowerCI)]]</f>
        <v>0</v>
      </c>
      <c r="R246" s="41">
        <v>0.70599999999999996</v>
      </c>
      <c r="S246" s="39">
        <v>0.80100000000000005</v>
      </c>
      <c r="T246" s="13">
        <f>Table22[[#This Row],[2k x 5 (upperCI)]]-Table22[[#This Row],[5k x 20 (upperCI)]]</f>
        <v>2.0000000000000018E-3</v>
      </c>
      <c r="U246" s="41">
        <v>0.79900000000000004</v>
      </c>
      <c r="V246" s="39" t="b">
        <v>1</v>
      </c>
      <c r="W246" s="13">
        <f>Table22[[#This Row],[2k x 5 (sig)]]-Table22[[#This Row],[5k x 20 (sig)]]</f>
        <v>0</v>
      </c>
      <c r="X246" s="41" t="b">
        <v>1</v>
      </c>
      <c r="Y246" s="73" t="s">
        <v>47</v>
      </c>
    </row>
    <row r="247" spans="1:25" x14ac:dyDescent="0.25">
      <c r="A247" s="32" t="s">
        <v>50</v>
      </c>
      <c r="B247" s="29" t="s">
        <v>55</v>
      </c>
      <c r="C247" s="37">
        <v>2</v>
      </c>
      <c r="D247" s="25">
        <v>13304</v>
      </c>
      <c r="E247" s="10" t="s">
        <v>34</v>
      </c>
      <c r="F247" s="11" t="s">
        <v>46</v>
      </c>
      <c r="G247" s="60">
        <v>2.5000000000000001E-2</v>
      </c>
      <c r="H247" s="13">
        <f>Table22[[#This Row],[2k x 5 (est)]]-Table22[[#This Row],[5k x 20 (est)]]</f>
        <v>3.0000000000000027E-3</v>
      </c>
      <c r="I247" s="41">
        <v>2.1999999999999999E-2</v>
      </c>
      <c r="J247" s="39">
        <v>0.187</v>
      </c>
      <c r="K247" s="13">
        <f>Table22[[#This Row],[2k x 5 (postSD)]]-Table22[[#This Row],[5k x 20 (postSD)]]</f>
        <v>1.0000000000000009E-3</v>
      </c>
      <c r="L247" s="41">
        <v>0.186</v>
      </c>
      <c r="M247" s="39">
        <v>0.44700000000000001</v>
      </c>
      <c r="N247" s="13">
        <f>Table22[[#This Row],[2k x 5 (pval)]]-Table22[[#This Row],[5k x 20 (pval)]]</f>
        <v>-1.0000000000000009E-2</v>
      </c>
      <c r="O247" s="41">
        <v>0.45700000000000002</v>
      </c>
      <c r="P247" s="39">
        <v>-0.34300000000000003</v>
      </c>
      <c r="Q247" s="13">
        <f>Table22[[#This Row],[2k x 5 (lowerCI)]]-Table22[[#This Row],[5k x 20 (lowerCI)]]</f>
        <v>1.0999999999999954E-2</v>
      </c>
      <c r="R247" s="41">
        <v>-0.35399999999999998</v>
      </c>
      <c r="S247" s="39">
        <v>0.36799999999999999</v>
      </c>
      <c r="T247" s="13">
        <f>Table22[[#This Row],[2k x 5 (upperCI)]]-Table22[[#This Row],[5k x 20 (upperCI)]]</f>
        <v>-1.0000000000000009E-2</v>
      </c>
      <c r="U247" s="41">
        <v>0.378</v>
      </c>
      <c r="V247" s="39" t="b">
        <v>0</v>
      </c>
      <c r="W247" s="13">
        <f>Table22[[#This Row],[2k x 5 (sig)]]-Table22[[#This Row],[5k x 20 (sig)]]</f>
        <v>0</v>
      </c>
      <c r="X247" s="41" t="b">
        <v>0</v>
      </c>
      <c r="Y247" s="73" t="s">
        <v>36</v>
      </c>
    </row>
    <row r="248" spans="1:25" x14ac:dyDescent="0.25">
      <c r="A248" s="32" t="s">
        <v>50</v>
      </c>
      <c r="B248" s="29" t="s">
        <v>55</v>
      </c>
      <c r="C248" s="37">
        <v>2</v>
      </c>
      <c r="D248" s="25">
        <v>13304</v>
      </c>
      <c r="E248" s="1" t="s">
        <v>37</v>
      </c>
      <c r="F248" s="2" t="s">
        <v>46</v>
      </c>
      <c r="G248" s="60">
        <v>0.69299999999999995</v>
      </c>
      <c r="H248" s="13">
        <f>Table22[[#This Row],[2k x 5 (est)]]-Table22[[#This Row],[5k x 20 (est)]]</f>
        <v>-4.0000000000000036E-3</v>
      </c>
      <c r="I248" s="41">
        <v>0.69699999999999995</v>
      </c>
      <c r="J248" s="39">
        <v>8.5000000000000006E-2</v>
      </c>
      <c r="K248" s="13">
        <f>Table22[[#This Row],[2k x 5 (postSD)]]-Table22[[#This Row],[5k x 20 (postSD)]]</f>
        <v>-2.9999999999999888E-3</v>
      </c>
      <c r="L248" s="41">
        <v>8.7999999999999995E-2</v>
      </c>
      <c r="M248" s="39">
        <v>0</v>
      </c>
      <c r="N248" s="13">
        <f>Table22[[#This Row],[2k x 5 (pval)]]-Table22[[#This Row],[5k x 20 (pval)]]</f>
        <v>0</v>
      </c>
      <c r="O248" s="41">
        <v>0</v>
      </c>
      <c r="P248" s="39">
        <v>0.501</v>
      </c>
      <c r="Q248" s="13">
        <f>Table22[[#This Row],[2k x 5 (lowerCI)]]-Table22[[#This Row],[5k x 20 (lowerCI)]]</f>
        <v>1.0000000000000009E-3</v>
      </c>
      <c r="R248" s="41">
        <v>0.5</v>
      </c>
      <c r="S248" s="39">
        <v>0.82899999999999996</v>
      </c>
      <c r="T248" s="13">
        <f>Table22[[#This Row],[2k x 5 (upperCI)]]-Table22[[#This Row],[5k x 20 (upperCI)]]</f>
        <v>-1.0000000000000009E-2</v>
      </c>
      <c r="U248" s="41">
        <v>0.83899999999999997</v>
      </c>
      <c r="V248" s="39" t="b">
        <v>1</v>
      </c>
      <c r="W248" s="13">
        <f>Table22[[#This Row],[2k x 5 (sig)]]-Table22[[#This Row],[5k x 20 (sig)]]</f>
        <v>0</v>
      </c>
      <c r="X248" s="41" t="b">
        <v>1</v>
      </c>
      <c r="Y248" s="73" t="s">
        <v>36</v>
      </c>
    </row>
    <row r="249" spans="1:25" x14ac:dyDescent="0.25">
      <c r="A249" s="32" t="s">
        <v>50</v>
      </c>
      <c r="B249" s="29" t="s">
        <v>55</v>
      </c>
      <c r="C249" s="37">
        <v>2</v>
      </c>
      <c r="D249" s="25">
        <v>13304</v>
      </c>
      <c r="E249" s="1" t="s">
        <v>38</v>
      </c>
      <c r="F249" s="2" t="s">
        <v>46</v>
      </c>
      <c r="G249" s="60">
        <v>-0.33400000000000002</v>
      </c>
      <c r="H249" s="13">
        <f>Table22[[#This Row],[2k x 5 (est)]]-Table22[[#This Row],[5k x 20 (est)]]</f>
        <v>-2.0000000000000018E-3</v>
      </c>
      <c r="I249" s="41">
        <v>-0.33200000000000002</v>
      </c>
      <c r="J249" s="39">
        <v>0.17799999999999999</v>
      </c>
      <c r="K249" s="13">
        <f>Table22[[#This Row],[2k x 5 (postSD)]]-Table22[[#This Row],[5k x 20 (postSD)]]</f>
        <v>-6.0000000000000053E-3</v>
      </c>
      <c r="L249" s="41">
        <v>0.184</v>
      </c>
      <c r="M249" s="39">
        <v>3.7999999999999999E-2</v>
      </c>
      <c r="N249" s="13">
        <f>Table22[[#This Row],[2k x 5 (pval)]]-Table22[[#This Row],[5k x 20 (pval)]]</f>
        <v>-3.0000000000000027E-3</v>
      </c>
      <c r="O249" s="41">
        <v>4.1000000000000002E-2</v>
      </c>
      <c r="P249" s="39">
        <v>-0.64600000000000002</v>
      </c>
      <c r="Q249" s="13">
        <f>Table22[[#This Row],[2k x 5 (lowerCI)]]-Table22[[#This Row],[5k x 20 (lowerCI)]]</f>
        <v>2.9000000000000026E-2</v>
      </c>
      <c r="R249" s="41">
        <v>-0.67500000000000004</v>
      </c>
      <c r="S249" s="39">
        <v>3.2000000000000001E-2</v>
      </c>
      <c r="T249" s="13">
        <f>Table22[[#This Row],[2k x 5 (upperCI)]]-Table22[[#This Row],[5k x 20 (upperCI)]]</f>
        <v>-1.0000000000000002E-2</v>
      </c>
      <c r="U249" s="41">
        <v>4.2000000000000003E-2</v>
      </c>
      <c r="V249" s="39" t="b">
        <v>0</v>
      </c>
      <c r="W249" s="13">
        <f>Table22[[#This Row],[2k x 5 (sig)]]-Table22[[#This Row],[5k x 20 (sig)]]</f>
        <v>0</v>
      </c>
      <c r="X249" s="41" t="b">
        <v>0</v>
      </c>
      <c r="Y249" s="73" t="s">
        <v>36</v>
      </c>
    </row>
    <row r="250" spans="1:25" x14ac:dyDescent="0.25">
      <c r="A250" s="32" t="s">
        <v>50</v>
      </c>
      <c r="B250" s="29" t="s">
        <v>55</v>
      </c>
      <c r="C250" s="37">
        <v>2</v>
      </c>
      <c r="D250" s="25">
        <v>13304</v>
      </c>
      <c r="E250" s="1" t="s">
        <v>39</v>
      </c>
      <c r="F250" s="2" t="s">
        <v>46</v>
      </c>
      <c r="G250" s="60">
        <v>1.4219999999999999</v>
      </c>
      <c r="H250" s="13">
        <f>Table22[[#This Row],[2k x 5 (est)]]-Table22[[#This Row],[5k x 20 (est)]]</f>
        <v>-1.0000000000001119E-3</v>
      </c>
      <c r="I250" s="41">
        <v>1.423</v>
      </c>
      <c r="J250" s="39">
        <v>0.16200000000000001</v>
      </c>
      <c r="K250" s="13">
        <f>Table22[[#This Row],[2k x 5 (postSD)]]-Table22[[#This Row],[5k x 20 (postSD)]]</f>
        <v>-2.0000000000000018E-3</v>
      </c>
      <c r="L250" s="41">
        <v>0.16400000000000001</v>
      </c>
      <c r="M250" s="39">
        <v>0</v>
      </c>
      <c r="N250" s="13">
        <f>Table22[[#This Row],[2k x 5 (pval)]]-Table22[[#This Row],[5k x 20 (pval)]]</f>
        <v>0</v>
      </c>
      <c r="O250" s="41">
        <v>0</v>
      </c>
      <c r="P250" s="39">
        <v>1.113</v>
      </c>
      <c r="Q250" s="13">
        <f>Table22[[#This Row],[2k x 5 (lowerCI)]]-Table22[[#This Row],[5k x 20 (lowerCI)]]</f>
        <v>2.0000000000000018E-3</v>
      </c>
      <c r="R250" s="41">
        <v>1.111</v>
      </c>
      <c r="S250" s="39">
        <v>1.752</v>
      </c>
      <c r="T250" s="13">
        <f>Table22[[#This Row],[2k x 5 (upperCI)]]-Table22[[#This Row],[5k x 20 (upperCI)]]</f>
        <v>1.0000000000001119E-3</v>
      </c>
      <c r="U250" s="41">
        <v>1.7509999999999999</v>
      </c>
      <c r="V250" s="39" t="b">
        <v>1</v>
      </c>
      <c r="W250" s="13">
        <f>Table22[[#This Row],[2k x 5 (sig)]]-Table22[[#This Row],[5k x 20 (sig)]]</f>
        <v>0</v>
      </c>
      <c r="X250" s="41" t="b">
        <v>1</v>
      </c>
      <c r="Y250" s="73" t="s">
        <v>36</v>
      </c>
    </row>
    <row r="251" spans="1:25" x14ac:dyDescent="0.25">
      <c r="A251" s="32" t="s">
        <v>50</v>
      </c>
      <c r="B251" s="29" t="s">
        <v>55</v>
      </c>
      <c r="C251" s="37">
        <v>2</v>
      </c>
      <c r="D251" s="25">
        <v>13304</v>
      </c>
      <c r="E251" s="1" t="s">
        <v>40</v>
      </c>
      <c r="F251" s="2" t="s">
        <v>46</v>
      </c>
      <c r="G251" s="60">
        <v>2.3919999999999999</v>
      </c>
      <c r="H251" s="13">
        <f>Table22[[#This Row],[2k x 5 (est)]]-Table22[[#This Row],[5k x 20 (est)]]</f>
        <v>4.9999999999998934E-3</v>
      </c>
      <c r="I251" s="41">
        <v>2.387</v>
      </c>
      <c r="J251" s="39">
        <v>0.45100000000000001</v>
      </c>
      <c r="K251" s="13">
        <f>Table22[[#This Row],[2k x 5 (postSD)]]-Table22[[#This Row],[5k x 20 (postSD)]]</f>
        <v>-1.4000000000000012E-2</v>
      </c>
      <c r="L251" s="41">
        <v>0.46500000000000002</v>
      </c>
      <c r="M251" s="39">
        <v>0</v>
      </c>
      <c r="N251" s="13">
        <f>Table22[[#This Row],[2k x 5 (pval)]]-Table22[[#This Row],[5k x 20 (pval)]]</f>
        <v>0</v>
      </c>
      <c r="O251" s="41">
        <v>0</v>
      </c>
      <c r="P251" s="39">
        <v>1.7809999999999999</v>
      </c>
      <c r="Q251" s="13">
        <f>Table22[[#This Row],[2k x 5 (lowerCI)]]-Table22[[#This Row],[5k x 20 (lowerCI)]]</f>
        <v>2.0999999999999908E-2</v>
      </c>
      <c r="R251" s="41">
        <v>1.76</v>
      </c>
      <c r="S251" s="39">
        <v>3.5019999999999998</v>
      </c>
      <c r="T251" s="13">
        <f>Table22[[#This Row],[2k x 5 (upperCI)]]-Table22[[#This Row],[5k x 20 (upperCI)]]</f>
        <v>-0.10600000000000032</v>
      </c>
      <c r="U251" s="41">
        <v>3.6080000000000001</v>
      </c>
      <c r="V251" s="39" t="b">
        <v>1</v>
      </c>
      <c r="W251" s="13">
        <f>Table22[[#This Row],[2k x 5 (sig)]]-Table22[[#This Row],[5k x 20 (sig)]]</f>
        <v>0</v>
      </c>
      <c r="X251" s="41" t="b">
        <v>1</v>
      </c>
      <c r="Y251" s="73" t="s">
        <v>36</v>
      </c>
    </row>
    <row r="252" spans="1:25" x14ac:dyDescent="0.25">
      <c r="A252" s="32" t="s">
        <v>50</v>
      </c>
      <c r="B252" s="29" t="s">
        <v>55</v>
      </c>
      <c r="C252" s="37">
        <v>2</v>
      </c>
      <c r="D252" s="25">
        <v>13304</v>
      </c>
      <c r="E252" s="1" t="s">
        <v>41</v>
      </c>
      <c r="F252" s="2" t="s">
        <v>46</v>
      </c>
      <c r="G252" s="60">
        <v>4.2000000000000003E-2</v>
      </c>
      <c r="H252" s="13">
        <f>Table22[[#This Row],[2k x 5 (est)]]-Table22[[#This Row],[5k x 20 (est)]]</f>
        <v>-1.9999999999999948E-3</v>
      </c>
      <c r="I252" s="41">
        <v>4.3999999999999997E-2</v>
      </c>
      <c r="J252" s="39">
        <v>0.106</v>
      </c>
      <c r="K252" s="13">
        <f>Table22[[#This Row],[2k x 5 (postSD)]]-Table22[[#This Row],[5k x 20 (postSD)]]</f>
        <v>-3.0000000000000027E-3</v>
      </c>
      <c r="L252" s="41">
        <v>0.109</v>
      </c>
      <c r="M252" s="39">
        <v>0.34599999999999997</v>
      </c>
      <c r="N252" s="13">
        <f>Table22[[#This Row],[2k x 5 (pval)]]-Table22[[#This Row],[5k x 20 (pval)]]</f>
        <v>-3.0000000000000027E-3</v>
      </c>
      <c r="O252" s="41">
        <v>0.34899999999999998</v>
      </c>
      <c r="P252" s="39">
        <v>-0.16300000000000001</v>
      </c>
      <c r="Q252" s="13">
        <f>Table22[[#This Row],[2k x 5 (lowerCI)]]-Table22[[#This Row],[5k x 20 (lowerCI)]]</f>
        <v>1.3999999999999985E-2</v>
      </c>
      <c r="R252" s="41">
        <v>-0.17699999999999999</v>
      </c>
      <c r="S252" s="39">
        <v>0.25700000000000001</v>
      </c>
      <c r="T252" s="13">
        <f>Table22[[#This Row],[2k x 5 (upperCI)]]-Table22[[#This Row],[5k x 20 (upperCI)]]</f>
        <v>2.0000000000000018E-3</v>
      </c>
      <c r="U252" s="41">
        <v>0.255</v>
      </c>
      <c r="V252" s="39" t="b">
        <v>0</v>
      </c>
      <c r="W252" s="13">
        <f>Table22[[#This Row],[2k x 5 (sig)]]-Table22[[#This Row],[5k x 20 (sig)]]</f>
        <v>0</v>
      </c>
      <c r="X252" s="41" t="b">
        <v>0</v>
      </c>
      <c r="Y252" s="73" t="s">
        <v>36</v>
      </c>
    </row>
    <row r="253" spans="1:25" x14ac:dyDescent="0.25">
      <c r="A253" s="32" t="s">
        <v>50</v>
      </c>
      <c r="B253" s="29" t="s">
        <v>55</v>
      </c>
      <c r="C253" s="37">
        <v>2</v>
      </c>
      <c r="D253" s="25">
        <v>13304</v>
      </c>
      <c r="E253" s="1" t="s">
        <v>42</v>
      </c>
      <c r="F253" s="2" t="s">
        <v>46</v>
      </c>
      <c r="G253" s="60">
        <v>1</v>
      </c>
      <c r="H253" s="13">
        <f>Table22[[#This Row],[2k x 5 (est)]]-Table22[[#This Row],[5k x 20 (est)]]</f>
        <v>0</v>
      </c>
      <c r="I253" s="41">
        <v>1</v>
      </c>
      <c r="J253" s="39">
        <v>0</v>
      </c>
      <c r="K253" s="13">
        <f>Table22[[#This Row],[2k x 5 (postSD)]]-Table22[[#This Row],[5k x 20 (postSD)]]</f>
        <v>0</v>
      </c>
      <c r="L253" s="41">
        <v>0</v>
      </c>
      <c r="M253" s="39">
        <v>0</v>
      </c>
      <c r="N253" s="13">
        <f>Table22[[#This Row],[2k x 5 (pval)]]-Table22[[#This Row],[5k x 20 (pval)]]</f>
        <v>0</v>
      </c>
      <c r="O253" s="41">
        <v>0</v>
      </c>
      <c r="P253" s="39">
        <v>1</v>
      </c>
      <c r="Q253" s="13">
        <f>Table22[[#This Row],[2k x 5 (lowerCI)]]-Table22[[#This Row],[5k x 20 (lowerCI)]]</f>
        <v>0</v>
      </c>
      <c r="R253" s="41">
        <v>1</v>
      </c>
      <c r="S253" s="39">
        <v>1</v>
      </c>
      <c r="T253" s="13">
        <f>Table22[[#This Row],[2k x 5 (upperCI)]]-Table22[[#This Row],[5k x 20 (upperCI)]]</f>
        <v>0</v>
      </c>
      <c r="U253" s="41">
        <v>1</v>
      </c>
      <c r="V253" s="39" t="b">
        <v>0</v>
      </c>
      <c r="W253" s="13">
        <f>Table22[[#This Row],[2k x 5 (sig)]]-Table22[[#This Row],[5k x 20 (sig)]]</f>
        <v>0</v>
      </c>
      <c r="X253" s="41" t="b">
        <v>0</v>
      </c>
      <c r="Y253" s="73" t="s">
        <v>36</v>
      </c>
    </row>
    <row r="254" spans="1:25" x14ac:dyDescent="0.25">
      <c r="A254" s="32" t="s">
        <v>50</v>
      </c>
      <c r="B254" s="29" t="s">
        <v>55</v>
      </c>
      <c r="C254" s="37">
        <v>2</v>
      </c>
      <c r="D254" s="25">
        <v>13304</v>
      </c>
      <c r="E254" s="1" t="s">
        <v>43</v>
      </c>
      <c r="F254" s="2" t="s">
        <v>46</v>
      </c>
      <c r="G254" s="60">
        <v>1</v>
      </c>
      <c r="H254" s="13">
        <f>Table22[[#This Row],[2k x 5 (est)]]-Table22[[#This Row],[5k x 20 (est)]]</f>
        <v>0</v>
      </c>
      <c r="I254" s="41">
        <v>1</v>
      </c>
      <c r="J254" s="39">
        <v>0</v>
      </c>
      <c r="K254" s="13">
        <f>Table22[[#This Row],[2k x 5 (postSD)]]-Table22[[#This Row],[5k x 20 (postSD)]]</f>
        <v>0</v>
      </c>
      <c r="L254" s="41">
        <v>0</v>
      </c>
      <c r="M254" s="39">
        <v>0</v>
      </c>
      <c r="N254" s="13">
        <f>Table22[[#This Row],[2k x 5 (pval)]]-Table22[[#This Row],[5k x 20 (pval)]]</f>
        <v>0</v>
      </c>
      <c r="O254" s="41">
        <v>0</v>
      </c>
      <c r="P254" s="39">
        <v>1</v>
      </c>
      <c r="Q254" s="13">
        <f>Table22[[#This Row],[2k x 5 (lowerCI)]]-Table22[[#This Row],[5k x 20 (lowerCI)]]</f>
        <v>0</v>
      </c>
      <c r="R254" s="41">
        <v>1</v>
      </c>
      <c r="S254" s="39">
        <v>1</v>
      </c>
      <c r="T254" s="13">
        <f>Table22[[#This Row],[2k x 5 (upperCI)]]-Table22[[#This Row],[5k x 20 (upperCI)]]</f>
        <v>0</v>
      </c>
      <c r="U254" s="41">
        <v>1</v>
      </c>
      <c r="V254" s="39" t="b">
        <v>0</v>
      </c>
      <c r="W254" s="13">
        <f>Table22[[#This Row],[2k x 5 (sig)]]-Table22[[#This Row],[5k x 20 (sig)]]</f>
        <v>0</v>
      </c>
      <c r="X254" s="41" t="b">
        <v>0</v>
      </c>
      <c r="Y254" s="73" t="s">
        <v>36</v>
      </c>
    </row>
    <row r="255" spans="1:25" x14ac:dyDescent="0.25">
      <c r="A255" s="33" t="s">
        <v>50</v>
      </c>
      <c r="B255" s="34" t="s">
        <v>55</v>
      </c>
      <c r="C255" s="38">
        <v>2</v>
      </c>
      <c r="D255" s="35">
        <v>13304</v>
      </c>
      <c r="E255" s="1" t="s">
        <v>44</v>
      </c>
      <c r="F255" s="2" t="s">
        <v>46</v>
      </c>
      <c r="G255" s="61">
        <v>1</v>
      </c>
      <c r="H255" s="13">
        <f>Table22[[#This Row],[2k x 5 (est)]]-Table22[[#This Row],[5k x 20 (est)]]</f>
        <v>0</v>
      </c>
      <c r="I255" s="43">
        <v>1</v>
      </c>
      <c r="J255" s="44">
        <v>0</v>
      </c>
      <c r="K255" s="13">
        <f>Table22[[#This Row],[2k x 5 (postSD)]]-Table22[[#This Row],[5k x 20 (postSD)]]</f>
        <v>0</v>
      </c>
      <c r="L255" s="43">
        <v>0</v>
      </c>
      <c r="M255" s="44">
        <v>0</v>
      </c>
      <c r="N255" s="13">
        <f>Table22[[#This Row],[2k x 5 (pval)]]-Table22[[#This Row],[5k x 20 (pval)]]</f>
        <v>0</v>
      </c>
      <c r="O255" s="43">
        <v>0</v>
      </c>
      <c r="P255" s="44">
        <v>1</v>
      </c>
      <c r="Q255" s="13">
        <f>Table22[[#This Row],[2k x 5 (lowerCI)]]-Table22[[#This Row],[5k x 20 (lowerCI)]]</f>
        <v>0</v>
      </c>
      <c r="R255" s="43">
        <v>1</v>
      </c>
      <c r="S255" s="44">
        <v>1</v>
      </c>
      <c r="T255" s="13">
        <f>Table22[[#This Row],[2k x 5 (upperCI)]]-Table22[[#This Row],[5k x 20 (upperCI)]]</f>
        <v>0</v>
      </c>
      <c r="U255" s="43">
        <v>1</v>
      </c>
      <c r="V255" s="44" t="b">
        <v>0</v>
      </c>
      <c r="W255" s="13">
        <f>Table22[[#This Row],[2k x 5 (sig)]]-Table22[[#This Row],[5k x 20 (sig)]]</f>
        <v>0</v>
      </c>
      <c r="X255" s="43" t="b">
        <v>0</v>
      </c>
      <c r="Y255" s="76" t="s">
        <v>36</v>
      </c>
    </row>
    <row r="256" spans="1:25" x14ac:dyDescent="0.25">
      <c r="A256" s="8"/>
      <c r="B256" s="8"/>
      <c r="C256" s="21"/>
      <c r="D256" s="21"/>
      <c r="E256" s="21"/>
      <c r="F256" s="22"/>
      <c r="G256" s="23"/>
      <c r="H256" s="9"/>
      <c r="I256" s="24"/>
      <c r="J256" s="23"/>
      <c r="K256" s="9"/>
      <c r="L256" s="24"/>
      <c r="M256" s="23"/>
      <c r="N256" s="9"/>
      <c r="O256" s="24"/>
      <c r="P256" s="23"/>
      <c r="Q256" s="9"/>
      <c r="R256" s="24"/>
      <c r="S256" s="23"/>
      <c r="T256" s="9"/>
      <c r="U256" s="24"/>
      <c r="V256" s="23"/>
      <c r="W256" s="9"/>
      <c r="X256" s="24"/>
      <c r="Y256" s="71"/>
    </row>
  </sheetData>
  <mergeCells count="8">
    <mergeCell ref="A1:F2"/>
    <mergeCell ref="G1:Y1"/>
    <mergeCell ref="G2:I2"/>
    <mergeCell ref="J2:L2"/>
    <mergeCell ref="M2:O2"/>
    <mergeCell ref="P2:R2"/>
    <mergeCell ref="S2:U2"/>
    <mergeCell ref="V2:X2"/>
  </mergeCells>
  <conditionalFormatting sqref="N2:N3">
    <cfRule type="colorScale" priority="6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2:Q3">
    <cfRule type="colorScale" priority="7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2:T3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45 N47:N66 N89:N108 N131:N150 N173:N192 N215:N234 N68:N87 N110:N129 N152:N171 N194:N213 N236:N255">
    <cfRule type="colorScale" priority="6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5:Q45 Q47:Q66 Q89:Q108 Q131:Q150 Q173:Q192 Q215:Q234 Q68:Q87 Q110:Q129 Q152:Q171 Q194:Q213 Q236:Q255">
    <cfRule type="colorScale" priority="6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5:T45 T47:T66 T89:T108 T131:T150 T173:T192 T215:T234 T68:T87 T110:T129 T152:T171 T194:T213 T236:T255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K45 K47:K66 K89:K108 K131:K150 K173:K192 K215:K234 K68:K87 K110:K129 K152:K171 K194:K213 K236:K255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:H45 H47:H66 H89:H108 H131:H150 H173:H192 H215:H234 H68:H87 H110:H129 H152:H171 H194:H213 H236:H255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">
    <cfRule type="colorScale" priority="5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4">
    <cfRule type="colorScale" priority="6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6">
    <cfRule type="colorScale" priority="5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46">
    <cfRule type="colorScale" priority="5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46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88">
    <cfRule type="colorScale" priority="4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88">
    <cfRule type="colorScale" priority="5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88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8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30">
    <cfRule type="colorScale" priority="4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130">
    <cfRule type="colorScale" priority="4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13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0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0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72">
    <cfRule type="colorScale" priority="3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172">
    <cfRule type="colorScale" priority="4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17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7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7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14">
    <cfRule type="colorScale" priority="3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214">
    <cfRule type="colorScale" priority="3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214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1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1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6">
    <cfRule type="colorScale" priority="2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256">
    <cfRule type="colorScale" priority="3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25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7">
    <cfRule type="colorScale" priority="2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67">
    <cfRule type="colorScale" priority="2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6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09">
    <cfRule type="colorScale" priority="1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109">
    <cfRule type="colorScale" priority="2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10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0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51">
    <cfRule type="colorScale" priority="1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151">
    <cfRule type="colorScale" priority="1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15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5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93">
    <cfRule type="colorScale" priority="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193">
    <cfRule type="colorScale" priority="1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19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9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35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Q235">
    <cfRule type="colorScale" priority="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T2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webPublishItems count="1">
    <webPublishItem id="11773" divId="hyperparameters_11773" sourceType="sheet" destinationFile="C:\Users\haqiq001\OneDrive\UU\R\skewness-staging\additional-files\hyperparameters.html"/>
  </webPublishItem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F680-1DF0-4027-886C-0A5997E2515E}">
  <dimension ref="A1:Z298"/>
  <sheetViews>
    <sheetView topLeftCell="R206" zoomScale="85" zoomScaleNormal="85" workbookViewId="0">
      <selection sqref="A1:XFD255"/>
    </sheetView>
  </sheetViews>
  <sheetFormatPr defaultRowHeight="15" x14ac:dyDescent="0.25"/>
  <cols>
    <col min="1" max="1" width="9.140625" style="54" customWidth="1"/>
    <col min="2" max="5" width="9.140625" style="54"/>
    <col min="6" max="6" width="14.28515625" style="54" customWidth="1"/>
    <col min="7" max="7" width="16.85546875" style="54" customWidth="1"/>
    <col min="8" max="8" width="12.5703125" style="54" customWidth="1"/>
    <col min="9" max="9" width="10.85546875" style="54" customWidth="1"/>
    <col min="10" max="10" width="13.5703125" style="54" customWidth="1"/>
    <col min="11" max="11" width="16" style="54" customWidth="1"/>
    <col min="12" max="12" width="14.28515625" style="54" customWidth="1"/>
    <col min="13" max="13" width="17" style="54" customWidth="1"/>
    <col min="14" max="14" width="13.5703125" style="54" customWidth="1"/>
    <col min="15" max="15" width="11.85546875" style="54" customWidth="1"/>
    <col min="16" max="16" width="14.5703125" style="54" customWidth="1"/>
    <col min="17" max="17" width="16.7109375" style="54" customWidth="1"/>
    <col min="18" max="18" width="15" style="54" customWidth="1"/>
    <col min="19" max="19" width="17.7109375" style="54" customWidth="1"/>
    <col min="20" max="20" width="16.85546875" style="54" customWidth="1"/>
    <col min="21" max="21" width="15.140625" style="54" customWidth="1"/>
    <col min="22" max="22" width="17.85546875" style="54" customWidth="1"/>
    <col min="23" max="23" width="12.28515625" style="54" customWidth="1"/>
    <col min="24" max="24" width="10.5703125" style="54" customWidth="1"/>
    <col min="25" max="25" width="13.28515625" style="54" customWidth="1"/>
    <col min="26" max="26" width="32.28515625" style="54" customWidth="1"/>
    <col min="27" max="16384" width="9.140625" style="54"/>
  </cols>
  <sheetData>
    <row r="1" spans="1:26" customFormat="1" ht="18.75" x14ac:dyDescent="0.3">
      <c r="D1" s="1"/>
      <c r="E1" s="1"/>
      <c r="F1" s="1"/>
      <c r="G1" s="2"/>
      <c r="H1" s="62" t="s">
        <v>0</v>
      </c>
      <c r="I1" s="63"/>
      <c r="J1" s="64"/>
      <c r="K1" s="62" t="s">
        <v>1</v>
      </c>
      <c r="L1" s="63"/>
      <c r="M1" s="64"/>
      <c r="N1" s="62" t="s">
        <v>2</v>
      </c>
      <c r="O1" s="63"/>
      <c r="P1" s="64"/>
      <c r="Q1" s="62" t="s">
        <v>3</v>
      </c>
      <c r="R1" s="63"/>
      <c r="S1" s="64"/>
      <c r="T1" s="62" t="s">
        <v>4</v>
      </c>
      <c r="U1" s="63"/>
      <c r="V1" s="64"/>
      <c r="W1" s="62" t="s">
        <v>5</v>
      </c>
      <c r="X1" s="63"/>
      <c r="Y1" s="64"/>
    </row>
    <row r="2" spans="1:26" customFormat="1" x14ac:dyDescent="0.25">
      <c r="A2" s="3"/>
      <c r="B2" s="4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5" t="s">
        <v>12</v>
      </c>
      <c r="I2" s="6" t="s">
        <v>13</v>
      </c>
      <c r="J2" s="7" t="s">
        <v>14</v>
      </c>
      <c r="K2" s="5" t="s">
        <v>15</v>
      </c>
      <c r="L2" s="6" t="s">
        <v>16</v>
      </c>
      <c r="M2" s="7" t="s">
        <v>17</v>
      </c>
      <c r="N2" s="5" t="s">
        <v>18</v>
      </c>
      <c r="O2" s="6" t="s">
        <v>19</v>
      </c>
      <c r="P2" s="7" t="s">
        <v>20</v>
      </c>
      <c r="Q2" s="5" t="s">
        <v>21</v>
      </c>
      <c r="R2" s="6" t="s">
        <v>22</v>
      </c>
      <c r="S2" s="7" t="s">
        <v>23</v>
      </c>
      <c r="T2" s="5" t="s">
        <v>24</v>
      </c>
      <c r="U2" s="6" t="s">
        <v>25</v>
      </c>
      <c r="V2" s="7" t="s">
        <v>26</v>
      </c>
      <c r="W2" s="5" t="s">
        <v>27</v>
      </c>
      <c r="X2" s="6" t="s">
        <v>28</v>
      </c>
      <c r="Y2" s="7" t="s">
        <v>29</v>
      </c>
      <c r="Z2" s="3" t="s">
        <v>30</v>
      </c>
    </row>
    <row r="3" spans="1:26" customFormat="1" x14ac:dyDescent="0.25">
      <c r="A3" s="8"/>
      <c r="B3" s="8"/>
      <c r="C3" s="8"/>
      <c r="D3" s="21"/>
      <c r="E3" s="21"/>
      <c r="F3" s="21"/>
      <c r="G3" s="22"/>
      <c r="H3" s="23"/>
      <c r="I3" s="9"/>
      <c r="J3" s="24"/>
      <c r="K3" s="23"/>
      <c r="L3" s="9"/>
      <c r="M3" s="24"/>
      <c r="N3" s="23"/>
      <c r="O3" s="9"/>
      <c r="P3" s="24"/>
      <c r="Q3" s="23"/>
      <c r="R3" s="9"/>
      <c r="S3" s="24"/>
      <c r="T3" s="23"/>
      <c r="U3" s="9"/>
      <c r="V3" s="24"/>
      <c r="W3" s="23"/>
      <c r="X3" s="9"/>
      <c r="Y3" s="24"/>
      <c r="Z3" s="8"/>
    </row>
    <row r="4" spans="1:26" customFormat="1" x14ac:dyDescent="0.25">
      <c r="A4" s="65" t="s">
        <v>51</v>
      </c>
      <c r="B4" t="s">
        <v>32</v>
      </c>
      <c r="C4" t="s">
        <v>52</v>
      </c>
      <c r="D4" s="1">
        <v>1</v>
      </c>
      <c r="E4" s="1">
        <v>13297</v>
      </c>
      <c r="F4" s="10" t="s">
        <v>34</v>
      </c>
      <c r="G4" s="11" t="s">
        <v>35</v>
      </c>
      <c r="H4" s="12">
        <v>3.3000000000000002E-2</v>
      </c>
      <c r="I4" s="13">
        <f>Table2[[#This Row],[2k x 5 (est)]]-Table2[[#This Row],[5k x 20 (est)]]</f>
        <v>1.0000000000000009E-3</v>
      </c>
      <c r="J4" s="14">
        <v>3.2000000000000001E-2</v>
      </c>
      <c r="K4" s="12">
        <v>4.1000000000000002E-2</v>
      </c>
      <c r="L4" s="13">
        <f>Table2[[#This Row],[2k x 5 (postSD)]]-Table2[[#This Row],[5k x 20 (postSD)]]</f>
        <v>-1.9999999999999948E-3</v>
      </c>
      <c r="M4" s="14">
        <v>4.2999999999999997E-2</v>
      </c>
      <c r="N4" s="12">
        <v>0.216</v>
      </c>
      <c r="O4" s="13">
        <f>Table2[[#This Row],[2k x 5 (pval)]]-Table2[[#This Row],[5k x 20 (pval)]]</f>
        <v>7.0000000000000062E-3</v>
      </c>
      <c r="P4" s="14">
        <v>0.20899999999999999</v>
      </c>
      <c r="Q4" s="12">
        <v>-4.4999999999999998E-2</v>
      </c>
      <c r="R4" s="13">
        <f>Table2[[#This Row],[2k x 5 (lowerCI)]]-Table2[[#This Row],[5k x 20 (lowerCI)]]</f>
        <v>2.0000000000000018E-3</v>
      </c>
      <c r="S4" s="14">
        <v>-4.7E-2</v>
      </c>
      <c r="T4" s="12">
        <v>0.11600000000000001</v>
      </c>
      <c r="U4" s="13">
        <f>Table2[[#This Row],[2k x 5 (upperCI)]]-Table2[[#This Row],[5k x 20 (upperCI)]]</f>
        <v>-7.9999999999999932E-3</v>
      </c>
      <c r="V4" s="14">
        <v>0.124</v>
      </c>
      <c r="W4" s="12" t="b">
        <v>0</v>
      </c>
      <c r="X4" s="13">
        <f>Table2[[#This Row],[2k x 5 (sig)]]-Table2[[#This Row],[5k x 20 (sig)]]</f>
        <v>0</v>
      </c>
      <c r="Y4" s="14" t="b">
        <v>0</v>
      </c>
      <c r="Z4" t="s">
        <v>36</v>
      </c>
    </row>
    <row r="5" spans="1:26" customFormat="1" x14ac:dyDescent="0.25">
      <c r="A5" s="65"/>
      <c r="B5" t="s">
        <v>32</v>
      </c>
      <c r="C5" t="s">
        <v>52</v>
      </c>
      <c r="D5" s="1">
        <v>1</v>
      </c>
      <c r="E5" s="1">
        <v>13297</v>
      </c>
      <c r="F5" s="1" t="s">
        <v>37</v>
      </c>
      <c r="G5" s="2" t="s">
        <v>35</v>
      </c>
      <c r="H5" s="12">
        <v>1.2649999999999999</v>
      </c>
      <c r="I5" s="13">
        <f>Table2[[#This Row],[2k x 5 (est)]]-Table2[[#This Row],[5k x 20 (est)]]</f>
        <v>-9.000000000000119E-3</v>
      </c>
      <c r="J5" s="14">
        <v>1.274</v>
      </c>
      <c r="K5" s="12">
        <v>0.20100000000000001</v>
      </c>
      <c r="L5" s="13">
        <f>Table2[[#This Row],[2k x 5 (postSD)]]-Table2[[#This Row],[5k x 20 (postSD)]]</f>
        <v>-7.9999999999999793E-3</v>
      </c>
      <c r="M5" s="14">
        <v>0.20899999999999999</v>
      </c>
      <c r="N5" s="12">
        <v>0</v>
      </c>
      <c r="O5" s="13">
        <f>Table2[[#This Row],[2k x 5 (pval)]]-Table2[[#This Row],[5k x 20 (pval)]]</f>
        <v>0</v>
      </c>
      <c r="P5" s="14">
        <v>0</v>
      </c>
      <c r="Q5" s="12">
        <v>0.94099999999999995</v>
      </c>
      <c r="R5" s="13">
        <f>Table2[[#This Row],[2k x 5 (lowerCI)]]-Table2[[#This Row],[5k x 20 (lowerCI)]]</f>
        <v>-4.0000000000000036E-3</v>
      </c>
      <c r="S5" s="14">
        <v>0.94499999999999995</v>
      </c>
      <c r="T5" s="12">
        <v>1.7509999999999999</v>
      </c>
      <c r="U5" s="13">
        <f>Table2[[#This Row],[2k x 5 (upperCI)]]-Table2[[#This Row],[5k x 20 (upperCI)]]</f>
        <v>-5.0000000000001155E-3</v>
      </c>
      <c r="V5" s="14">
        <v>1.756</v>
      </c>
      <c r="W5" s="12" t="b">
        <v>1</v>
      </c>
      <c r="X5" s="13">
        <f>Table2[[#This Row],[2k x 5 (sig)]]-Table2[[#This Row],[5k x 20 (sig)]]</f>
        <v>0</v>
      </c>
      <c r="Y5" s="14" t="b">
        <v>1</v>
      </c>
      <c r="Z5" t="s">
        <v>36</v>
      </c>
    </row>
    <row r="6" spans="1:26" customFormat="1" x14ac:dyDescent="0.25">
      <c r="A6" s="65"/>
      <c r="B6" t="s">
        <v>32</v>
      </c>
      <c r="C6" t="s">
        <v>52</v>
      </c>
      <c r="D6" s="1">
        <v>1</v>
      </c>
      <c r="E6" s="1">
        <v>13297</v>
      </c>
      <c r="F6" s="1" t="s">
        <v>38</v>
      </c>
      <c r="G6" s="2" t="s">
        <v>35</v>
      </c>
      <c r="H6" s="12">
        <v>5.0000000000000001E-3</v>
      </c>
      <c r="I6" s="13">
        <f>Table2[[#This Row],[2k x 5 (est)]]-Table2[[#This Row],[5k x 20 (est)]]</f>
        <v>0</v>
      </c>
      <c r="J6" s="14">
        <v>5.0000000000000001E-3</v>
      </c>
      <c r="K6" s="12">
        <v>5.0000000000000001E-3</v>
      </c>
      <c r="L6" s="13">
        <f>Table2[[#This Row],[2k x 5 (postSD)]]-Table2[[#This Row],[5k x 20 (postSD)]]</f>
        <v>0</v>
      </c>
      <c r="M6" s="14">
        <v>5.0000000000000001E-3</v>
      </c>
      <c r="N6" s="12">
        <v>0.16200000000000001</v>
      </c>
      <c r="O6" s="13">
        <f>Table2[[#This Row],[2k x 5 (pval)]]-Table2[[#This Row],[5k x 20 (pval)]]</f>
        <v>-3.0000000000000027E-3</v>
      </c>
      <c r="P6" s="14">
        <v>0.16500000000000001</v>
      </c>
      <c r="Q6" s="12">
        <v>-5.0000000000000001E-3</v>
      </c>
      <c r="R6" s="13">
        <f>Table2[[#This Row],[2k x 5 (lowerCI)]]-Table2[[#This Row],[5k x 20 (lowerCI)]]</f>
        <v>0</v>
      </c>
      <c r="S6" s="14">
        <v>-5.0000000000000001E-3</v>
      </c>
      <c r="T6" s="12">
        <v>1.4999999999999999E-2</v>
      </c>
      <c r="U6" s="13">
        <f>Table2[[#This Row],[2k x 5 (upperCI)]]-Table2[[#This Row],[5k x 20 (upperCI)]]</f>
        <v>-1.0000000000000009E-3</v>
      </c>
      <c r="V6" s="14">
        <v>1.6E-2</v>
      </c>
      <c r="W6" s="12" t="b">
        <v>0</v>
      </c>
      <c r="X6" s="13">
        <f>Table2[[#This Row],[2k x 5 (sig)]]-Table2[[#This Row],[5k x 20 (sig)]]</f>
        <v>0</v>
      </c>
      <c r="Y6" s="14" t="b">
        <v>0</v>
      </c>
      <c r="Z6" t="s">
        <v>36</v>
      </c>
    </row>
    <row r="7" spans="1:26" customFormat="1" x14ac:dyDescent="0.25">
      <c r="A7" s="65"/>
      <c r="B7" t="s">
        <v>32</v>
      </c>
      <c r="C7" t="s">
        <v>52</v>
      </c>
      <c r="D7" s="1">
        <v>1</v>
      </c>
      <c r="E7" s="1">
        <v>13297</v>
      </c>
      <c r="F7" s="1" t="s">
        <v>39</v>
      </c>
      <c r="G7" s="2" t="s">
        <v>35</v>
      </c>
      <c r="H7" s="12">
        <v>10.298</v>
      </c>
      <c r="I7" s="13">
        <f>Table2[[#This Row],[2k x 5 (est)]]-Table2[[#This Row],[5k x 20 (est)]]</f>
        <v>0</v>
      </c>
      <c r="J7" s="14">
        <v>10.298</v>
      </c>
      <c r="K7" s="12">
        <v>0.34300000000000003</v>
      </c>
      <c r="L7" s="13">
        <f>Table2[[#This Row],[2k x 5 (postSD)]]-Table2[[#This Row],[5k x 20 (postSD)]]</f>
        <v>-1.9999999999999463E-3</v>
      </c>
      <c r="M7" s="14">
        <v>0.34499999999999997</v>
      </c>
      <c r="N7" s="12">
        <v>0</v>
      </c>
      <c r="O7" s="13">
        <f>Table2[[#This Row],[2k x 5 (pval)]]-Table2[[#This Row],[5k x 20 (pval)]]</f>
        <v>0</v>
      </c>
      <c r="P7" s="14">
        <v>0</v>
      </c>
      <c r="Q7" s="12">
        <v>9.6240000000000006</v>
      </c>
      <c r="R7" s="13">
        <f>Table2[[#This Row],[2k x 5 (lowerCI)]]-Table2[[#This Row],[5k x 20 (lowerCI)]]</f>
        <v>1.1000000000001009E-2</v>
      </c>
      <c r="S7" s="14">
        <v>9.6129999999999995</v>
      </c>
      <c r="T7" s="12">
        <v>10.946999999999999</v>
      </c>
      <c r="U7" s="13">
        <f>Table2[[#This Row],[2k x 5 (upperCI)]]-Table2[[#This Row],[5k x 20 (upperCI)]]</f>
        <v>-3.1000000000000583E-2</v>
      </c>
      <c r="V7" s="14">
        <v>10.978</v>
      </c>
      <c r="W7" s="12" t="b">
        <v>1</v>
      </c>
      <c r="X7" s="13">
        <f>Table2[[#This Row],[2k x 5 (sig)]]-Table2[[#This Row],[5k x 20 (sig)]]</f>
        <v>0</v>
      </c>
      <c r="Y7" s="14" t="b">
        <v>1</v>
      </c>
      <c r="Z7" t="s">
        <v>36</v>
      </c>
    </row>
    <row r="8" spans="1:26" customFormat="1" x14ac:dyDescent="0.25">
      <c r="A8" s="65"/>
      <c r="B8" t="s">
        <v>32</v>
      </c>
      <c r="C8" t="s">
        <v>52</v>
      </c>
      <c r="D8" s="1">
        <v>1</v>
      </c>
      <c r="E8" s="1">
        <v>13297</v>
      </c>
      <c r="F8" s="1" t="s">
        <v>40</v>
      </c>
      <c r="G8" s="2" t="s">
        <v>35</v>
      </c>
      <c r="H8" s="12">
        <v>0.40899999999999997</v>
      </c>
      <c r="I8" s="13">
        <f>Table2[[#This Row],[2k x 5 (est)]]-Table2[[#This Row],[5k x 20 (est)]]</f>
        <v>0</v>
      </c>
      <c r="J8" s="14">
        <v>0.40899999999999997</v>
      </c>
      <c r="K8" s="12">
        <v>1.0999999999999999E-2</v>
      </c>
      <c r="L8" s="13">
        <f>Table2[[#This Row],[2k x 5 (postSD)]]-Table2[[#This Row],[5k x 20 (postSD)]]</f>
        <v>0</v>
      </c>
      <c r="M8" s="14">
        <v>1.0999999999999999E-2</v>
      </c>
      <c r="N8" s="12">
        <v>0</v>
      </c>
      <c r="O8" s="13">
        <f>Table2[[#This Row],[2k x 5 (pval)]]-Table2[[#This Row],[5k x 20 (pval)]]</f>
        <v>0</v>
      </c>
      <c r="P8" s="14">
        <v>0</v>
      </c>
      <c r="Q8" s="12">
        <v>0.38500000000000001</v>
      </c>
      <c r="R8" s="13">
        <f>Table2[[#This Row],[2k x 5 (lowerCI)]]-Table2[[#This Row],[5k x 20 (lowerCI)]]</f>
        <v>-1.0000000000000009E-3</v>
      </c>
      <c r="S8" s="14">
        <v>0.38600000000000001</v>
      </c>
      <c r="T8" s="12">
        <v>0.43</v>
      </c>
      <c r="U8" s="13">
        <f>Table2[[#This Row],[2k x 5 (upperCI)]]-Table2[[#This Row],[5k x 20 (upperCI)]]</f>
        <v>-2.0000000000000018E-3</v>
      </c>
      <c r="V8" s="14">
        <v>0.432</v>
      </c>
      <c r="W8" s="12" t="b">
        <v>1</v>
      </c>
      <c r="X8" s="13">
        <f>Table2[[#This Row],[2k x 5 (sig)]]-Table2[[#This Row],[5k x 20 (sig)]]</f>
        <v>0</v>
      </c>
      <c r="Y8" s="14" t="b">
        <v>1</v>
      </c>
      <c r="Z8" t="s">
        <v>36</v>
      </c>
    </row>
    <row r="9" spans="1:26" customFormat="1" x14ac:dyDescent="0.25">
      <c r="A9" s="65"/>
      <c r="B9" t="s">
        <v>32</v>
      </c>
      <c r="C9" t="s">
        <v>52</v>
      </c>
      <c r="D9" s="1">
        <v>1</v>
      </c>
      <c r="E9" s="1">
        <v>13297</v>
      </c>
      <c r="F9" s="1" t="s">
        <v>41</v>
      </c>
      <c r="G9" s="2" t="s">
        <v>35</v>
      </c>
      <c r="H9" s="12">
        <v>2.4300000000000002</v>
      </c>
      <c r="I9" s="13">
        <f>Table2[[#This Row],[2k x 5 (est)]]-Table2[[#This Row],[5k x 20 (est)]]</f>
        <v>0</v>
      </c>
      <c r="J9" s="14">
        <v>2.4300000000000002</v>
      </c>
      <c r="K9" s="12">
        <v>4.2000000000000003E-2</v>
      </c>
      <c r="L9" s="13">
        <f>Table2[[#This Row],[2k x 5 (postSD)]]-Table2[[#This Row],[5k x 20 (postSD)]]</f>
        <v>-9.9999999999999395E-4</v>
      </c>
      <c r="M9" s="14">
        <v>4.2999999999999997E-2</v>
      </c>
      <c r="N9" s="12">
        <v>0</v>
      </c>
      <c r="O9" s="13">
        <f>Table2[[#This Row],[2k x 5 (pval)]]-Table2[[#This Row],[5k x 20 (pval)]]</f>
        <v>0</v>
      </c>
      <c r="P9" s="14">
        <v>0</v>
      </c>
      <c r="Q9" s="12">
        <v>2.3460000000000001</v>
      </c>
      <c r="R9" s="13">
        <f>Table2[[#This Row],[2k x 5 (lowerCI)]]-Table2[[#This Row],[5k x 20 (lowerCI)]]</f>
        <v>2.0000000000002238E-3</v>
      </c>
      <c r="S9" s="14">
        <v>2.3439999999999999</v>
      </c>
      <c r="T9" s="12">
        <v>2.5099999999999998</v>
      </c>
      <c r="U9" s="13">
        <f>Table2[[#This Row],[2k x 5 (upperCI)]]-Table2[[#This Row],[5k x 20 (upperCI)]]</f>
        <v>-1.000000000000334E-3</v>
      </c>
      <c r="V9" s="14">
        <v>2.5110000000000001</v>
      </c>
      <c r="W9" s="12" t="b">
        <v>1</v>
      </c>
      <c r="X9" s="13">
        <f>Table2[[#This Row],[2k x 5 (sig)]]-Table2[[#This Row],[5k x 20 (sig)]]</f>
        <v>0</v>
      </c>
      <c r="Y9" s="14" t="b">
        <v>1</v>
      </c>
      <c r="Z9" t="s">
        <v>36</v>
      </c>
    </row>
    <row r="10" spans="1:26" customFormat="1" x14ac:dyDescent="0.25">
      <c r="A10" s="65"/>
      <c r="B10" t="s">
        <v>32</v>
      </c>
      <c r="C10" t="s">
        <v>52</v>
      </c>
      <c r="D10" s="1">
        <v>1</v>
      </c>
      <c r="E10" s="1">
        <v>13297</v>
      </c>
      <c r="F10" s="1" t="s">
        <v>42</v>
      </c>
      <c r="G10" s="2" t="s">
        <v>35</v>
      </c>
      <c r="H10" s="12">
        <v>0</v>
      </c>
      <c r="I10" s="13">
        <f>Table2[[#This Row],[2k x 5 (est)]]-Table2[[#This Row],[5k x 20 (est)]]</f>
        <v>-11.14</v>
      </c>
      <c r="J10" s="14">
        <v>11.14</v>
      </c>
      <c r="K10" s="12">
        <v>1.71</v>
      </c>
      <c r="L10" s="13">
        <f>Table2[[#This Row],[2k x 5 (postSD)]]-Table2[[#This Row],[5k x 20 (postSD)]]</f>
        <v>-8.8999999999999968E-2</v>
      </c>
      <c r="M10" s="14">
        <v>1.7989999999999999</v>
      </c>
      <c r="N10" s="12">
        <v>0</v>
      </c>
      <c r="O10" s="13">
        <f>Table2[[#This Row],[2k x 5 (pval)]]-Table2[[#This Row],[5k x 20 (pval)]]</f>
        <v>0</v>
      </c>
      <c r="P10" s="14">
        <v>0</v>
      </c>
      <c r="Q10" s="12">
        <v>8.3689999999999998</v>
      </c>
      <c r="R10" s="13">
        <f>Table2[[#This Row],[2k x 5 (lowerCI)]]-Table2[[#This Row],[5k x 20 (lowerCI)]]</f>
        <v>3.5000000000000142E-2</v>
      </c>
      <c r="S10" s="14">
        <v>8.3339999999999996</v>
      </c>
      <c r="T10" s="12">
        <v>15.058999999999999</v>
      </c>
      <c r="U10" s="13">
        <f>Table2[[#This Row],[2k x 5 (upperCI)]]-Table2[[#This Row],[5k x 20 (upperCI)]]</f>
        <v>-0.30200000000000138</v>
      </c>
      <c r="V10" s="14">
        <v>15.361000000000001</v>
      </c>
      <c r="W10" s="12" t="b">
        <v>1</v>
      </c>
      <c r="X10" s="13">
        <f>Table2[[#This Row],[2k x 5 (sig)]]-Table2[[#This Row],[5k x 20 (sig)]]</f>
        <v>0</v>
      </c>
      <c r="Y10" s="14" t="b">
        <v>1</v>
      </c>
      <c r="Z10" t="s">
        <v>36</v>
      </c>
    </row>
    <row r="11" spans="1:26" customFormat="1" x14ac:dyDescent="0.25">
      <c r="A11" s="65"/>
      <c r="B11" t="s">
        <v>32</v>
      </c>
      <c r="C11" t="s">
        <v>52</v>
      </c>
      <c r="D11" s="1">
        <v>1</v>
      </c>
      <c r="E11" s="1">
        <v>13297</v>
      </c>
      <c r="F11" s="10" t="s">
        <v>43</v>
      </c>
      <c r="G11" s="11" t="s">
        <v>35</v>
      </c>
      <c r="H11" s="12">
        <v>4.0000000000000001E-3</v>
      </c>
      <c r="I11" s="13">
        <f>Table2[[#This Row],[2k x 5 (est)]]-Table2[[#This Row],[5k x 20 (est)]]</f>
        <v>0</v>
      </c>
      <c r="J11" s="14">
        <v>4.0000000000000001E-3</v>
      </c>
      <c r="K11" s="12">
        <v>2E-3</v>
      </c>
      <c r="L11" s="13">
        <f>Table2[[#This Row],[2k x 5 (postSD)]]-Table2[[#This Row],[5k x 20 (postSD)]]</f>
        <v>0</v>
      </c>
      <c r="M11" s="14">
        <v>2E-3</v>
      </c>
      <c r="N11" s="12">
        <v>0</v>
      </c>
      <c r="O11" s="13">
        <f>Table2[[#This Row],[2k x 5 (pval)]]-Table2[[#This Row],[5k x 20 (pval)]]</f>
        <v>0</v>
      </c>
      <c r="P11" s="14">
        <v>0</v>
      </c>
      <c r="Q11" s="12">
        <v>1E-3</v>
      </c>
      <c r="R11" s="13">
        <f>Table2[[#This Row],[2k x 5 (lowerCI)]]-Table2[[#This Row],[5k x 20 (lowerCI)]]</f>
        <v>0</v>
      </c>
      <c r="S11" s="14">
        <v>1E-3</v>
      </c>
      <c r="T11" s="12">
        <v>8.0000000000000002E-3</v>
      </c>
      <c r="U11" s="13">
        <f>Table2[[#This Row],[2k x 5 (upperCI)]]-Table2[[#This Row],[5k x 20 (upperCI)]]</f>
        <v>0</v>
      </c>
      <c r="V11" s="14">
        <v>8.0000000000000002E-3</v>
      </c>
      <c r="W11" s="12" t="b">
        <v>1</v>
      </c>
      <c r="X11" s="13">
        <f>Table2[[#This Row],[2k x 5 (sig)]]-Table2[[#This Row],[5k x 20 (sig)]]</f>
        <v>0</v>
      </c>
      <c r="Y11" s="14" t="b">
        <v>1</v>
      </c>
      <c r="Z11" t="s">
        <v>36</v>
      </c>
    </row>
    <row r="12" spans="1:26" customFormat="1" x14ac:dyDescent="0.25">
      <c r="A12" s="65"/>
      <c r="B12" t="s">
        <v>32</v>
      </c>
      <c r="C12" t="s">
        <v>52</v>
      </c>
      <c r="D12" s="1">
        <v>1</v>
      </c>
      <c r="E12" s="1">
        <v>13297</v>
      </c>
      <c r="F12" s="1" t="s">
        <v>44</v>
      </c>
      <c r="G12" s="2" t="s">
        <v>35</v>
      </c>
      <c r="H12" s="12">
        <v>0.152</v>
      </c>
      <c r="I12" s="13">
        <f>Table2[[#This Row],[2k x 5 (est)]]-Table2[[#This Row],[5k x 20 (est)]]</f>
        <v>0</v>
      </c>
      <c r="J12" s="14">
        <v>0.152</v>
      </c>
      <c r="K12" s="12">
        <v>2.5999999999999999E-2</v>
      </c>
      <c r="L12" s="13">
        <f>Table2[[#This Row],[2k x 5 (postSD)]]-Table2[[#This Row],[5k x 20 (postSD)]]</f>
        <v>-1.0000000000000009E-3</v>
      </c>
      <c r="M12" s="14">
        <v>2.7E-2</v>
      </c>
      <c r="N12" s="12">
        <v>0</v>
      </c>
      <c r="O12" s="13">
        <f>Table2[[#This Row],[2k x 5 (pval)]]-Table2[[#This Row],[5k x 20 (pval)]]</f>
        <v>0</v>
      </c>
      <c r="P12" s="14">
        <v>0</v>
      </c>
      <c r="Q12" s="12">
        <v>0.11</v>
      </c>
      <c r="R12" s="13">
        <f>Table2[[#This Row],[2k x 5 (lowerCI)]]-Table2[[#This Row],[5k x 20 (lowerCI)]]</f>
        <v>0</v>
      </c>
      <c r="S12" s="14">
        <v>0.11</v>
      </c>
      <c r="T12" s="12">
        <v>0.217</v>
      </c>
      <c r="U12" s="13">
        <f>Table2[[#This Row],[2k x 5 (upperCI)]]-Table2[[#This Row],[5k x 20 (upperCI)]]</f>
        <v>2.0000000000000018E-3</v>
      </c>
      <c r="V12" s="14">
        <v>0.215</v>
      </c>
      <c r="W12" s="12" t="b">
        <v>1</v>
      </c>
      <c r="X12" s="13">
        <f>Table2[[#This Row],[2k x 5 (sig)]]-Table2[[#This Row],[5k x 20 (sig)]]</f>
        <v>0</v>
      </c>
      <c r="Y12" s="14" t="b">
        <v>1</v>
      </c>
      <c r="Z12" t="s">
        <v>36</v>
      </c>
    </row>
    <row r="13" spans="1:26" customFormat="1" x14ac:dyDescent="0.25">
      <c r="A13" s="65"/>
      <c r="B13" t="s">
        <v>32</v>
      </c>
      <c r="C13" t="s">
        <v>52</v>
      </c>
      <c r="D13" s="1">
        <v>1</v>
      </c>
      <c r="E13" s="1">
        <v>13297</v>
      </c>
      <c r="F13" s="1" t="s">
        <v>45</v>
      </c>
      <c r="G13" s="2" t="s">
        <v>46</v>
      </c>
      <c r="H13" s="12">
        <v>0.40899999999999997</v>
      </c>
      <c r="I13" s="13">
        <f>Table2[[#This Row],[2k x 5 (est)]]-Table2[[#This Row],[5k x 20 (est)]]</f>
        <v>0</v>
      </c>
      <c r="J13" s="14">
        <v>0.40899999999999997</v>
      </c>
      <c r="K13" s="12">
        <v>8.9999999999999993E-3</v>
      </c>
      <c r="L13" s="13">
        <f>Table2[[#This Row],[2k x 5 (postSD)]]-Table2[[#This Row],[5k x 20 (postSD)]]</f>
        <v>0</v>
      </c>
      <c r="M13" s="14">
        <v>8.9999999999999993E-3</v>
      </c>
      <c r="N13" s="12">
        <v>0</v>
      </c>
      <c r="O13" s="13">
        <f>Table2[[#This Row],[2k x 5 (pval)]]-Table2[[#This Row],[5k x 20 (pval)]]</f>
        <v>0</v>
      </c>
      <c r="P13" s="14">
        <v>0</v>
      </c>
      <c r="Q13" s="12">
        <v>0.38900000000000001</v>
      </c>
      <c r="R13" s="13">
        <f>Table2[[#This Row],[2k x 5 (lowerCI)]]-Table2[[#This Row],[5k x 20 (lowerCI)]]</f>
        <v>-1.0000000000000009E-3</v>
      </c>
      <c r="S13" s="14">
        <v>0.39</v>
      </c>
      <c r="T13" s="12">
        <v>0.42699999999999999</v>
      </c>
      <c r="U13" s="13">
        <f>Table2[[#This Row],[2k x 5 (upperCI)]]-Table2[[#This Row],[5k x 20 (upperCI)]]</f>
        <v>0</v>
      </c>
      <c r="V13" s="14">
        <v>0.42699999999999999</v>
      </c>
      <c r="W13" s="12" t="b">
        <v>1</v>
      </c>
      <c r="X13" s="13">
        <f>Table2[[#This Row],[2k x 5 (sig)]]-Table2[[#This Row],[5k x 20 (sig)]]</f>
        <v>0</v>
      </c>
      <c r="Y13" s="14" t="b">
        <v>1</v>
      </c>
      <c r="Z13" t="s">
        <v>47</v>
      </c>
    </row>
    <row r="14" spans="1:26" customFormat="1" x14ac:dyDescent="0.25">
      <c r="A14" s="65"/>
      <c r="B14" t="s">
        <v>32</v>
      </c>
      <c r="C14" t="s">
        <v>52</v>
      </c>
      <c r="D14" s="1">
        <v>1</v>
      </c>
      <c r="E14" s="1">
        <v>13297</v>
      </c>
      <c r="F14" s="1" t="s">
        <v>48</v>
      </c>
      <c r="G14" s="2" t="s">
        <v>46</v>
      </c>
      <c r="H14" s="12">
        <v>0.82899999999999996</v>
      </c>
      <c r="I14" s="13">
        <f>Table2[[#This Row],[2k x 5 (est)]]-Table2[[#This Row],[5k x 20 (est)]]</f>
        <v>0</v>
      </c>
      <c r="J14" s="14">
        <v>0.82899999999999996</v>
      </c>
      <c r="K14" s="12">
        <v>8.0000000000000002E-3</v>
      </c>
      <c r="L14" s="13">
        <f>Table2[[#This Row],[2k x 5 (postSD)]]-Table2[[#This Row],[5k x 20 (postSD)]]</f>
        <v>0</v>
      </c>
      <c r="M14" s="14">
        <v>8.0000000000000002E-3</v>
      </c>
      <c r="N14" s="12">
        <v>0</v>
      </c>
      <c r="O14" s="13">
        <f>Table2[[#This Row],[2k x 5 (pval)]]-Table2[[#This Row],[5k x 20 (pval)]]</f>
        <v>0</v>
      </c>
      <c r="P14" s="14">
        <v>0</v>
      </c>
      <c r="Q14" s="12">
        <v>0.81399999999999995</v>
      </c>
      <c r="R14" s="13">
        <f>Table2[[#This Row],[2k x 5 (lowerCI)]]-Table2[[#This Row],[5k x 20 (lowerCI)]]</f>
        <v>0</v>
      </c>
      <c r="S14" s="14">
        <v>0.81399999999999995</v>
      </c>
      <c r="T14" s="12">
        <v>0.84499999999999997</v>
      </c>
      <c r="U14" s="13">
        <f>Table2[[#This Row],[2k x 5 (upperCI)]]-Table2[[#This Row],[5k x 20 (upperCI)]]</f>
        <v>2.0000000000000018E-3</v>
      </c>
      <c r="V14" s="14">
        <v>0.84299999999999997</v>
      </c>
      <c r="W14" s="12" t="b">
        <v>1</v>
      </c>
      <c r="X14" s="13">
        <f>Table2[[#This Row],[2k x 5 (sig)]]-Table2[[#This Row],[5k x 20 (sig)]]</f>
        <v>0</v>
      </c>
      <c r="Y14" s="14" t="b">
        <v>1</v>
      </c>
      <c r="Z14" t="s">
        <v>47</v>
      </c>
    </row>
    <row r="15" spans="1:26" customFormat="1" x14ac:dyDescent="0.25">
      <c r="A15" s="65"/>
      <c r="B15" t="s">
        <v>32</v>
      </c>
      <c r="C15" t="s">
        <v>52</v>
      </c>
      <c r="D15" s="1">
        <v>1</v>
      </c>
      <c r="E15" s="1">
        <v>13297</v>
      </c>
      <c r="F15" s="10" t="s">
        <v>34</v>
      </c>
      <c r="G15" s="11" t="s">
        <v>46</v>
      </c>
      <c r="H15" s="12">
        <v>0.158</v>
      </c>
      <c r="I15" s="13">
        <f>Table2[[#This Row],[2k x 5 (est)]]-Table2[[#This Row],[5k x 20 (est)]]</f>
        <v>2.0000000000000018E-3</v>
      </c>
      <c r="J15" s="14">
        <v>0.156</v>
      </c>
      <c r="K15" s="12">
        <v>0.192</v>
      </c>
      <c r="L15" s="13">
        <f>Table2[[#This Row],[2k x 5 (postSD)]]-Table2[[#This Row],[5k x 20 (postSD)]]</f>
        <v>0</v>
      </c>
      <c r="M15" s="14">
        <v>0.192</v>
      </c>
      <c r="N15" s="12">
        <v>0.216</v>
      </c>
      <c r="O15" s="13">
        <f>Table2[[#This Row],[2k x 5 (pval)]]-Table2[[#This Row],[5k x 20 (pval)]]</f>
        <v>7.0000000000000062E-3</v>
      </c>
      <c r="P15" s="14">
        <v>0.20899999999999999</v>
      </c>
      <c r="Q15" s="12">
        <v>-0.221</v>
      </c>
      <c r="R15" s="13">
        <f>Table2[[#This Row],[2k x 5 (lowerCI)]]-Table2[[#This Row],[5k x 20 (lowerCI)]]</f>
        <v>5.0000000000000044E-3</v>
      </c>
      <c r="S15" s="14">
        <v>-0.22600000000000001</v>
      </c>
      <c r="T15" s="12">
        <v>0.51800000000000002</v>
      </c>
      <c r="U15" s="13">
        <f>Table2[[#This Row],[2k x 5 (upperCI)]]-Table2[[#This Row],[5k x 20 (upperCI)]]</f>
        <v>-1.100000000000001E-2</v>
      </c>
      <c r="V15" s="14">
        <v>0.52900000000000003</v>
      </c>
      <c r="W15" s="12" t="b">
        <v>0</v>
      </c>
      <c r="X15" s="13">
        <f>Table2[[#This Row],[2k x 5 (sig)]]-Table2[[#This Row],[5k x 20 (sig)]]</f>
        <v>0</v>
      </c>
      <c r="Y15" s="14" t="b">
        <v>0</v>
      </c>
      <c r="Z15" t="s">
        <v>36</v>
      </c>
    </row>
    <row r="16" spans="1:26" customFormat="1" x14ac:dyDescent="0.25">
      <c r="A16" s="65"/>
      <c r="B16" t="s">
        <v>32</v>
      </c>
      <c r="C16" t="s">
        <v>52</v>
      </c>
      <c r="D16" s="1">
        <v>1</v>
      </c>
      <c r="E16" s="1">
        <v>13297</v>
      </c>
      <c r="F16" s="1" t="s">
        <v>37</v>
      </c>
      <c r="G16" s="2" t="s">
        <v>46</v>
      </c>
      <c r="H16" s="12">
        <v>0.97799999999999998</v>
      </c>
      <c r="I16" s="13">
        <f>Table2[[#This Row],[2k x 5 (est)]]-Table2[[#This Row],[5k x 20 (est)]]</f>
        <v>-2.0000000000000018E-3</v>
      </c>
      <c r="J16" s="14">
        <v>0.98</v>
      </c>
      <c r="K16" s="12">
        <v>1.4E-2</v>
      </c>
      <c r="L16" s="13">
        <f>Table2[[#This Row],[2k x 5 (postSD)]]-Table2[[#This Row],[5k x 20 (postSD)]]</f>
        <v>0</v>
      </c>
      <c r="M16" s="14">
        <v>1.4E-2</v>
      </c>
      <c r="N16" s="12">
        <v>0</v>
      </c>
      <c r="O16" s="13">
        <f>Table2[[#This Row],[2k x 5 (pval)]]-Table2[[#This Row],[5k x 20 (pval)]]</f>
        <v>0</v>
      </c>
      <c r="P16" s="14">
        <v>0</v>
      </c>
      <c r="Q16" s="12">
        <v>0.94199999999999995</v>
      </c>
      <c r="R16" s="13">
        <f>Table2[[#This Row],[2k x 5 (lowerCI)]]-Table2[[#This Row],[5k x 20 (lowerCI)]]</f>
        <v>-1.0000000000000009E-3</v>
      </c>
      <c r="S16" s="14">
        <v>0.94299999999999995</v>
      </c>
      <c r="T16" s="12">
        <v>0.996</v>
      </c>
      <c r="U16" s="13">
        <f>Table2[[#This Row],[2k x 5 (upperCI)]]-Table2[[#This Row],[5k x 20 (upperCI)]]</f>
        <v>-1.0000000000000009E-3</v>
      </c>
      <c r="V16" s="14">
        <v>0.997</v>
      </c>
      <c r="W16" s="12" t="b">
        <v>1</v>
      </c>
      <c r="X16" s="13">
        <f>Table2[[#This Row],[2k x 5 (sig)]]-Table2[[#This Row],[5k x 20 (sig)]]</f>
        <v>0</v>
      </c>
      <c r="Y16" s="14" t="b">
        <v>1</v>
      </c>
      <c r="Z16" t="s">
        <v>36</v>
      </c>
    </row>
    <row r="17" spans="1:26" customFormat="1" x14ac:dyDescent="0.25">
      <c r="A17" s="65"/>
      <c r="B17" t="s">
        <v>32</v>
      </c>
      <c r="C17" t="s">
        <v>52</v>
      </c>
      <c r="D17" s="1">
        <v>1</v>
      </c>
      <c r="E17" s="1">
        <v>13297</v>
      </c>
      <c r="F17" s="1" t="s">
        <v>38</v>
      </c>
      <c r="G17" s="2" t="s">
        <v>46</v>
      </c>
      <c r="H17" s="12">
        <v>0.2</v>
      </c>
      <c r="I17" s="13">
        <f>Table2[[#This Row],[2k x 5 (est)]]-Table2[[#This Row],[5k x 20 (est)]]</f>
        <v>2.0000000000000018E-3</v>
      </c>
      <c r="J17" s="14">
        <v>0.19800000000000001</v>
      </c>
      <c r="K17" s="12">
        <v>0.2</v>
      </c>
      <c r="L17" s="13">
        <f>Table2[[#This Row],[2k x 5 (postSD)]]-Table2[[#This Row],[5k x 20 (postSD)]]</f>
        <v>0</v>
      </c>
      <c r="M17" s="14">
        <v>0.2</v>
      </c>
      <c r="N17" s="12">
        <v>0.16200000000000001</v>
      </c>
      <c r="O17" s="13">
        <f>Table2[[#This Row],[2k x 5 (pval)]]-Table2[[#This Row],[5k x 20 (pval)]]</f>
        <v>-3.0000000000000027E-3</v>
      </c>
      <c r="P17" s="14">
        <v>0.16500000000000001</v>
      </c>
      <c r="Q17" s="12">
        <v>-0.193</v>
      </c>
      <c r="R17" s="13">
        <f>Table2[[#This Row],[2k x 5 (lowerCI)]]-Table2[[#This Row],[5k x 20 (lowerCI)]]</f>
        <v>8.0000000000000071E-3</v>
      </c>
      <c r="S17" s="14">
        <v>-0.20100000000000001</v>
      </c>
      <c r="T17" s="12">
        <v>0.57699999999999996</v>
      </c>
      <c r="U17" s="13">
        <f>Table2[[#This Row],[2k x 5 (upperCI)]]-Table2[[#This Row],[5k x 20 (upperCI)]]</f>
        <v>-8.0000000000000071E-3</v>
      </c>
      <c r="V17" s="14">
        <v>0.58499999999999996</v>
      </c>
      <c r="W17" s="12" t="b">
        <v>0</v>
      </c>
      <c r="X17" s="13">
        <f>Table2[[#This Row],[2k x 5 (sig)]]-Table2[[#This Row],[5k x 20 (sig)]]</f>
        <v>0</v>
      </c>
      <c r="Y17" s="14" t="b">
        <v>0</v>
      </c>
      <c r="Z17" t="s">
        <v>36</v>
      </c>
    </row>
    <row r="18" spans="1:26" customFormat="1" x14ac:dyDescent="0.25">
      <c r="A18" s="65"/>
      <c r="B18" t="s">
        <v>32</v>
      </c>
      <c r="C18" t="s">
        <v>52</v>
      </c>
      <c r="D18" s="1">
        <v>1</v>
      </c>
      <c r="E18" s="1">
        <v>13297</v>
      </c>
      <c r="F18" s="1" t="s">
        <v>39</v>
      </c>
      <c r="G18" s="2" t="s">
        <v>46</v>
      </c>
      <c r="H18" s="12">
        <v>3.0920000000000001</v>
      </c>
      <c r="I18" s="13">
        <f>Table2[[#This Row],[2k x 5 (est)]]-Table2[[#This Row],[5k x 20 (est)]]</f>
        <v>3.0000000000001137E-3</v>
      </c>
      <c r="J18" s="14">
        <v>3.089</v>
      </c>
      <c r="K18" s="12">
        <v>0.253</v>
      </c>
      <c r="L18" s="13">
        <f>Table2[[#This Row],[2k x 5 (postSD)]]-Table2[[#This Row],[5k x 20 (postSD)]]</f>
        <v>-5.0000000000000044E-3</v>
      </c>
      <c r="M18" s="14">
        <v>0.25800000000000001</v>
      </c>
      <c r="N18" s="12">
        <v>0</v>
      </c>
      <c r="O18" s="13">
        <f>Table2[[#This Row],[2k x 5 (pval)]]-Table2[[#This Row],[5k x 20 (pval)]]</f>
        <v>0</v>
      </c>
      <c r="P18" s="14">
        <v>0</v>
      </c>
      <c r="Q18" s="12">
        <v>2.6160000000000001</v>
      </c>
      <c r="R18" s="13">
        <f>Table2[[#This Row],[2k x 5 (lowerCI)]]-Table2[[#This Row],[5k x 20 (lowerCI)]]</f>
        <v>1.9000000000000128E-2</v>
      </c>
      <c r="S18" s="14">
        <v>2.597</v>
      </c>
      <c r="T18" s="12">
        <v>3.6110000000000002</v>
      </c>
      <c r="U18" s="13">
        <f>Table2[[#This Row],[2k x 5 (upperCI)]]-Table2[[#This Row],[5k x 20 (upperCI)]]</f>
        <v>1.2000000000000011E-2</v>
      </c>
      <c r="V18" s="14">
        <v>3.5990000000000002</v>
      </c>
      <c r="W18" s="12" t="b">
        <v>1</v>
      </c>
      <c r="X18" s="13">
        <f>Table2[[#This Row],[2k x 5 (sig)]]-Table2[[#This Row],[5k x 20 (sig)]]</f>
        <v>0</v>
      </c>
      <c r="Y18" s="14" t="b">
        <v>1</v>
      </c>
      <c r="Z18" t="s">
        <v>36</v>
      </c>
    </row>
    <row r="19" spans="1:26" customFormat="1" x14ac:dyDescent="0.25">
      <c r="A19" s="65"/>
      <c r="B19" t="s">
        <v>32</v>
      </c>
      <c r="C19" t="s">
        <v>52</v>
      </c>
      <c r="D19" s="1">
        <v>1</v>
      </c>
      <c r="E19" s="1">
        <v>13297</v>
      </c>
      <c r="F19" s="1" t="s">
        <v>40</v>
      </c>
      <c r="G19" s="2" t="s">
        <v>46</v>
      </c>
      <c r="H19" s="12">
        <v>6.5030000000000001</v>
      </c>
      <c r="I19" s="13">
        <f>Table2[[#This Row],[2k x 5 (est)]]-Table2[[#This Row],[5k x 20 (est)]]</f>
        <v>0.11500000000000021</v>
      </c>
      <c r="J19" s="14">
        <v>6.3879999999999999</v>
      </c>
      <c r="K19" s="12">
        <v>1.732</v>
      </c>
      <c r="L19" s="13">
        <f>Table2[[#This Row],[2k x 5 (postSD)]]-Table2[[#This Row],[5k x 20 (postSD)]]</f>
        <v>8.6999999999999966E-2</v>
      </c>
      <c r="M19" s="14">
        <v>1.645</v>
      </c>
      <c r="N19" s="12">
        <v>0</v>
      </c>
      <c r="O19" s="13">
        <f>Table2[[#This Row],[2k x 5 (pval)]]-Table2[[#This Row],[5k x 20 (pval)]]</f>
        <v>0</v>
      </c>
      <c r="P19" s="14">
        <v>0</v>
      </c>
      <c r="Q19" s="12">
        <v>4.4800000000000004</v>
      </c>
      <c r="R19" s="13">
        <f>Table2[[#This Row],[2k x 5 (lowerCI)]]-Table2[[#This Row],[5k x 20 (lowerCI)]]</f>
        <v>6.5000000000000391E-2</v>
      </c>
      <c r="S19" s="14">
        <v>4.415</v>
      </c>
      <c r="T19" s="12">
        <v>11.298999999999999</v>
      </c>
      <c r="U19" s="13">
        <f>Table2[[#This Row],[2k x 5 (upperCI)]]-Table2[[#This Row],[5k x 20 (upperCI)]]</f>
        <v>0.39100000000000001</v>
      </c>
      <c r="V19" s="14">
        <v>10.907999999999999</v>
      </c>
      <c r="W19" s="12" t="b">
        <v>1</v>
      </c>
      <c r="X19" s="13">
        <f>Table2[[#This Row],[2k x 5 (sig)]]-Table2[[#This Row],[5k x 20 (sig)]]</f>
        <v>0</v>
      </c>
      <c r="Y19" s="14" t="b">
        <v>1</v>
      </c>
      <c r="Z19" t="s">
        <v>36</v>
      </c>
    </row>
    <row r="20" spans="1:26" customFormat="1" x14ac:dyDescent="0.25">
      <c r="A20" s="65"/>
      <c r="B20" t="s">
        <v>32</v>
      </c>
      <c r="C20" t="s">
        <v>52</v>
      </c>
      <c r="D20" s="1">
        <v>1</v>
      </c>
      <c r="E20" s="1">
        <v>13297</v>
      </c>
      <c r="F20" s="1" t="s">
        <v>41</v>
      </c>
      <c r="G20" s="2" t="s">
        <v>46</v>
      </c>
      <c r="H20" s="12">
        <v>6.234</v>
      </c>
      <c r="I20" s="13">
        <f>Table2[[#This Row],[2k x 5 (est)]]-Table2[[#This Row],[5k x 20 (est)]]</f>
        <v>1.499999999999968E-2</v>
      </c>
      <c r="J20" s="14">
        <v>6.2190000000000003</v>
      </c>
      <c r="K20" s="12">
        <v>0.53</v>
      </c>
      <c r="L20" s="13">
        <f>Table2[[#This Row],[2k x 5 (postSD)]]-Table2[[#This Row],[5k x 20 (postSD)]]</f>
        <v>-1.4000000000000012E-2</v>
      </c>
      <c r="M20" s="14">
        <v>0.54400000000000004</v>
      </c>
      <c r="N20" s="12">
        <v>0</v>
      </c>
      <c r="O20" s="13">
        <f>Table2[[#This Row],[2k x 5 (pval)]]-Table2[[#This Row],[5k x 20 (pval)]]</f>
        <v>0</v>
      </c>
      <c r="P20" s="14">
        <v>0</v>
      </c>
      <c r="Q20" s="12">
        <v>5.2460000000000004</v>
      </c>
      <c r="R20" s="13">
        <f>Table2[[#This Row],[2k x 5 (lowerCI)]]-Table2[[#This Row],[5k x 20 (lowerCI)]]</f>
        <v>2.7000000000000135E-2</v>
      </c>
      <c r="S20" s="14">
        <v>5.2190000000000003</v>
      </c>
      <c r="T20" s="12">
        <v>7.3159999999999998</v>
      </c>
      <c r="U20" s="13">
        <f>Table2[[#This Row],[2k x 5 (upperCI)]]-Table2[[#This Row],[5k x 20 (upperCI)]]</f>
        <v>-1.2000000000000455E-2</v>
      </c>
      <c r="V20" s="14">
        <v>7.3280000000000003</v>
      </c>
      <c r="W20" s="12" t="b">
        <v>1</v>
      </c>
      <c r="X20" s="13">
        <f>Table2[[#This Row],[2k x 5 (sig)]]-Table2[[#This Row],[5k x 20 (sig)]]</f>
        <v>0</v>
      </c>
      <c r="Y20" s="14" t="b">
        <v>1</v>
      </c>
      <c r="Z20" t="s">
        <v>36</v>
      </c>
    </row>
    <row r="21" spans="1:26" customFormat="1" x14ac:dyDescent="0.25">
      <c r="A21" s="65"/>
      <c r="B21" t="s">
        <v>32</v>
      </c>
      <c r="C21" t="s">
        <v>52</v>
      </c>
      <c r="D21" s="1">
        <v>1</v>
      </c>
      <c r="E21" s="1">
        <v>13297</v>
      </c>
      <c r="F21" s="1" t="s">
        <v>42</v>
      </c>
      <c r="G21" s="2" t="s">
        <v>46</v>
      </c>
      <c r="H21" s="12">
        <v>1</v>
      </c>
      <c r="I21" s="13">
        <f>Table2[[#This Row],[2k x 5 (est)]]-Table2[[#This Row],[5k x 20 (est)]]</f>
        <v>0</v>
      </c>
      <c r="J21" s="14">
        <v>1</v>
      </c>
      <c r="K21" s="12">
        <v>0</v>
      </c>
      <c r="L21" s="13">
        <f>Table2[[#This Row],[2k x 5 (postSD)]]-Table2[[#This Row],[5k x 20 (postSD)]]</f>
        <v>0</v>
      </c>
      <c r="M21" s="14">
        <v>0</v>
      </c>
      <c r="N21" s="12">
        <v>0</v>
      </c>
      <c r="O21" s="13">
        <f>Table2[[#This Row],[2k x 5 (pval)]]-Table2[[#This Row],[5k x 20 (pval)]]</f>
        <v>0</v>
      </c>
      <c r="P21" s="14">
        <v>0</v>
      </c>
      <c r="Q21" s="12">
        <v>1</v>
      </c>
      <c r="R21" s="13">
        <f>Table2[[#This Row],[2k x 5 (lowerCI)]]-Table2[[#This Row],[5k x 20 (lowerCI)]]</f>
        <v>0</v>
      </c>
      <c r="S21" s="14">
        <v>1</v>
      </c>
      <c r="T21" s="12">
        <v>1</v>
      </c>
      <c r="U21" s="13">
        <f>Table2[[#This Row],[2k x 5 (upperCI)]]-Table2[[#This Row],[5k x 20 (upperCI)]]</f>
        <v>0</v>
      </c>
      <c r="V21" s="14">
        <v>1</v>
      </c>
      <c r="W21" s="12" t="b">
        <v>0</v>
      </c>
      <c r="X21" s="13">
        <f>Table2[[#This Row],[2k x 5 (sig)]]-Table2[[#This Row],[5k x 20 (sig)]]</f>
        <v>0</v>
      </c>
      <c r="Y21" s="14" t="b">
        <v>0</v>
      </c>
      <c r="Z21" t="s">
        <v>36</v>
      </c>
    </row>
    <row r="22" spans="1:26" customFormat="1" x14ac:dyDescent="0.25">
      <c r="A22" s="65"/>
      <c r="B22" t="s">
        <v>32</v>
      </c>
      <c r="C22" t="s">
        <v>52</v>
      </c>
      <c r="D22" s="1">
        <v>1</v>
      </c>
      <c r="E22" s="1">
        <v>13297</v>
      </c>
      <c r="F22" s="1" t="s">
        <v>43</v>
      </c>
      <c r="G22" s="2" t="s">
        <v>46</v>
      </c>
      <c r="H22" s="12">
        <v>1</v>
      </c>
      <c r="I22" s="13">
        <f>Table2[[#This Row],[2k x 5 (est)]]-Table2[[#This Row],[5k x 20 (est)]]</f>
        <v>0</v>
      </c>
      <c r="J22" s="14">
        <v>1</v>
      </c>
      <c r="K22" s="12">
        <v>0</v>
      </c>
      <c r="L22" s="13">
        <f>Table2[[#This Row],[2k x 5 (postSD)]]-Table2[[#This Row],[5k x 20 (postSD)]]</f>
        <v>0</v>
      </c>
      <c r="M22" s="14">
        <v>0</v>
      </c>
      <c r="N22" s="12">
        <v>0</v>
      </c>
      <c r="O22" s="13">
        <f>Table2[[#This Row],[2k x 5 (pval)]]-Table2[[#This Row],[5k x 20 (pval)]]</f>
        <v>0</v>
      </c>
      <c r="P22" s="14">
        <v>0</v>
      </c>
      <c r="Q22" s="12">
        <v>1</v>
      </c>
      <c r="R22" s="13">
        <f>Table2[[#This Row],[2k x 5 (lowerCI)]]-Table2[[#This Row],[5k x 20 (lowerCI)]]</f>
        <v>0</v>
      </c>
      <c r="S22" s="14">
        <v>1</v>
      </c>
      <c r="T22" s="12">
        <v>1</v>
      </c>
      <c r="U22" s="13">
        <f>Table2[[#This Row],[2k x 5 (upperCI)]]-Table2[[#This Row],[5k x 20 (upperCI)]]</f>
        <v>0</v>
      </c>
      <c r="V22" s="14">
        <v>1</v>
      </c>
      <c r="W22" s="12" t="b">
        <v>0</v>
      </c>
      <c r="X22" s="13">
        <f>Table2[[#This Row],[2k x 5 (sig)]]-Table2[[#This Row],[5k x 20 (sig)]]</f>
        <v>0</v>
      </c>
      <c r="Y22" s="14" t="b">
        <v>0</v>
      </c>
      <c r="Z22" t="s">
        <v>36</v>
      </c>
    </row>
    <row r="23" spans="1:26" customFormat="1" x14ac:dyDescent="0.25">
      <c r="A23" s="65"/>
      <c r="B23" t="s">
        <v>32</v>
      </c>
      <c r="C23" t="s">
        <v>52</v>
      </c>
      <c r="D23" s="1">
        <v>1</v>
      </c>
      <c r="E23" s="1">
        <v>13297</v>
      </c>
      <c r="F23" s="1" t="s">
        <v>44</v>
      </c>
      <c r="G23" s="2" t="s">
        <v>46</v>
      </c>
      <c r="H23" s="12">
        <v>1</v>
      </c>
      <c r="I23" s="13">
        <f>Table2[[#This Row],[2k x 5 (est)]]-Table2[[#This Row],[5k x 20 (est)]]</f>
        <v>0</v>
      </c>
      <c r="J23" s="14">
        <v>1</v>
      </c>
      <c r="K23" s="12">
        <v>0</v>
      </c>
      <c r="L23" s="13">
        <f>Table2[[#This Row],[2k x 5 (postSD)]]-Table2[[#This Row],[5k x 20 (postSD)]]</f>
        <v>0</v>
      </c>
      <c r="M23" s="14">
        <v>0</v>
      </c>
      <c r="N23" s="12">
        <v>0</v>
      </c>
      <c r="O23" s="13">
        <f>Table2[[#This Row],[2k x 5 (pval)]]-Table2[[#This Row],[5k x 20 (pval)]]</f>
        <v>0</v>
      </c>
      <c r="P23" s="14">
        <v>0</v>
      </c>
      <c r="Q23" s="12">
        <v>1</v>
      </c>
      <c r="R23" s="13">
        <f>Table2[[#This Row],[2k x 5 (lowerCI)]]-Table2[[#This Row],[5k x 20 (lowerCI)]]</f>
        <v>0</v>
      </c>
      <c r="S23" s="14">
        <v>1</v>
      </c>
      <c r="T23" s="12">
        <v>1</v>
      </c>
      <c r="U23" s="13">
        <f>Table2[[#This Row],[2k x 5 (upperCI)]]-Table2[[#This Row],[5k x 20 (upperCI)]]</f>
        <v>0</v>
      </c>
      <c r="V23" s="14">
        <v>1</v>
      </c>
      <c r="W23" s="12" t="b">
        <v>0</v>
      </c>
      <c r="X23" s="13">
        <f>Table2[[#This Row],[2k x 5 (sig)]]-Table2[[#This Row],[5k x 20 (sig)]]</f>
        <v>0</v>
      </c>
      <c r="Y23" s="14" t="b">
        <v>0</v>
      </c>
      <c r="Z23" t="s">
        <v>36</v>
      </c>
    </row>
    <row r="24" spans="1:26" customFormat="1" x14ac:dyDescent="0.25">
      <c r="A24" s="65"/>
      <c r="B24" s="15"/>
      <c r="C24" s="15"/>
      <c r="D24" s="16"/>
      <c r="E24" s="16"/>
      <c r="F24" s="16"/>
      <c r="G24" s="17"/>
      <c r="H24" s="18"/>
      <c r="I24" s="19"/>
      <c r="J24" s="20"/>
      <c r="K24" s="18"/>
      <c r="L24" s="19"/>
      <c r="M24" s="20"/>
      <c r="N24" s="18"/>
      <c r="O24" s="19"/>
      <c r="P24" s="20"/>
      <c r="Q24" s="18"/>
      <c r="R24" s="19">
        <f>Table2[[#This Row],[2k x 5 (lowerCI)]]-Table2[[#This Row],[5k x 20 (lowerCI)]]</f>
        <v>0</v>
      </c>
      <c r="S24" s="20"/>
      <c r="T24" s="18"/>
      <c r="U24" s="19">
        <f>Table2[[#This Row],[2k x 5 (upperCI)]]-Table2[[#This Row],[5k x 20 (upperCI)]]</f>
        <v>0</v>
      </c>
      <c r="V24" s="20"/>
      <c r="W24" s="18"/>
      <c r="X24" s="19"/>
      <c r="Y24" s="20"/>
      <c r="Z24" s="15"/>
    </row>
    <row r="25" spans="1:26" customFormat="1" x14ac:dyDescent="0.25">
      <c r="A25" s="65"/>
      <c r="B25" t="s">
        <v>32</v>
      </c>
      <c r="C25" t="s">
        <v>52</v>
      </c>
      <c r="D25" s="1">
        <v>2</v>
      </c>
      <c r="E25" s="1">
        <v>23297</v>
      </c>
      <c r="F25" s="10" t="s">
        <v>34</v>
      </c>
      <c r="G25" s="11" t="s">
        <v>35</v>
      </c>
      <c r="H25" s="12">
        <v>3.3000000000000002E-2</v>
      </c>
      <c r="I25" s="13">
        <f>Table2[[#This Row],[2k x 5 (est)]]-Table2[[#This Row],[5k x 20 (est)]]</f>
        <v>-1.0000000000000009E-3</v>
      </c>
      <c r="J25" s="14">
        <v>3.4000000000000002E-2</v>
      </c>
      <c r="K25" s="12">
        <v>3.5000000000000003E-2</v>
      </c>
      <c r="L25" s="13">
        <f>Table2[[#This Row],[2k x 5 (postSD)]]-Table2[[#This Row],[5k x 20 (postSD)]]</f>
        <v>-9.9999999999999395E-4</v>
      </c>
      <c r="M25" s="14">
        <v>3.5999999999999997E-2</v>
      </c>
      <c r="N25" s="12">
        <v>0.17499999999999999</v>
      </c>
      <c r="O25" s="13">
        <f>Table2[[#This Row],[2k x 5 (pval)]]-Table2[[#This Row],[5k x 20 (pval)]]</f>
        <v>1.8999999999999989E-2</v>
      </c>
      <c r="P25" s="14">
        <v>0.156</v>
      </c>
      <c r="Q25" s="12">
        <v>-3.3000000000000002E-2</v>
      </c>
      <c r="R25" s="13">
        <f>Table2[[#This Row],[2k x 5 (lowerCI)]]-Table2[[#This Row],[5k x 20 (lowerCI)]]</f>
        <v>2.9999999999999957E-3</v>
      </c>
      <c r="S25" s="14">
        <v>-3.5999999999999997E-2</v>
      </c>
      <c r="T25" s="12">
        <v>0.106</v>
      </c>
      <c r="U25" s="13">
        <f>Table2[[#This Row],[2k x 5 (upperCI)]]-Table2[[#This Row],[5k x 20 (upperCI)]]</f>
        <v>-2.0000000000000018E-3</v>
      </c>
      <c r="V25" s="14">
        <v>0.108</v>
      </c>
      <c r="W25" s="12" t="b">
        <v>0</v>
      </c>
      <c r="X25" s="13">
        <f>Table2[[#This Row],[2k x 5 (sig)]]-Table2[[#This Row],[5k x 20 (sig)]]</f>
        <v>0</v>
      </c>
      <c r="Y25" s="14" t="b">
        <v>0</v>
      </c>
      <c r="Z25" t="s">
        <v>36</v>
      </c>
    </row>
    <row r="26" spans="1:26" customFormat="1" x14ac:dyDescent="0.25">
      <c r="A26" s="65"/>
      <c r="B26" t="s">
        <v>32</v>
      </c>
      <c r="C26" t="s">
        <v>52</v>
      </c>
      <c r="D26" s="1">
        <v>2</v>
      </c>
      <c r="E26" s="1">
        <v>23297</v>
      </c>
      <c r="F26" s="1" t="s">
        <v>37</v>
      </c>
      <c r="G26" s="2" t="s">
        <v>35</v>
      </c>
      <c r="H26" s="12">
        <v>1.0580000000000001</v>
      </c>
      <c r="I26" s="13">
        <f>Table2[[#This Row],[2k x 5 (est)]]-Table2[[#This Row],[5k x 20 (est)]]</f>
        <v>-4.0000000000000036E-3</v>
      </c>
      <c r="J26" s="14">
        <v>1.0620000000000001</v>
      </c>
      <c r="K26" s="12">
        <v>0.17199999999999999</v>
      </c>
      <c r="L26" s="13">
        <f>Table2[[#This Row],[2k x 5 (postSD)]]-Table2[[#This Row],[5k x 20 (postSD)]]</f>
        <v>-7.0000000000000062E-3</v>
      </c>
      <c r="M26" s="14">
        <v>0.17899999999999999</v>
      </c>
      <c r="N26" s="12">
        <v>0</v>
      </c>
      <c r="O26" s="13">
        <f>Table2[[#This Row],[2k x 5 (pval)]]-Table2[[#This Row],[5k x 20 (pval)]]</f>
        <v>0</v>
      </c>
      <c r="P26" s="14">
        <v>0</v>
      </c>
      <c r="Q26" s="12">
        <v>0.77200000000000002</v>
      </c>
      <c r="R26" s="13">
        <f>Table2[[#This Row],[2k x 5 (lowerCI)]]-Table2[[#This Row],[5k x 20 (lowerCI)]]</f>
        <v>-8.0000000000000071E-3</v>
      </c>
      <c r="S26" s="14">
        <v>0.78</v>
      </c>
      <c r="T26" s="12">
        <v>1.446</v>
      </c>
      <c r="U26" s="13">
        <f>Table2[[#This Row],[2k x 5 (upperCI)]]-Table2[[#This Row],[5k x 20 (upperCI)]]</f>
        <v>-2.9000000000000137E-2</v>
      </c>
      <c r="V26" s="14">
        <v>1.4750000000000001</v>
      </c>
      <c r="W26" s="12" t="b">
        <v>1</v>
      </c>
      <c r="X26" s="13">
        <f>Table2[[#This Row],[2k x 5 (sig)]]-Table2[[#This Row],[5k x 20 (sig)]]</f>
        <v>0</v>
      </c>
      <c r="Y26" s="14" t="b">
        <v>1</v>
      </c>
      <c r="Z26" t="s">
        <v>36</v>
      </c>
    </row>
    <row r="27" spans="1:26" customFormat="1" x14ac:dyDescent="0.25">
      <c r="A27" s="65"/>
      <c r="B27" t="s">
        <v>32</v>
      </c>
      <c r="C27" t="s">
        <v>52</v>
      </c>
      <c r="D27" s="1">
        <v>2</v>
      </c>
      <c r="E27" s="1">
        <v>23297</v>
      </c>
      <c r="F27" s="1" t="s">
        <v>38</v>
      </c>
      <c r="G27" s="2" t="s">
        <v>35</v>
      </c>
      <c r="H27" s="12">
        <v>2E-3</v>
      </c>
      <c r="I27" s="13">
        <f>Table2[[#This Row],[2k x 5 (est)]]-Table2[[#This Row],[5k x 20 (est)]]</f>
        <v>0</v>
      </c>
      <c r="J27" s="14">
        <v>2E-3</v>
      </c>
      <c r="K27" s="12">
        <v>4.0000000000000001E-3</v>
      </c>
      <c r="L27" s="13">
        <f>Table2[[#This Row],[2k x 5 (postSD)]]-Table2[[#This Row],[5k x 20 (postSD)]]</f>
        <v>-1E-3</v>
      </c>
      <c r="M27" s="14">
        <v>5.0000000000000001E-3</v>
      </c>
      <c r="N27" s="12">
        <v>0.28199999999999997</v>
      </c>
      <c r="O27" s="13">
        <f>Table2[[#This Row],[2k x 5 (pval)]]-Table2[[#This Row],[5k x 20 (pval)]]</f>
        <v>-5.0000000000000044E-3</v>
      </c>
      <c r="P27" s="14">
        <v>0.28699999999999998</v>
      </c>
      <c r="Q27" s="12">
        <v>-6.0000000000000001E-3</v>
      </c>
      <c r="R27" s="13">
        <f>Table2[[#This Row],[2k x 5 (lowerCI)]]-Table2[[#This Row],[5k x 20 (lowerCI)]]</f>
        <v>1E-3</v>
      </c>
      <c r="S27" s="14">
        <v>-7.0000000000000001E-3</v>
      </c>
      <c r="T27" s="12">
        <v>1.0999999999999999E-2</v>
      </c>
      <c r="U27" s="13">
        <f>Table2[[#This Row],[2k x 5 (upperCI)]]-Table2[[#This Row],[5k x 20 (upperCI)]]</f>
        <v>0</v>
      </c>
      <c r="V27" s="14">
        <v>1.0999999999999999E-2</v>
      </c>
      <c r="W27" s="12" t="b">
        <v>0</v>
      </c>
      <c r="X27" s="13">
        <f>Table2[[#This Row],[2k x 5 (sig)]]-Table2[[#This Row],[5k x 20 (sig)]]</f>
        <v>0</v>
      </c>
      <c r="Y27" s="14" t="b">
        <v>0</v>
      </c>
      <c r="Z27" t="s">
        <v>36</v>
      </c>
    </row>
    <row r="28" spans="1:26" customFormat="1" x14ac:dyDescent="0.25">
      <c r="A28" s="65"/>
      <c r="B28" t="s">
        <v>32</v>
      </c>
      <c r="C28" t="s">
        <v>52</v>
      </c>
      <c r="D28" s="1">
        <v>2</v>
      </c>
      <c r="E28" s="1">
        <v>23297</v>
      </c>
      <c r="F28" s="1" t="s">
        <v>39</v>
      </c>
      <c r="G28" s="2" t="s">
        <v>35</v>
      </c>
      <c r="H28" s="12">
        <v>10.343</v>
      </c>
      <c r="I28" s="13">
        <f>Table2[[#This Row],[2k x 5 (est)]]-Table2[[#This Row],[5k x 20 (est)]]</f>
        <v>2.0000000000006679E-3</v>
      </c>
      <c r="J28" s="14">
        <v>10.340999999999999</v>
      </c>
      <c r="K28" s="12">
        <v>0.318</v>
      </c>
      <c r="L28" s="13">
        <f>Table2[[#This Row],[2k x 5 (postSD)]]-Table2[[#This Row],[5k x 20 (postSD)]]</f>
        <v>-1.0000000000000009E-3</v>
      </c>
      <c r="M28" s="14">
        <v>0.31900000000000001</v>
      </c>
      <c r="N28" s="12">
        <v>0</v>
      </c>
      <c r="O28" s="13">
        <f>Table2[[#This Row],[2k x 5 (pval)]]-Table2[[#This Row],[5k x 20 (pval)]]</f>
        <v>0</v>
      </c>
      <c r="P28" s="14">
        <v>0</v>
      </c>
      <c r="Q28" s="12">
        <v>9.7230000000000008</v>
      </c>
      <c r="R28" s="13">
        <f>Table2[[#This Row],[2k x 5 (lowerCI)]]-Table2[[#This Row],[5k x 20 (lowerCI)]]</f>
        <v>1.6000000000000014E-2</v>
      </c>
      <c r="S28" s="14">
        <v>9.7070000000000007</v>
      </c>
      <c r="T28" s="12">
        <v>10.951000000000001</v>
      </c>
      <c r="U28" s="13">
        <f>Table2[[#This Row],[2k x 5 (upperCI)]]-Table2[[#This Row],[5k x 20 (upperCI)]]</f>
        <v>-2.0999999999999019E-2</v>
      </c>
      <c r="V28" s="14">
        <v>10.972</v>
      </c>
      <c r="W28" s="12" t="b">
        <v>1</v>
      </c>
      <c r="X28" s="13">
        <f>Table2[[#This Row],[2k x 5 (sig)]]-Table2[[#This Row],[5k x 20 (sig)]]</f>
        <v>0</v>
      </c>
      <c r="Y28" s="14" t="b">
        <v>1</v>
      </c>
      <c r="Z28" t="s">
        <v>36</v>
      </c>
    </row>
    <row r="29" spans="1:26" customFormat="1" x14ac:dyDescent="0.25">
      <c r="A29" s="65"/>
      <c r="B29" t="s">
        <v>32</v>
      </c>
      <c r="C29" t="s">
        <v>52</v>
      </c>
      <c r="D29" s="1">
        <v>2</v>
      </c>
      <c r="E29" s="1">
        <v>23297</v>
      </c>
      <c r="F29" s="1" t="s">
        <v>40</v>
      </c>
      <c r="G29" s="2" t="s">
        <v>35</v>
      </c>
      <c r="H29" s="12">
        <v>0.39900000000000002</v>
      </c>
      <c r="I29" s="13">
        <f>Table2[[#This Row],[2k x 5 (est)]]-Table2[[#This Row],[5k x 20 (est)]]</f>
        <v>-1.0000000000000009E-3</v>
      </c>
      <c r="J29" s="14">
        <v>0.4</v>
      </c>
      <c r="K29" s="12">
        <v>1.0999999999999999E-2</v>
      </c>
      <c r="L29" s="13">
        <f>Table2[[#This Row],[2k x 5 (postSD)]]-Table2[[#This Row],[5k x 20 (postSD)]]</f>
        <v>0</v>
      </c>
      <c r="M29" s="14">
        <v>1.0999999999999999E-2</v>
      </c>
      <c r="N29" s="12">
        <v>0</v>
      </c>
      <c r="O29" s="13">
        <f>Table2[[#This Row],[2k x 5 (pval)]]-Table2[[#This Row],[5k x 20 (pval)]]</f>
        <v>0</v>
      </c>
      <c r="P29" s="14">
        <v>0</v>
      </c>
      <c r="Q29" s="12">
        <v>0.379</v>
      </c>
      <c r="R29" s="13">
        <f>Table2[[#This Row],[2k x 5 (lowerCI)]]-Table2[[#This Row],[5k x 20 (lowerCI)]]</f>
        <v>0</v>
      </c>
      <c r="S29" s="14">
        <v>0.379</v>
      </c>
      <c r="T29" s="12">
        <v>0.42</v>
      </c>
      <c r="U29" s="13">
        <f>Table2[[#This Row],[2k x 5 (upperCI)]]-Table2[[#This Row],[5k x 20 (upperCI)]]</f>
        <v>-1.0000000000000009E-3</v>
      </c>
      <c r="V29" s="14">
        <v>0.42099999999999999</v>
      </c>
      <c r="W29" s="12" t="b">
        <v>1</v>
      </c>
      <c r="X29" s="13">
        <f>Table2[[#This Row],[2k x 5 (sig)]]-Table2[[#This Row],[5k x 20 (sig)]]</f>
        <v>0</v>
      </c>
      <c r="Y29" s="14" t="b">
        <v>1</v>
      </c>
      <c r="Z29" t="s">
        <v>36</v>
      </c>
    </row>
    <row r="30" spans="1:26" customFormat="1" x14ac:dyDescent="0.25">
      <c r="A30" s="65"/>
      <c r="B30" t="s">
        <v>32</v>
      </c>
      <c r="C30" t="s">
        <v>52</v>
      </c>
      <c r="D30" s="1">
        <v>2</v>
      </c>
      <c r="E30" s="1">
        <v>23297</v>
      </c>
      <c r="F30" s="1" t="s">
        <v>41</v>
      </c>
      <c r="G30" s="2" t="s">
        <v>35</v>
      </c>
      <c r="H30" s="12">
        <v>2.484</v>
      </c>
      <c r="I30" s="13">
        <f>Table2[[#This Row],[2k x 5 (est)]]-Table2[[#This Row],[5k x 20 (est)]]</f>
        <v>0</v>
      </c>
      <c r="J30" s="14">
        <v>2.484</v>
      </c>
      <c r="K30" s="12">
        <v>3.9E-2</v>
      </c>
      <c r="L30" s="13">
        <f>Table2[[#This Row],[2k x 5 (postSD)]]-Table2[[#This Row],[5k x 20 (postSD)]]</f>
        <v>-1.0000000000000009E-3</v>
      </c>
      <c r="M30" s="14">
        <v>0.04</v>
      </c>
      <c r="N30" s="12">
        <v>0</v>
      </c>
      <c r="O30" s="13">
        <f>Table2[[#This Row],[2k x 5 (pval)]]-Table2[[#This Row],[5k x 20 (pval)]]</f>
        <v>0</v>
      </c>
      <c r="P30" s="14">
        <v>0</v>
      </c>
      <c r="Q30" s="12">
        <v>2.4049999999999998</v>
      </c>
      <c r="R30" s="13">
        <f>Table2[[#This Row],[2k x 5 (lowerCI)]]-Table2[[#This Row],[5k x 20 (lowerCI)]]</f>
        <v>-1.000000000000334E-3</v>
      </c>
      <c r="S30" s="14">
        <v>2.4060000000000001</v>
      </c>
      <c r="T30" s="12">
        <v>2.5569999999999999</v>
      </c>
      <c r="U30" s="13">
        <f>Table2[[#This Row],[2k x 5 (upperCI)]]-Table2[[#This Row],[5k x 20 (upperCI)]]</f>
        <v>-4.9999999999998934E-3</v>
      </c>
      <c r="V30" s="14">
        <v>2.5619999999999998</v>
      </c>
      <c r="W30" s="12" t="b">
        <v>1</v>
      </c>
      <c r="X30" s="13">
        <f>Table2[[#This Row],[2k x 5 (sig)]]-Table2[[#This Row],[5k x 20 (sig)]]</f>
        <v>0</v>
      </c>
      <c r="Y30" s="14" t="b">
        <v>1</v>
      </c>
      <c r="Z30" t="s">
        <v>36</v>
      </c>
    </row>
    <row r="31" spans="1:26" customFormat="1" x14ac:dyDescent="0.25">
      <c r="A31" s="65"/>
      <c r="B31" t="s">
        <v>32</v>
      </c>
      <c r="C31" t="s">
        <v>52</v>
      </c>
      <c r="D31" s="1">
        <v>2</v>
      </c>
      <c r="E31" s="1">
        <v>23297</v>
      </c>
      <c r="F31" s="1" t="s">
        <v>42</v>
      </c>
      <c r="G31" s="2" t="s">
        <v>35</v>
      </c>
      <c r="H31" s="12">
        <v>9.49</v>
      </c>
      <c r="I31" s="13">
        <f>Table2[[#This Row],[2k x 5 (est)]]-Table2[[#This Row],[5k x 20 (est)]]</f>
        <v>-4.1999999999999815E-2</v>
      </c>
      <c r="J31" s="14">
        <v>9.532</v>
      </c>
      <c r="K31" s="12">
        <v>1.4850000000000001</v>
      </c>
      <c r="L31" s="13">
        <f>Table2[[#This Row],[2k x 5 (postSD)]]-Table2[[#This Row],[5k x 20 (postSD)]]</f>
        <v>-6.2999999999999945E-2</v>
      </c>
      <c r="M31" s="14">
        <v>1.548</v>
      </c>
      <c r="N31" s="12">
        <v>0</v>
      </c>
      <c r="O31" s="13">
        <f>Table2[[#This Row],[2k x 5 (pval)]]-Table2[[#This Row],[5k x 20 (pval)]]</f>
        <v>0</v>
      </c>
      <c r="P31" s="14">
        <v>0</v>
      </c>
      <c r="Q31" s="12">
        <v>7.1230000000000002</v>
      </c>
      <c r="R31" s="13">
        <f>Table2[[#This Row],[2k x 5 (lowerCI)]]-Table2[[#This Row],[5k x 20 (lowerCI)]]</f>
        <v>-3.2999999999999474E-2</v>
      </c>
      <c r="S31" s="14">
        <v>7.1559999999999997</v>
      </c>
      <c r="T31" s="12">
        <v>12.989000000000001</v>
      </c>
      <c r="U31" s="13">
        <f>Table2[[#This Row],[2k x 5 (upperCI)]]-Table2[[#This Row],[5k x 20 (upperCI)]]</f>
        <v>-0.12999999999999901</v>
      </c>
      <c r="V31" s="14">
        <v>13.119</v>
      </c>
      <c r="W31" s="12" t="b">
        <v>1</v>
      </c>
      <c r="X31" s="13">
        <f>Table2[[#This Row],[2k x 5 (sig)]]-Table2[[#This Row],[5k x 20 (sig)]]</f>
        <v>0</v>
      </c>
      <c r="Y31" s="14" t="b">
        <v>1</v>
      </c>
      <c r="Z31" t="s">
        <v>36</v>
      </c>
    </row>
    <row r="32" spans="1:26" customFormat="1" x14ac:dyDescent="0.25">
      <c r="A32" s="65"/>
      <c r="B32" t="s">
        <v>32</v>
      </c>
      <c r="C32" t="s">
        <v>52</v>
      </c>
      <c r="D32" s="1">
        <v>2</v>
      </c>
      <c r="E32" s="1">
        <v>23297</v>
      </c>
      <c r="F32" s="10" t="s">
        <v>43</v>
      </c>
      <c r="G32" s="11" t="s">
        <v>35</v>
      </c>
      <c r="H32" s="12">
        <v>2E-3</v>
      </c>
      <c r="I32" s="13">
        <f>Table2[[#This Row],[2k x 5 (est)]]-Table2[[#This Row],[5k x 20 (est)]]</f>
        <v>0</v>
      </c>
      <c r="J32" s="14">
        <v>2E-3</v>
      </c>
      <c r="K32" s="12">
        <v>1E-3</v>
      </c>
      <c r="L32" s="13">
        <f>Table2[[#This Row],[2k x 5 (postSD)]]-Table2[[#This Row],[5k x 20 (postSD)]]</f>
        <v>0</v>
      </c>
      <c r="M32" s="14">
        <v>1E-3</v>
      </c>
      <c r="N32" s="12">
        <v>0</v>
      </c>
      <c r="O32" s="13">
        <f>Table2[[#This Row],[2k x 5 (pval)]]-Table2[[#This Row],[5k x 20 (pval)]]</f>
        <v>0</v>
      </c>
      <c r="P32" s="14">
        <v>0</v>
      </c>
      <c r="Q32" s="12">
        <v>1E-3</v>
      </c>
      <c r="R32" s="13">
        <f>Table2[[#This Row],[2k x 5 (lowerCI)]]-Table2[[#This Row],[5k x 20 (lowerCI)]]</f>
        <v>0</v>
      </c>
      <c r="S32" s="14">
        <v>1E-3</v>
      </c>
      <c r="T32" s="12">
        <v>5.0000000000000001E-3</v>
      </c>
      <c r="U32" s="13">
        <f>Table2[[#This Row],[2k x 5 (upperCI)]]-Table2[[#This Row],[5k x 20 (upperCI)]]</f>
        <v>-1E-3</v>
      </c>
      <c r="V32" s="14">
        <v>6.0000000000000001E-3</v>
      </c>
      <c r="W32" s="12" t="b">
        <v>1</v>
      </c>
      <c r="X32" s="13">
        <f>Table2[[#This Row],[2k x 5 (sig)]]-Table2[[#This Row],[5k x 20 (sig)]]</f>
        <v>0</v>
      </c>
      <c r="Y32" s="14" t="b">
        <v>1</v>
      </c>
      <c r="Z32" t="s">
        <v>36</v>
      </c>
    </row>
    <row r="33" spans="1:26" customFormat="1" x14ac:dyDescent="0.25">
      <c r="A33" s="65"/>
      <c r="B33" t="s">
        <v>32</v>
      </c>
      <c r="C33" t="s">
        <v>52</v>
      </c>
      <c r="D33" s="1">
        <v>2</v>
      </c>
      <c r="E33" s="1">
        <v>23297</v>
      </c>
      <c r="F33" s="1" t="s">
        <v>44</v>
      </c>
      <c r="G33" s="2" t="s">
        <v>35</v>
      </c>
      <c r="H33" s="12">
        <v>0.13100000000000001</v>
      </c>
      <c r="I33" s="13">
        <f>Table2[[#This Row],[2k x 5 (est)]]-Table2[[#This Row],[5k x 20 (est)]]</f>
        <v>-1.0000000000000009E-3</v>
      </c>
      <c r="J33" s="14">
        <v>0.13200000000000001</v>
      </c>
      <c r="K33" s="12">
        <v>2.3E-2</v>
      </c>
      <c r="L33" s="13">
        <f>Table2[[#This Row],[2k x 5 (postSD)]]-Table2[[#This Row],[5k x 20 (postSD)]]</f>
        <v>-1.0000000000000009E-3</v>
      </c>
      <c r="M33" s="14">
        <v>2.4E-2</v>
      </c>
      <c r="N33" s="12">
        <v>0</v>
      </c>
      <c r="O33" s="13">
        <f>Table2[[#This Row],[2k x 5 (pval)]]-Table2[[#This Row],[5k x 20 (pval)]]</f>
        <v>0</v>
      </c>
      <c r="P33" s="14">
        <v>0</v>
      </c>
      <c r="Q33" s="12">
        <v>9.4E-2</v>
      </c>
      <c r="R33" s="13">
        <f>Table2[[#This Row],[2k x 5 (lowerCI)]]-Table2[[#This Row],[5k x 20 (lowerCI)]]</f>
        <v>0</v>
      </c>
      <c r="S33" s="14">
        <v>9.4E-2</v>
      </c>
      <c r="T33" s="12">
        <v>0.184</v>
      </c>
      <c r="U33" s="13">
        <f>Table2[[#This Row],[2k x 5 (upperCI)]]-Table2[[#This Row],[5k x 20 (upperCI)]]</f>
        <v>-3.0000000000000027E-3</v>
      </c>
      <c r="V33" s="14">
        <v>0.187</v>
      </c>
      <c r="W33" s="12" t="b">
        <v>1</v>
      </c>
      <c r="X33" s="13">
        <f>Table2[[#This Row],[2k x 5 (sig)]]-Table2[[#This Row],[5k x 20 (sig)]]</f>
        <v>0</v>
      </c>
      <c r="Y33" s="14" t="b">
        <v>1</v>
      </c>
      <c r="Z33" t="s">
        <v>36</v>
      </c>
    </row>
    <row r="34" spans="1:26" customFormat="1" x14ac:dyDescent="0.25">
      <c r="A34" s="65"/>
      <c r="B34" t="s">
        <v>32</v>
      </c>
      <c r="C34" t="s">
        <v>52</v>
      </c>
      <c r="D34" s="1">
        <v>2</v>
      </c>
      <c r="E34" s="1">
        <v>23297</v>
      </c>
      <c r="F34" s="1" t="s">
        <v>45</v>
      </c>
      <c r="G34" s="2" t="s">
        <v>46</v>
      </c>
      <c r="H34" s="12">
        <v>0.39900000000000002</v>
      </c>
      <c r="I34" s="13">
        <f>Table2[[#This Row],[2k x 5 (est)]]-Table2[[#This Row],[5k x 20 (est)]]</f>
        <v>0</v>
      </c>
      <c r="J34" s="14">
        <v>0.39900000000000002</v>
      </c>
      <c r="K34" s="12">
        <v>8.9999999999999993E-3</v>
      </c>
      <c r="L34" s="13">
        <f>Table2[[#This Row],[2k x 5 (postSD)]]-Table2[[#This Row],[5k x 20 (postSD)]]</f>
        <v>0</v>
      </c>
      <c r="M34" s="14">
        <v>8.9999999999999993E-3</v>
      </c>
      <c r="N34" s="12">
        <v>0</v>
      </c>
      <c r="O34" s="13">
        <f>Table2[[#This Row],[2k x 5 (pval)]]-Table2[[#This Row],[5k x 20 (pval)]]</f>
        <v>0</v>
      </c>
      <c r="P34" s="14">
        <v>0</v>
      </c>
      <c r="Q34" s="12">
        <v>0.38100000000000001</v>
      </c>
      <c r="R34" s="13">
        <f>Table2[[#This Row],[2k x 5 (lowerCI)]]-Table2[[#This Row],[5k x 20 (lowerCI)]]</f>
        <v>0</v>
      </c>
      <c r="S34" s="14">
        <v>0.38100000000000001</v>
      </c>
      <c r="T34" s="12">
        <v>0.41799999999999998</v>
      </c>
      <c r="U34" s="13">
        <f>Table2[[#This Row],[2k x 5 (upperCI)]]-Table2[[#This Row],[5k x 20 (upperCI)]]</f>
        <v>-1.0000000000000009E-3</v>
      </c>
      <c r="V34" s="14">
        <v>0.41899999999999998</v>
      </c>
      <c r="W34" s="12" t="b">
        <v>1</v>
      </c>
      <c r="X34" s="13">
        <f>Table2[[#This Row],[2k x 5 (sig)]]-Table2[[#This Row],[5k x 20 (sig)]]</f>
        <v>0</v>
      </c>
      <c r="Y34" s="14" t="b">
        <v>1</v>
      </c>
      <c r="Z34" t="s">
        <v>47</v>
      </c>
    </row>
    <row r="35" spans="1:26" customFormat="1" x14ac:dyDescent="0.25">
      <c r="A35" s="65"/>
      <c r="B35" t="s">
        <v>32</v>
      </c>
      <c r="C35" t="s">
        <v>52</v>
      </c>
      <c r="D35" s="1">
        <v>2</v>
      </c>
      <c r="E35" s="1">
        <v>23297</v>
      </c>
      <c r="F35" s="1" t="s">
        <v>48</v>
      </c>
      <c r="G35" s="2" t="s">
        <v>46</v>
      </c>
      <c r="H35" s="12">
        <v>0.83799999999999997</v>
      </c>
      <c r="I35" s="13">
        <f>Table2[[#This Row],[2k x 5 (est)]]-Table2[[#This Row],[5k x 20 (est)]]</f>
        <v>0</v>
      </c>
      <c r="J35" s="14">
        <v>0.83799999999999997</v>
      </c>
      <c r="K35" s="12">
        <v>8.0000000000000002E-3</v>
      </c>
      <c r="L35" s="13">
        <f>Table2[[#This Row],[2k x 5 (postSD)]]-Table2[[#This Row],[5k x 20 (postSD)]]</f>
        <v>0</v>
      </c>
      <c r="M35" s="14">
        <v>8.0000000000000002E-3</v>
      </c>
      <c r="N35" s="12">
        <v>0</v>
      </c>
      <c r="O35" s="13">
        <f>Table2[[#This Row],[2k x 5 (pval)]]-Table2[[#This Row],[5k x 20 (pval)]]</f>
        <v>0</v>
      </c>
      <c r="P35" s="14">
        <v>0</v>
      </c>
      <c r="Q35" s="12">
        <v>0.82299999999999995</v>
      </c>
      <c r="R35" s="13">
        <f>Table2[[#This Row],[2k x 5 (lowerCI)]]-Table2[[#This Row],[5k x 20 (lowerCI)]]</f>
        <v>1.0000000000000009E-3</v>
      </c>
      <c r="S35" s="14">
        <v>0.82199999999999995</v>
      </c>
      <c r="T35" s="12">
        <v>0.85299999999999998</v>
      </c>
      <c r="U35" s="13">
        <f>Table2[[#This Row],[2k x 5 (upperCI)]]-Table2[[#This Row],[5k x 20 (upperCI)]]</f>
        <v>1.0000000000000009E-3</v>
      </c>
      <c r="V35" s="14">
        <v>0.85199999999999998</v>
      </c>
      <c r="W35" s="12" t="b">
        <v>1</v>
      </c>
      <c r="X35" s="13">
        <f>Table2[[#This Row],[2k x 5 (sig)]]-Table2[[#This Row],[5k x 20 (sig)]]</f>
        <v>0</v>
      </c>
      <c r="Y35" s="14" t="b">
        <v>1</v>
      </c>
      <c r="Z35" t="s">
        <v>47</v>
      </c>
    </row>
    <row r="36" spans="1:26" customFormat="1" x14ac:dyDescent="0.25">
      <c r="A36" s="65"/>
      <c r="B36" t="s">
        <v>32</v>
      </c>
      <c r="C36" t="s">
        <v>52</v>
      </c>
      <c r="D36" s="1">
        <v>2</v>
      </c>
      <c r="E36" s="1">
        <v>23297</v>
      </c>
      <c r="F36" s="10" t="s">
        <v>34</v>
      </c>
      <c r="G36" s="11" t="s">
        <v>46</v>
      </c>
      <c r="H36" s="12">
        <v>0.22900000000000001</v>
      </c>
      <c r="I36" s="13">
        <f>Table2[[#This Row],[2k x 5 (est)]]-Table2[[#This Row],[5k x 20 (est)]]</f>
        <v>-7.9999999999999793E-3</v>
      </c>
      <c r="J36" s="14">
        <v>0.23699999999999999</v>
      </c>
      <c r="K36" s="12">
        <v>0.22800000000000001</v>
      </c>
      <c r="L36" s="13">
        <f>Table2[[#This Row],[2k x 5 (postSD)]]-Table2[[#This Row],[5k x 20 (postSD)]]</f>
        <v>1.0000000000000009E-3</v>
      </c>
      <c r="M36" s="14">
        <v>0.22700000000000001</v>
      </c>
      <c r="N36" s="12">
        <v>0.17499999999999999</v>
      </c>
      <c r="O36" s="13">
        <f>Table2[[#This Row],[2k x 5 (pval)]]-Table2[[#This Row],[5k x 20 (pval)]]</f>
        <v>1.8999999999999989E-2</v>
      </c>
      <c r="P36" s="14">
        <v>0.156</v>
      </c>
      <c r="Q36" s="12">
        <v>-0.22900000000000001</v>
      </c>
      <c r="R36" s="13">
        <f>Table2[[#This Row],[2k x 5 (lowerCI)]]-Table2[[#This Row],[5k x 20 (lowerCI)]]</f>
        <v>2.0999999999999991E-2</v>
      </c>
      <c r="S36" s="14">
        <v>-0.25</v>
      </c>
      <c r="T36" s="12">
        <v>0.64500000000000002</v>
      </c>
      <c r="U36" s="13">
        <f>Table2[[#This Row],[2k x 5 (upperCI)]]-Table2[[#This Row],[5k x 20 (upperCI)]]</f>
        <v>-6.0000000000000053E-3</v>
      </c>
      <c r="V36" s="14">
        <v>0.65100000000000002</v>
      </c>
      <c r="W36" s="12" t="b">
        <v>0</v>
      </c>
      <c r="X36" s="13">
        <f>Table2[[#This Row],[2k x 5 (sig)]]-Table2[[#This Row],[5k x 20 (sig)]]</f>
        <v>0</v>
      </c>
      <c r="Y36" s="14" t="b">
        <v>0</v>
      </c>
      <c r="Z36" t="s">
        <v>36</v>
      </c>
    </row>
    <row r="37" spans="1:26" customFormat="1" x14ac:dyDescent="0.25">
      <c r="A37" s="65"/>
      <c r="B37" t="s">
        <v>32</v>
      </c>
      <c r="C37" t="s">
        <v>52</v>
      </c>
      <c r="D37" s="1">
        <v>2</v>
      </c>
      <c r="E37" s="1">
        <v>23297</v>
      </c>
      <c r="F37" s="1" t="s">
        <v>37</v>
      </c>
      <c r="G37" s="2" t="s">
        <v>46</v>
      </c>
      <c r="H37" s="12">
        <v>0.94799999999999995</v>
      </c>
      <c r="I37" s="13">
        <f>Table2[[#This Row],[2k x 5 (est)]]-Table2[[#This Row],[5k x 20 (est)]]</f>
        <v>-1.0000000000000009E-3</v>
      </c>
      <c r="J37" s="14">
        <v>0.94899999999999995</v>
      </c>
      <c r="K37" s="12">
        <v>2.1999999999999999E-2</v>
      </c>
      <c r="L37" s="13">
        <f>Table2[[#This Row],[2k x 5 (postSD)]]-Table2[[#This Row],[5k x 20 (postSD)]]</f>
        <v>-1.0000000000000009E-3</v>
      </c>
      <c r="M37" s="14">
        <v>2.3E-2</v>
      </c>
      <c r="N37" s="12">
        <v>0</v>
      </c>
      <c r="O37" s="13">
        <f>Table2[[#This Row],[2k x 5 (pval)]]-Table2[[#This Row],[5k x 20 (pval)]]</f>
        <v>0</v>
      </c>
      <c r="P37" s="14">
        <v>0</v>
      </c>
      <c r="Q37" s="12">
        <v>0.89900000000000002</v>
      </c>
      <c r="R37" s="13">
        <f>Table2[[#This Row],[2k x 5 (lowerCI)]]-Table2[[#This Row],[5k x 20 (lowerCI)]]</f>
        <v>7.0000000000000062E-3</v>
      </c>
      <c r="S37" s="14">
        <v>0.89200000000000002</v>
      </c>
      <c r="T37" s="12">
        <v>0.98099999999999998</v>
      </c>
      <c r="U37" s="13">
        <f>Table2[[#This Row],[2k x 5 (upperCI)]]-Table2[[#This Row],[5k x 20 (upperCI)]]</f>
        <v>-3.0000000000000027E-3</v>
      </c>
      <c r="V37" s="14">
        <v>0.98399999999999999</v>
      </c>
      <c r="W37" s="12" t="b">
        <v>1</v>
      </c>
      <c r="X37" s="13">
        <f>Table2[[#This Row],[2k x 5 (sig)]]-Table2[[#This Row],[5k x 20 (sig)]]</f>
        <v>0</v>
      </c>
      <c r="Y37" s="14" t="b">
        <v>1</v>
      </c>
      <c r="Z37" t="s">
        <v>36</v>
      </c>
    </row>
    <row r="38" spans="1:26" customFormat="1" x14ac:dyDescent="0.25">
      <c r="A38" s="65"/>
      <c r="B38" t="s">
        <v>32</v>
      </c>
      <c r="C38" t="s">
        <v>52</v>
      </c>
      <c r="D38" s="1">
        <v>2</v>
      </c>
      <c r="E38" s="1">
        <v>23297</v>
      </c>
      <c r="F38" s="1" t="s">
        <v>38</v>
      </c>
      <c r="G38" s="2" t="s">
        <v>46</v>
      </c>
      <c r="H38" s="12">
        <v>0.14599999999999999</v>
      </c>
      <c r="I38" s="13">
        <f>Table2[[#This Row],[2k x 5 (est)]]-Table2[[#This Row],[5k x 20 (est)]]</f>
        <v>-2.0000000000000018E-3</v>
      </c>
      <c r="J38" s="14">
        <v>0.14799999999999999</v>
      </c>
      <c r="K38" s="12">
        <v>0.249</v>
      </c>
      <c r="L38" s="13">
        <f>Table2[[#This Row],[2k x 5 (postSD)]]-Table2[[#This Row],[5k x 20 (postSD)]]</f>
        <v>2.0000000000000018E-3</v>
      </c>
      <c r="M38" s="14">
        <v>0.247</v>
      </c>
      <c r="N38" s="12">
        <v>0.28199999999999997</v>
      </c>
      <c r="O38" s="13">
        <f>Table2[[#This Row],[2k x 5 (pval)]]-Table2[[#This Row],[5k x 20 (pval)]]</f>
        <v>-5.0000000000000044E-3</v>
      </c>
      <c r="P38" s="14">
        <v>0.28699999999999998</v>
      </c>
      <c r="Q38" s="12">
        <v>-0.34899999999999998</v>
      </c>
      <c r="R38" s="13">
        <f>Table2[[#This Row],[2k x 5 (lowerCI)]]-Table2[[#This Row],[5k x 20 (lowerCI)]]</f>
        <v>8.0000000000000071E-3</v>
      </c>
      <c r="S38" s="14">
        <v>-0.35699999999999998</v>
      </c>
      <c r="T38" s="12">
        <v>0.629</v>
      </c>
      <c r="U38" s="13">
        <f>Table2[[#This Row],[2k x 5 (upperCI)]]-Table2[[#This Row],[5k x 20 (upperCI)]]</f>
        <v>1.5000000000000013E-2</v>
      </c>
      <c r="V38" s="14">
        <v>0.61399999999999999</v>
      </c>
      <c r="W38" s="12" t="b">
        <v>0</v>
      </c>
      <c r="X38" s="13">
        <f>Table2[[#This Row],[2k x 5 (sig)]]-Table2[[#This Row],[5k x 20 (sig)]]</f>
        <v>0</v>
      </c>
      <c r="Y38" s="14" t="b">
        <v>0</v>
      </c>
      <c r="Z38" t="s">
        <v>36</v>
      </c>
    </row>
    <row r="39" spans="1:26" customFormat="1" x14ac:dyDescent="0.25">
      <c r="A39" s="65"/>
      <c r="B39" t="s">
        <v>32</v>
      </c>
      <c r="C39" t="s">
        <v>52</v>
      </c>
      <c r="D39" s="1">
        <v>2</v>
      </c>
      <c r="E39" s="1">
        <v>23297</v>
      </c>
      <c r="F39" s="1" t="s">
        <v>39</v>
      </c>
      <c r="G39" s="2" t="s">
        <v>46</v>
      </c>
      <c r="H39" s="12">
        <v>3.3540000000000001</v>
      </c>
      <c r="I39" s="13">
        <f>Table2[[#This Row],[2k x 5 (est)]]-Table2[[#This Row],[5k x 20 (est)]]</f>
        <v>8.0000000000000071E-3</v>
      </c>
      <c r="J39" s="14">
        <v>3.3460000000000001</v>
      </c>
      <c r="K39" s="12">
        <v>0.27200000000000002</v>
      </c>
      <c r="L39" s="13">
        <f>Table2[[#This Row],[2k x 5 (postSD)]]-Table2[[#This Row],[5k x 20 (postSD)]]</f>
        <v>-7.0000000000000062E-3</v>
      </c>
      <c r="M39" s="14">
        <v>0.27900000000000003</v>
      </c>
      <c r="N39" s="12">
        <v>0</v>
      </c>
      <c r="O39" s="13">
        <f>Table2[[#This Row],[2k x 5 (pval)]]-Table2[[#This Row],[5k x 20 (pval)]]</f>
        <v>0</v>
      </c>
      <c r="P39" s="14">
        <v>0</v>
      </c>
      <c r="Q39" s="12">
        <v>2.847</v>
      </c>
      <c r="R39" s="13">
        <f>Table2[[#This Row],[2k x 5 (lowerCI)]]-Table2[[#This Row],[5k x 20 (lowerCI)]]</f>
        <v>3.1000000000000139E-2</v>
      </c>
      <c r="S39" s="14">
        <v>2.8159999999999998</v>
      </c>
      <c r="T39" s="12">
        <v>3.8940000000000001</v>
      </c>
      <c r="U39" s="13">
        <f>Table2[[#This Row],[2k x 5 (upperCI)]]-Table2[[#This Row],[5k x 20 (upperCI)]]</f>
        <v>-1.2999999999999901E-2</v>
      </c>
      <c r="V39" s="14">
        <v>3.907</v>
      </c>
      <c r="W39" s="12" t="b">
        <v>1</v>
      </c>
      <c r="X39" s="13">
        <f>Table2[[#This Row],[2k x 5 (sig)]]-Table2[[#This Row],[5k x 20 (sig)]]</f>
        <v>0</v>
      </c>
      <c r="Y39" s="14" t="b">
        <v>1</v>
      </c>
      <c r="Z39" t="s">
        <v>36</v>
      </c>
    </row>
    <row r="40" spans="1:26" customFormat="1" x14ac:dyDescent="0.25">
      <c r="A40" s="65"/>
      <c r="B40" t="s">
        <v>32</v>
      </c>
      <c r="C40" t="s">
        <v>52</v>
      </c>
      <c r="D40" s="1">
        <v>2</v>
      </c>
      <c r="E40" s="1">
        <v>23297</v>
      </c>
      <c r="F40" s="1" t="s">
        <v>40</v>
      </c>
      <c r="G40" s="2" t="s">
        <v>46</v>
      </c>
      <c r="H40" s="12">
        <v>8.5389999999999997</v>
      </c>
      <c r="I40" s="13">
        <f>Table2[[#This Row],[2k x 5 (est)]]-Table2[[#This Row],[5k x 20 (est)]]</f>
        <v>0.25199999999999889</v>
      </c>
      <c r="J40" s="14">
        <v>8.2870000000000008</v>
      </c>
      <c r="K40" s="12">
        <v>2.028</v>
      </c>
      <c r="L40" s="13">
        <f>Table2[[#This Row],[2k x 5 (postSD)]]-Table2[[#This Row],[5k x 20 (postSD)]]</f>
        <v>-3.6999999999999922E-2</v>
      </c>
      <c r="M40" s="14">
        <v>2.0649999999999999</v>
      </c>
      <c r="N40" s="12">
        <v>0</v>
      </c>
      <c r="O40" s="13">
        <f>Table2[[#This Row],[2k x 5 (pval)]]-Table2[[#This Row],[5k x 20 (pval)]]</f>
        <v>0</v>
      </c>
      <c r="P40" s="14">
        <v>0</v>
      </c>
      <c r="Q40" s="12">
        <v>5.476</v>
      </c>
      <c r="R40" s="13">
        <f>Table2[[#This Row],[2k x 5 (lowerCI)]]-Table2[[#This Row],[5k x 20 (lowerCI)]]</f>
        <v>0.13999999999999968</v>
      </c>
      <c r="S40" s="14">
        <v>5.3360000000000003</v>
      </c>
      <c r="T40" s="12">
        <v>13.143000000000001</v>
      </c>
      <c r="U40" s="13">
        <f>Table2[[#This Row],[2k x 5 (upperCI)]]-Table2[[#This Row],[5k x 20 (upperCI)]]</f>
        <v>-5.999999999998451E-3</v>
      </c>
      <c r="V40" s="14">
        <v>13.148999999999999</v>
      </c>
      <c r="W40" s="12" t="b">
        <v>1</v>
      </c>
      <c r="X40" s="13">
        <f>Table2[[#This Row],[2k x 5 (sig)]]-Table2[[#This Row],[5k x 20 (sig)]]</f>
        <v>0</v>
      </c>
      <c r="Y40" s="14" t="b">
        <v>1</v>
      </c>
      <c r="Z40" t="s">
        <v>36</v>
      </c>
    </row>
    <row r="41" spans="1:26" customFormat="1" x14ac:dyDescent="0.25">
      <c r="A41" s="65"/>
      <c r="B41" t="s">
        <v>32</v>
      </c>
      <c r="C41" t="s">
        <v>52</v>
      </c>
      <c r="D41" s="1">
        <v>2</v>
      </c>
      <c r="E41" s="1">
        <v>23297</v>
      </c>
      <c r="F41" s="1" t="s">
        <v>41</v>
      </c>
      <c r="G41" s="2" t="s">
        <v>46</v>
      </c>
      <c r="H41" s="12">
        <v>6.8490000000000002</v>
      </c>
      <c r="I41" s="13">
        <f>Table2[[#This Row],[2k x 5 (est)]]-Table2[[#This Row],[5k x 20 (est)]]</f>
        <v>1.9999999999997797E-3</v>
      </c>
      <c r="J41" s="14">
        <v>6.8470000000000004</v>
      </c>
      <c r="K41" s="12">
        <v>0.61</v>
      </c>
      <c r="L41" s="13">
        <f>Table2[[#This Row],[2k x 5 (postSD)]]-Table2[[#This Row],[5k x 20 (postSD)]]</f>
        <v>-4.0000000000000036E-3</v>
      </c>
      <c r="M41" s="14">
        <v>0.61399999999999999</v>
      </c>
      <c r="N41" s="12">
        <v>0</v>
      </c>
      <c r="O41" s="13">
        <f>Table2[[#This Row],[2k x 5 (pval)]]-Table2[[#This Row],[5k x 20 (pval)]]</f>
        <v>0</v>
      </c>
      <c r="P41" s="14">
        <v>0</v>
      </c>
      <c r="Q41" s="12">
        <v>5.7569999999999997</v>
      </c>
      <c r="R41" s="13">
        <f>Table2[[#This Row],[2k x 5 (lowerCI)]]-Table2[[#This Row],[5k x 20 (lowerCI)]]</f>
        <v>4.3999999999999595E-2</v>
      </c>
      <c r="S41" s="14">
        <v>5.7130000000000001</v>
      </c>
      <c r="T41" s="12">
        <v>8.141</v>
      </c>
      <c r="U41" s="13">
        <f>Table2[[#This Row],[2k x 5 (upperCI)]]-Table2[[#This Row],[5k x 20 (upperCI)]]</f>
        <v>1.2000000000000455E-2</v>
      </c>
      <c r="V41" s="14">
        <v>8.1289999999999996</v>
      </c>
      <c r="W41" s="12" t="b">
        <v>1</v>
      </c>
      <c r="X41" s="13">
        <f>Table2[[#This Row],[2k x 5 (sig)]]-Table2[[#This Row],[5k x 20 (sig)]]</f>
        <v>0</v>
      </c>
      <c r="Y41" s="14" t="b">
        <v>1</v>
      </c>
      <c r="Z41" t="s">
        <v>36</v>
      </c>
    </row>
    <row r="42" spans="1:26" customFormat="1" x14ac:dyDescent="0.25">
      <c r="A42" s="65"/>
      <c r="B42" t="s">
        <v>32</v>
      </c>
      <c r="C42" t="s">
        <v>52</v>
      </c>
      <c r="D42" s="1">
        <v>2</v>
      </c>
      <c r="E42" s="1">
        <v>23297</v>
      </c>
      <c r="F42" s="1" t="s">
        <v>42</v>
      </c>
      <c r="G42" s="2" t="s">
        <v>46</v>
      </c>
      <c r="H42" s="12">
        <v>1</v>
      </c>
      <c r="I42" s="13">
        <f>Table2[[#This Row],[2k x 5 (est)]]-Table2[[#This Row],[5k x 20 (est)]]</f>
        <v>0</v>
      </c>
      <c r="J42" s="14">
        <v>1</v>
      </c>
      <c r="K42" s="12">
        <v>0</v>
      </c>
      <c r="L42" s="13">
        <f>Table2[[#This Row],[2k x 5 (postSD)]]-Table2[[#This Row],[5k x 20 (postSD)]]</f>
        <v>0</v>
      </c>
      <c r="M42" s="14">
        <v>0</v>
      </c>
      <c r="N42" s="12">
        <v>0</v>
      </c>
      <c r="O42" s="13">
        <f>Table2[[#This Row],[2k x 5 (pval)]]-Table2[[#This Row],[5k x 20 (pval)]]</f>
        <v>0</v>
      </c>
      <c r="P42" s="14">
        <v>0</v>
      </c>
      <c r="Q42" s="12">
        <v>1</v>
      </c>
      <c r="R42" s="13">
        <f>Table2[[#This Row],[2k x 5 (lowerCI)]]-Table2[[#This Row],[5k x 20 (lowerCI)]]</f>
        <v>0</v>
      </c>
      <c r="S42" s="14">
        <v>1</v>
      </c>
      <c r="T42" s="12">
        <v>1</v>
      </c>
      <c r="U42" s="13">
        <f>Table2[[#This Row],[2k x 5 (upperCI)]]-Table2[[#This Row],[5k x 20 (upperCI)]]</f>
        <v>0</v>
      </c>
      <c r="V42" s="14">
        <v>1</v>
      </c>
      <c r="W42" s="12" t="b">
        <v>0</v>
      </c>
      <c r="X42" s="13">
        <f>Table2[[#This Row],[2k x 5 (sig)]]-Table2[[#This Row],[5k x 20 (sig)]]</f>
        <v>0</v>
      </c>
      <c r="Y42" s="14" t="b">
        <v>0</v>
      </c>
      <c r="Z42" t="s">
        <v>36</v>
      </c>
    </row>
    <row r="43" spans="1:26" customFormat="1" x14ac:dyDescent="0.25">
      <c r="A43" s="65"/>
      <c r="B43" t="s">
        <v>32</v>
      </c>
      <c r="C43" t="s">
        <v>52</v>
      </c>
      <c r="D43" s="1">
        <v>2</v>
      </c>
      <c r="E43" s="1">
        <v>23297</v>
      </c>
      <c r="F43" s="1" t="s">
        <v>43</v>
      </c>
      <c r="G43" s="2" t="s">
        <v>46</v>
      </c>
      <c r="H43" s="12">
        <v>1</v>
      </c>
      <c r="I43" s="13">
        <f>Table2[[#This Row],[2k x 5 (est)]]-Table2[[#This Row],[5k x 20 (est)]]</f>
        <v>0</v>
      </c>
      <c r="J43" s="14">
        <v>1</v>
      </c>
      <c r="K43" s="12">
        <v>0</v>
      </c>
      <c r="L43" s="13">
        <f>Table2[[#This Row],[2k x 5 (postSD)]]-Table2[[#This Row],[5k x 20 (postSD)]]</f>
        <v>0</v>
      </c>
      <c r="M43" s="14">
        <v>0</v>
      </c>
      <c r="N43" s="12">
        <v>0</v>
      </c>
      <c r="O43" s="13">
        <f>Table2[[#This Row],[2k x 5 (pval)]]-Table2[[#This Row],[5k x 20 (pval)]]</f>
        <v>0</v>
      </c>
      <c r="P43" s="14">
        <v>0</v>
      </c>
      <c r="Q43" s="12">
        <v>1</v>
      </c>
      <c r="R43" s="13">
        <f>Table2[[#This Row],[2k x 5 (lowerCI)]]-Table2[[#This Row],[5k x 20 (lowerCI)]]</f>
        <v>0</v>
      </c>
      <c r="S43" s="14">
        <v>1</v>
      </c>
      <c r="T43" s="12">
        <v>1</v>
      </c>
      <c r="U43" s="13">
        <f>Table2[[#This Row],[2k x 5 (upperCI)]]-Table2[[#This Row],[5k x 20 (upperCI)]]</f>
        <v>0</v>
      </c>
      <c r="V43" s="14">
        <v>1</v>
      </c>
      <c r="W43" s="12" t="b">
        <v>0</v>
      </c>
      <c r="X43" s="13">
        <f>Table2[[#This Row],[2k x 5 (sig)]]-Table2[[#This Row],[5k x 20 (sig)]]</f>
        <v>0</v>
      </c>
      <c r="Y43" s="14" t="b">
        <v>0</v>
      </c>
      <c r="Z43" t="s">
        <v>36</v>
      </c>
    </row>
    <row r="44" spans="1:26" customFormat="1" x14ac:dyDescent="0.25">
      <c r="A44" s="65"/>
      <c r="B44" t="s">
        <v>32</v>
      </c>
      <c r="C44" t="s">
        <v>52</v>
      </c>
      <c r="D44" s="1">
        <v>2</v>
      </c>
      <c r="E44" s="1">
        <v>23297</v>
      </c>
      <c r="F44" s="1" t="s">
        <v>44</v>
      </c>
      <c r="G44" s="2" t="s">
        <v>46</v>
      </c>
      <c r="H44" s="12">
        <v>1</v>
      </c>
      <c r="I44" s="13">
        <f>Table2[[#This Row],[2k x 5 (est)]]-Table2[[#This Row],[5k x 20 (est)]]</f>
        <v>0</v>
      </c>
      <c r="J44" s="14">
        <v>1</v>
      </c>
      <c r="K44" s="12">
        <v>0</v>
      </c>
      <c r="L44" s="13">
        <f>Table2[[#This Row],[2k x 5 (postSD)]]-Table2[[#This Row],[5k x 20 (postSD)]]</f>
        <v>0</v>
      </c>
      <c r="M44" s="14">
        <v>0</v>
      </c>
      <c r="N44" s="12">
        <v>0</v>
      </c>
      <c r="O44" s="13">
        <f>Table2[[#This Row],[2k x 5 (pval)]]-Table2[[#This Row],[5k x 20 (pval)]]</f>
        <v>0</v>
      </c>
      <c r="P44" s="14">
        <v>0</v>
      </c>
      <c r="Q44" s="12">
        <v>1</v>
      </c>
      <c r="R44" s="13">
        <f>Table2[[#This Row],[2k x 5 (lowerCI)]]-Table2[[#This Row],[5k x 20 (lowerCI)]]</f>
        <v>0</v>
      </c>
      <c r="S44" s="14">
        <v>1</v>
      </c>
      <c r="T44" s="12">
        <v>1</v>
      </c>
      <c r="U44" s="13">
        <f>Table2[[#This Row],[2k x 5 (upperCI)]]-Table2[[#This Row],[5k x 20 (upperCI)]]</f>
        <v>0</v>
      </c>
      <c r="V44" s="14">
        <v>1</v>
      </c>
      <c r="W44" s="12" t="b">
        <v>0</v>
      </c>
      <c r="X44" s="13">
        <f>Table2[[#This Row],[2k x 5 (sig)]]-Table2[[#This Row],[5k x 20 (sig)]]</f>
        <v>0</v>
      </c>
      <c r="Y44" s="14" t="b">
        <v>0</v>
      </c>
      <c r="Z44" t="s">
        <v>36</v>
      </c>
    </row>
    <row r="45" spans="1:26" customFormat="1" x14ac:dyDescent="0.25">
      <c r="A45" s="8"/>
      <c r="B45" s="8"/>
      <c r="C45" s="8"/>
      <c r="D45" s="21"/>
      <c r="E45" s="21"/>
      <c r="F45" s="21"/>
      <c r="G45" s="22"/>
      <c r="H45" s="23"/>
      <c r="I45" s="9"/>
      <c r="J45" s="24"/>
      <c r="K45" s="23"/>
      <c r="L45" s="9"/>
      <c r="M45" s="24"/>
      <c r="N45" s="23"/>
      <c r="O45" s="9"/>
      <c r="P45" s="24"/>
      <c r="Q45" s="23"/>
      <c r="R45" s="9"/>
      <c r="S45" s="24"/>
      <c r="T45" s="23"/>
      <c r="U45" s="9"/>
      <c r="V45" s="24"/>
      <c r="W45" s="23"/>
      <c r="X45" s="9"/>
      <c r="Y45" s="24"/>
      <c r="Z45" s="8"/>
    </row>
    <row r="46" spans="1:26" customFormat="1" x14ac:dyDescent="0.25">
      <c r="A46" s="65" t="s">
        <v>53</v>
      </c>
      <c r="B46" t="s">
        <v>50</v>
      </c>
      <c r="C46" t="s">
        <v>52</v>
      </c>
      <c r="D46" s="1">
        <v>1</v>
      </c>
      <c r="E46" s="1">
        <v>13304</v>
      </c>
      <c r="F46" s="10" t="s">
        <v>34</v>
      </c>
      <c r="G46" s="11" t="s">
        <v>35</v>
      </c>
      <c r="H46" s="12">
        <v>9.0999999999999998E-2</v>
      </c>
      <c r="I46" s="13">
        <f>Table2[[#This Row],[2k x 5 (est)]]-Table2[[#This Row],[5k x 20 (est)]]</f>
        <v>-1.0000000000000009E-3</v>
      </c>
      <c r="J46" s="14">
        <v>9.1999999999999998E-2</v>
      </c>
      <c r="K46" s="12">
        <v>3.7999999999999999E-2</v>
      </c>
      <c r="L46" s="13">
        <f>Table2[[#This Row],[2k x 5 (postSD)]]-Table2[[#This Row],[5k x 20 (postSD)]]</f>
        <v>0</v>
      </c>
      <c r="M46" s="14">
        <v>3.7999999999999999E-2</v>
      </c>
      <c r="N46" s="12">
        <v>2E-3</v>
      </c>
      <c r="O46" s="13">
        <f>Table2[[#This Row],[2k x 5 (pval)]]-Table2[[#This Row],[5k x 20 (pval)]]</f>
        <v>-3.0000000000000001E-3</v>
      </c>
      <c r="P46" s="14">
        <v>5.0000000000000001E-3</v>
      </c>
      <c r="Q46" s="12">
        <v>2.7E-2</v>
      </c>
      <c r="R46" s="13">
        <f>Table2[[#This Row],[2k x 5 (lowerCI)]]-Table2[[#This Row],[5k x 20 (lowerCI)]]</f>
        <v>2.9999999999999992E-3</v>
      </c>
      <c r="S46" s="14">
        <v>2.4E-2</v>
      </c>
      <c r="T46" s="12">
        <v>0.17599999999999999</v>
      </c>
      <c r="U46" s="13">
        <f>Table2[[#This Row],[2k x 5 (upperCI)]]-Table2[[#This Row],[5k x 20 (upperCI)]]</f>
        <v>3.0000000000000027E-3</v>
      </c>
      <c r="V46" s="14">
        <v>0.17299999999999999</v>
      </c>
      <c r="W46" s="12" t="b">
        <v>1</v>
      </c>
      <c r="X46" s="13">
        <f>Table2[[#This Row],[2k x 5 (sig)]]-Table2[[#This Row],[5k x 20 (sig)]]</f>
        <v>0</v>
      </c>
      <c r="Y46" s="14" t="b">
        <v>1</v>
      </c>
      <c r="Z46" t="s">
        <v>36</v>
      </c>
    </row>
    <row r="47" spans="1:26" customFormat="1" x14ac:dyDescent="0.25">
      <c r="A47" s="65"/>
      <c r="B47" t="s">
        <v>50</v>
      </c>
      <c r="C47" t="s">
        <v>52</v>
      </c>
      <c r="D47" s="1">
        <v>1</v>
      </c>
      <c r="E47" s="1">
        <v>13304</v>
      </c>
      <c r="F47" s="1" t="s">
        <v>37</v>
      </c>
      <c r="G47" s="2" t="s">
        <v>35</v>
      </c>
      <c r="H47" s="12">
        <v>2.4020000000000001</v>
      </c>
      <c r="I47" s="13">
        <f>Table2[[#This Row],[2k x 5 (est)]]-Table2[[#This Row],[5k x 20 (est)]]</f>
        <v>-1.399999999999979E-2</v>
      </c>
      <c r="J47" s="14">
        <v>2.4159999999999999</v>
      </c>
      <c r="K47" s="12">
        <v>0.39100000000000001</v>
      </c>
      <c r="L47" s="13">
        <f>Table2[[#This Row],[2k x 5 (postSD)]]-Table2[[#This Row],[5k x 20 (postSD)]]</f>
        <v>-1.699999999999996E-2</v>
      </c>
      <c r="M47" s="14">
        <v>0.40799999999999997</v>
      </c>
      <c r="N47" s="12">
        <v>0</v>
      </c>
      <c r="O47" s="13">
        <f>Table2[[#This Row],[2k x 5 (pval)]]-Table2[[#This Row],[5k x 20 (pval)]]</f>
        <v>0</v>
      </c>
      <c r="P47" s="14">
        <v>0</v>
      </c>
      <c r="Q47" s="12">
        <v>1.7649999999999999</v>
      </c>
      <c r="R47" s="13">
        <f>Table2[[#This Row],[2k x 5 (lowerCI)]]-Table2[[#This Row],[5k x 20 (lowerCI)]]</f>
        <v>-1.0000000000000009E-2</v>
      </c>
      <c r="S47" s="14">
        <v>1.7749999999999999</v>
      </c>
      <c r="T47" s="12">
        <v>3.33</v>
      </c>
      <c r="U47" s="13">
        <f>Table2[[#This Row],[2k x 5 (upperCI)]]-Table2[[#This Row],[5k x 20 (upperCI)]]</f>
        <v>-3.5000000000000142E-2</v>
      </c>
      <c r="V47" s="14">
        <v>3.3650000000000002</v>
      </c>
      <c r="W47" s="12" t="b">
        <v>1</v>
      </c>
      <c r="X47" s="13">
        <f>Table2[[#This Row],[2k x 5 (sig)]]-Table2[[#This Row],[5k x 20 (sig)]]</f>
        <v>0</v>
      </c>
      <c r="Y47" s="14" t="b">
        <v>1</v>
      </c>
      <c r="Z47" t="s">
        <v>36</v>
      </c>
    </row>
    <row r="48" spans="1:26" customFormat="1" x14ac:dyDescent="0.25">
      <c r="A48" s="65"/>
      <c r="B48" t="s">
        <v>50</v>
      </c>
      <c r="C48" t="s">
        <v>52</v>
      </c>
      <c r="D48" s="1">
        <v>1</v>
      </c>
      <c r="E48" s="1">
        <v>13304</v>
      </c>
      <c r="F48" s="1" t="s">
        <v>38</v>
      </c>
      <c r="G48" s="2" t="s">
        <v>35</v>
      </c>
      <c r="H48" s="12">
        <v>2.1000000000000001E-2</v>
      </c>
      <c r="I48" s="13">
        <f>Table2[[#This Row],[2k x 5 (est)]]-Table2[[#This Row],[5k x 20 (est)]]</f>
        <v>-9.9999999999999742E-4</v>
      </c>
      <c r="J48" s="14">
        <v>2.1999999999999999E-2</v>
      </c>
      <c r="K48" s="12">
        <v>0.01</v>
      </c>
      <c r="L48" s="13">
        <f>Table2[[#This Row],[2k x 5 (postSD)]]-Table2[[#This Row],[5k x 20 (postSD)]]</f>
        <v>-9.9999999999999915E-4</v>
      </c>
      <c r="M48" s="14">
        <v>1.0999999999999999E-2</v>
      </c>
      <c r="N48" s="12">
        <v>8.9999999999999993E-3</v>
      </c>
      <c r="O48" s="13">
        <f>Table2[[#This Row],[2k x 5 (pval)]]-Table2[[#This Row],[5k x 20 (pval)]]</f>
        <v>-6.0000000000000001E-3</v>
      </c>
      <c r="P48" s="14">
        <v>1.4999999999999999E-2</v>
      </c>
      <c r="Q48" s="12">
        <v>3.0000000000000001E-3</v>
      </c>
      <c r="R48" s="13">
        <f>Table2[[#This Row],[2k x 5 (lowerCI)]]-Table2[[#This Row],[5k x 20 (lowerCI)]]</f>
        <v>1E-3</v>
      </c>
      <c r="S48" s="14">
        <v>2E-3</v>
      </c>
      <c r="T48" s="12">
        <v>4.2999999999999997E-2</v>
      </c>
      <c r="U48" s="13">
        <f>Table2[[#This Row],[2k x 5 (upperCI)]]-Table2[[#This Row],[5k x 20 (upperCI)]]</f>
        <v>-1.0000000000000009E-3</v>
      </c>
      <c r="V48" s="14">
        <v>4.3999999999999997E-2</v>
      </c>
      <c r="W48" s="12" t="b">
        <v>1</v>
      </c>
      <c r="X48" s="13">
        <f>Table2[[#This Row],[2k x 5 (sig)]]-Table2[[#This Row],[5k x 20 (sig)]]</f>
        <v>0</v>
      </c>
      <c r="Y48" s="14" t="b">
        <v>1</v>
      </c>
      <c r="Z48" t="s">
        <v>36</v>
      </c>
    </row>
    <row r="49" spans="1:26" customFormat="1" x14ac:dyDescent="0.25">
      <c r="A49" s="65"/>
      <c r="B49" t="s">
        <v>50</v>
      </c>
      <c r="C49" t="s">
        <v>52</v>
      </c>
      <c r="D49" s="1">
        <v>1</v>
      </c>
      <c r="E49" s="1">
        <v>13304</v>
      </c>
      <c r="F49" s="1" t="s">
        <v>39</v>
      </c>
      <c r="G49" s="2" t="s">
        <v>35</v>
      </c>
      <c r="H49" s="12">
        <v>5.0250000000000004</v>
      </c>
      <c r="I49" s="13">
        <f>Table2[[#This Row],[2k x 5 (est)]]-Table2[[#This Row],[5k x 20 (est)]]</f>
        <v>-9.9999999999944578E-4</v>
      </c>
      <c r="J49" s="14">
        <v>5.0259999999999998</v>
      </c>
      <c r="K49" s="12">
        <v>0.32</v>
      </c>
      <c r="L49" s="13">
        <f>Table2[[#This Row],[2k x 5 (postSD)]]-Table2[[#This Row],[5k x 20 (postSD)]]</f>
        <v>-7.0000000000000062E-3</v>
      </c>
      <c r="M49" s="14">
        <v>0.32700000000000001</v>
      </c>
      <c r="N49" s="12">
        <v>0</v>
      </c>
      <c r="O49" s="13">
        <f>Table2[[#This Row],[2k x 5 (pval)]]-Table2[[#This Row],[5k x 20 (pval)]]</f>
        <v>0</v>
      </c>
      <c r="P49" s="14">
        <v>0</v>
      </c>
      <c r="Q49" s="12">
        <v>4.391</v>
      </c>
      <c r="R49" s="13">
        <f>Table2[[#This Row],[2k x 5 (lowerCI)]]-Table2[[#This Row],[5k x 20 (lowerCI)]]</f>
        <v>1.9999999999999574E-2</v>
      </c>
      <c r="S49" s="14">
        <v>4.3710000000000004</v>
      </c>
      <c r="T49" s="12">
        <v>5.6289999999999996</v>
      </c>
      <c r="U49" s="13">
        <f>Table2[[#This Row],[2k x 5 (upperCI)]]-Table2[[#This Row],[5k x 20 (upperCI)]]</f>
        <v>-2.5000000000000355E-2</v>
      </c>
      <c r="V49" s="14">
        <v>5.6539999999999999</v>
      </c>
      <c r="W49" s="12" t="b">
        <v>1</v>
      </c>
      <c r="X49" s="13">
        <f>Table2[[#This Row],[2k x 5 (sig)]]-Table2[[#This Row],[5k x 20 (sig)]]</f>
        <v>0</v>
      </c>
      <c r="Y49" s="14" t="b">
        <v>1</v>
      </c>
      <c r="Z49" t="s">
        <v>36</v>
      </c>
    </row>
    <row r="50" spans="1:26" customFormat="1" x14ac:dyDescent="0.25">
      <c r="A50" s="65"/>
      <c r="B50" t="s">
        <v>50</v>
      </c>
      <c r="C50" t="s">
        <v>52</v>
      </c>
      <c r="D50" s="1">
        <v>1</v>
      </c>
      <c r="E50" s="1">
        <v>13304</v>
      </c>
      <c r="F50" s="1" t="s">
        <v>40</v>
      </c>
      <c r="G50" s="2" t="s">
        <v>35</v>
      </c>
      <c r="H50" s="12">
        <v>0.39500000000000002</v>
      </c>
      <c r="I50" s="13">
        <f>Table2[[#This Row],[2k x 5 (est)]]-Table2[[#This Row],[5k x 20 (est)]]</f>
        <v>-1.0000000000000009E-3</v>
      </c>
      <c r="J50" s="14">
        <v>0.39600000000000002</v>
      </c>
      <c r="K50" s="12">
        <v>0.01</v>
      </c>
      <c r="L50" s="13">
        <f>Table2[[#This Row],[2k x 5 (postSD)]]-Table2[[#This Row],[5k x 20 (postSD)]]</f>
        <v>-9.9999999999999915E-4</v>
      </c>
      <c r="M50" s="14">
        <v>1.0999999999999999E-2</v>
      </c>
      <c r="N50" s="12">
        <v>0</v>
      </c>
      <c r="O50" s="13">
        <f>Table2[[#This Row],[2k x 5 (pval)]]-Table2[[#This Row],[5k x 20 (pval)]]</f>
        <v>0</v>
      </c>
      <c r="P50" s="14">
        <v>0</v>
      </c>
      <c r="Q50" s="12">
        <v>0.376</v>
      </c>
      <c r="R50" s="13">
        <f>Table2[[#This Row],[2k x 5 (lowerCI)]]-Table2[[#This Row],[5k x 20 (lowerCI)]]</f>
        <v>1.0000000000000009E-3</v>
      </c>
      <c r="S50" s="14">
        <v>0.375</v>
      </c>
      <c r="T50" s="12">
        <v>0.41599999999999998</v>
      </c>
      <c r="U50" s="13">
        <f>Table2[[#This Row],[2k x 5 (upperCI)]]-Table2[[#This Row],[5k x 20 (upperCI)]]</f>
        <v>-1.0000000000000009E-3</v>
      </c>
      <c r="V50" s="14">
        <v>0.41699999999999998</v>
      </c>
      <c r="W50" s="12" t="b">
        <v>1</v>
      </c>
      <c r="X50" s="13">
        <f>Table2[[#This Row],[2k x 5 (sig)]]-Table2[[#This Row],[5k x 20 (sig)]]</f>
        <v>0</v>
      </c>
      <c r="Y50" s="14" t="b">
        <v>1</v>
      </c>
      <c r="Z50" t="s">
        <v>36</v>
      </c>
    </row>
    <row r="51" spans="1:26" customFormat="1" x14ac:dyDescent="0.25">
      <c r="A51" s="65"/>
      <c r="B51" t="s">
        <v>50</v>
      </c>
      <c r="C51" t="s">
        <v>52</v>
      </c>
      <c r="D51" s="1">
        <v>1</v>
      </c>
      <c r="E51" s="1">
        <v>13304</v>
      </c>
      <c r="F51" s="1" t="s">
        <v>41</v>
      </c>
      <c r="G51" s="2" t="s">
        <v>35</v>
      </c>
      <c r="H51" s="12">
        <v>1.548</v>
      </c>
      <c r="I51" s="13">
        <f>Table2[[#This Row],[2k x 5 (est)]]-Table2[[#This Row],[5k x 20 (est)]]</f>
        <v>-9.9999999999988987E-4</v>
      </c>
      <c r="J51" s="14">
        <v>1.5489999999999999</v>
      </c>
      <c r="K51" s="12">
        <v>8.6999999999999994E-2</v>
      </c>
      <c r="L51" s="13">
        <f>Table2[[#This Row],[2k x 5 (postSD)]]-Table2[[#This Row],[5k x 20 (postSD)]]</f>
        <v>-1.0000000000000009E-3</v>
      </c>
      <c r="M51" s="14">
        <v>8.7999999999999995E-2</v>
      </c>
      <c r="N51" s="12">
        <v>0</v>
      </c>
      <c r="O51" s="13">
        <f>Table2[[#This Row],[2k x 5 (pval)]]-Table2[[#This Row],[5k x 20 (pval)]]</f>
        <v>0</v>
      </c>
      <c r="P51" s="14">
        <v>0</v>
      </c>
      <c r="Q51" s="12">
        <v>1.3680000000000001</v>
      </c>
      <c r="R51" s="13">
        <f>Table2[[#This Row],[2k x 5 (lowerCI)]]-Table2[[#This Row],[5k x 20 (lowerCI)]]</f>
        <v>-6.9999999999998952E-3</v>
      </c>
      <c r="S51" s="14">
        <v>1.375</v>
      </c>
      <c r="T51" s="12">
        <v>1.712</v>
      </c>
      <c r="U51" s="13">
        <f>Table2[[#This Row],[2k x 5 (upperCI)]]-Table2[[#This Row],[5k x 20 (upperCI)]]</f>
        <v>-3.0000000000001137E-3</v>
      </c>
      <c r="V51" s="14">
        <v>1.7150000000000001</v>
      </c>
      <c r="W51" s="12" t="b">
        <v>1</v>
      </c>
      <c r="X51" s="13">
        <f>Table2[[#This Row],[2k x 5 (sig)]]-Table2[[#This Row],[5k x 20 (sig)]]</f>
        <v>0</v>
      </c>
      <c r="Y51" s="14" t="b">
        <v>1</v>
      </c>
      <c r="Z51" t="s">
        <v>36</v>
      </c>
    </row>
    <row r="52" spans="1:26" customFormat="1" x14ac:dyDescent="0.25">
      <c r="A52" s="65"/>
      <c r="B52" t="s">
        <v>50</v>
      </c>
      <c r="C52" t="s">
        <v>52</v>
      </c>
      <c r="D52" s="1">
        <v>1</v>
      </c>
      <c r="E52" s="1">
        <v>13304</v>
      </c>
      <c r="F52" s="1" t="s">
        <v>42</v>
      </c>
      <c r="G52" s="2" t="s">
        <v>35</v>
      </c>
      <c r="H52" s="12">
        <v>10.185</v>
      </c>
      <c r="I52" s="13">
        <f>Table2[[#This Row],[2k x 5 (est)]]-Table2[[#This Row],[5k x 20 (est)]]</f>
        <v>-3.0000000000001137E-3</v>
      </c>
      <c r="J52" s="14">
        <v>10.188000000000001</v>
      </c>
      <c r="K52" s="12">
        <v>1.6080000000000001</v>
      </c>
      <c r="L52" s="13">
        <f>Table2[[#This Row],[2k x 5 (postSD)]]-Table2[[#This Row],[5k x 20 (postSD)]]</f>
        <v>-3.599999999999981E-2</v>
      </c>
      <c r="M52" s="14">
        <v>1.6439999999999999</v>
      </c>
      <c r="N52" s="12">
        <v>0</v>
      </c>
      <c r="O52" s="13">
        <f>Table2[[#This Row],[2k x 5 (pval)]]-Table2[[#This Row],[5k x 20 (pval)]]</f>
        <v>0</v>
      </c>
      <c r="P52" s="14">
        <v>0</v>
      </c>
      <c r="Q52" s="12">
        <v>7.6539999999999999</v>
      </c>
      <c r="R52" s="13">
        <f>Table2[[#This Row],[2k x 5 (lowerCI)]]-Table2[[#This Row],[5k x 20 (lowerCI)]]</f>
        <v>4.9999999999998934E-3</v>
      </c>
      <c r="S52" s="14">
        <v>7.649</v>
      </c>
      <c r="T52" s="12">
        <v>13.981</v>
      </c>
      <c r="U52" s="13">
        <f>Table2[[#This Row],[2k x 5 (upperCI)]]-Table2[[#This Row],[5k x 20 (upperCI)]]</f>
        <v>-9.2000000000000526E-2</v>
      </c>
      <c r="V52" s="14">
        <v>14.073</v>
      </c>
      <c r="W52" s="12" t="b">
        <v>1</v>
      </c>
      <c r="X52" s="13">
        <f>Table2[[#This Row],[2k x 5 (sig)]]-Table2[[#This Row],[5k x 20 (sig)]]</f>
        <v>0</v>
      </c>
      <c r="Y52" s="14" t="b">
        <v>1</v>
      </c>
      <c r="Z52" t="s">
        <v>36</v>
      </c>
    </row>
    <row r="53" spans="1:26" customFormat="1" x14ac:dyDescent="0.25">
      <c r="A53" s="65"/>
      <c r="B53" t="s">
        <v>50</v>
      </c>
      <c r="C53" t="s">
        <v>52</v>
      </c>
      <c r="D53" s="1">
        <v>1</v>
      </c>
      <c r="E53" s="1">
        <v>13304</v>
      </c>
      <c r="F53" s="10" t="s">
        <v>43</v>
      </c>
      <c r="G53" s="11" t="s">
        <v>35</v>
      </c>
      <c r="H53" s="12">
        <v>2E-3</v>
      </c>
      <c r="I53" s="13">
        <f>Table2[[#This Row],[2k x 5 (est)]]-Table2[[#This Row],[5k x 20 (est)]]</f>
        <v>0</v>
      </c>
      <c r="J53" s="14">
        <v>2E-3</v>
      </c>
      <c r="K53" s="12">
        <v>1E-3</v>
      </c>
      <c r="L53" s="13">
        <f>Table2[[#This Row],[2k x 5 (postSD)]]-Table2[[#This Row],[5k x 20 (postSD)]]</f>
        <v>0</v>
      </c>
      <c r="M53" s="14">
        <v>1E-3</v>
      </c>
      <c r="N53" s="12">
        <v>0</v>
      </c>
      <c r="O53" s="13">
        <f>Table2[[#This Row],[2k x 5 (pval)]]-Table2[[#This Row],[5k x 20 (pval)]]</f>
        <v>0</v>
      </c>
      <c r="P53" s="14">
        <v>0</v>
      </c>
      <c r="Q53" s="12">
        <v>1E-3</v>
      </c>
      <c r="R53" s="13">
        <f>Table2[[#This Row],[2k x 5 (lowerCI)]]-Table2[[#This Row],[5k x 20 (lowerCI)]]</f>
        <v>0</v>
      </c>
      <c r="S53" s="14">
        <v>1E-3</v>
      </c>
      <c r="T53" s="12">
        <v>5.0000000000000001E-3</v>
      </c>
      <c r="U53" s="13">
        <f>Table2[[#This Row],[2k x 5 (upperCI)]]-Table2[[#This Row],[5k x 20 (upperCI)]]</f>
        <v>0</v>
      </c>
      <c r="V53" s="14">
        <v>5.0000000000000001E-3</v>
      </c>
      <c r="W53" s="12" t="b">
        <v>1</v>
      </c>
      <c r="X53" s="13">
        <f>Table2[[#This Row],[2k x 5 (sig)]]-Table2[[#This Row],[5k x 20 (sig)]]</f>
        <v>0</v>
      </c>
      <c r="Y53" s="14" t="b">
        <v>1</v>
      </c>
      <c r="Z53" t="s">
        <v>36</v>
      </c>
    </row>
    <row r="54" spans="1:26" customFormat="1" x14ac:dyDescent="0.25">
      <c r="A54" s="65"/>
      <c r="B54" t="s">
        <v>50</v>
      </c>
      <c r="C54" t="s">
        <v>52</v>
      </c>
      <c r="D54" s="1">
        <v>1</v>
      </c>
      <c r="E54" s="1">
        <v>13304</v>
      </c>
      <c r="F54" s="1" t="s">
        <v>44</v>
      </c>
      <c r="G54" s="2" t="s">
        <v>35</v>
      </c>
      <c r="H54" s="12">
        <v>0.73199999999999998</v>
      </c>
      <c r="I54" s="13">
        <f>Table2[[#This Row],[2k x 5 (est)]]-Table2[[#This Row],[5k x 20 (est)]]</f>
        <v>-1.0000000000000009E-3</v>
      </c>
      <c r="J54" s="14">
        <v>0.73299999999999998</v>
      </c>
      <c r="K54" s="12">
        <v>0.113</v>
      </c>
      <c r="L54" s="13">
        <f>Table2[[#This Row],[2k x 5 (postSD)]]-Table2[[#This Row],[5k x 20 (postSD)]]</f>
        <v>-4.9999999999999906E-3</v>
      </c>
      <c r="M54" s="14">
        <v>0.11799999999999999</v>
      </c>
      <c r="N54" s="12">
        <v>0</v>
      </c>
      <c r="O54" s="13">
        <f>Table2[[#This Row],[2k x 5 (pval)]]-Table2[[#This Row],[5k x 20 (pval)]]</f>
        <v>0</v>
      </c>
      <c r="P54" s="14">
        <v>0</v>
      </c>
      <c r="Q54" s="12">
        <v>0.54600000000000004</v>
      </c>
      <c r="R54" s="13">
        <f>Table2[[#This Row],[2k x 5 (lowerCI)]]-Table2[[#This Row],[5k x 20 (lowerCI)]]</f>
        <v>-3.0000000000000027E-3</v>
      </c>
      <c r="S54" s="14">
        <v>0.54900000000000004</v>
      </c>
      <c r="T54" s="12">
        <v>0.996</v>
      </c>
      <c r="U54" s="13">
        <f>Table2[[#This Row],[2k x 5 (upperCI)]]-Table2[[#This Row],[5k x 20 (upperCI)]]</f>
        <v>-1.0999999999999899E-2</v>
      </c>
      <c r="V54" s="14">
        <v>1.0069999999999999</v>
      </c>
      <c r="W54" s="12" t="b">
        <v>1</v>
      </c>
      <c r="X54" s="13">
        <f>Table2[[#This Row],[2k x 5 (sig)]]-Table2[[#This Row],[5k x 20 (sig)]]</f>
        <v>0</v>
      </c>
      <c r="Y54" s="14" t="b">
        <v>1</v>
      </c>
      <c r="Z54" t="s">
        <v>36</v>
      </c>
    </row>
    <row r="55" spans="1:26" customFormat="1" x14ac:dyDescent="0.25">
      <c r="A55" s="65"/>
      <c r="B55" t="s">
        <v>50</v>
      </c>
      <c r="C55" t="s">
        <v>52</v>
      </c>
      <c r="D55" s="1">
        <v>1</v>
      </c>
      <c r="E55" s="1">
        <v>13304</v>
      </c>
      <c r="F55" s="1" t="s">
        <v>45</v>
      </c>
      <c r="G55" s="2" t="s">
        <v>46</v>
      </c>
      <c r="H55" s="12">
        <v>0.39500000000000002</v>
      </c>
      <c r="I55" s="13">
        <f>Table2[[#This Row],[2k x 5 (est)]]-Table2[[#This Row],[5k x 20 (est)]]</f>
        <v>-1.0000000000000009E-3</v>
      </c>
      <c r="J55" s="14">
        <v>0.39600000000000002</v>
      </c>
      <c r="K55" s="12">
        <v>8.9999999999999993E-3</v>
      </c>
      <c r="L55" s="13">
        <f>Table2[[#This Row],[2k x 5 (postSD)]]-Table2[[#This Row],[5k x 20 (postSD)]]</f>
        <v>0</v>
      </c>
      <c r="M55" s="14">
        <v>8.9999999999999993E-3</v>
      </c>
      <c r="N55" s="12">
        <v>0</v>
      </c>
      <c r="O55" s="13">
        <f>Table2[[#This Row],[2k x 5 (pval)]]-Table2[[#This Row],[5k x 20 (pval)]]</f>
        <v>0</v>
      </c>
      <c r="P55" s="14">
        <v>0</v>
      </c>
      <c r="Q55" s="12">
        <v>0.378</v>
      </c>
      <c r="R55" s="13">
        <f>Table2[[#This Row],[2k x 5 (lowerCI)]]-Table2[[#This Row],[5k x 20 (lowerCI)]]</f>
        <v>0</v>
      </c>
      <c r="S55" s="14">
        <v>0.378</v>
      </c>
      <c r="T55" s="12">
        <v>0.41399999999999998</v>
      </c>
      <c r="U55" s="13">
        <f>Table2[[#This Row],[2k x 5 (upperCI)]]-Table2[[#This Row],[5k x 20 (upperCI)]]</f>
        <v>-1.0000000000000009E-3</v>
      </c>
      <c r="V55" s="14">
        <v>0.41499999999999998</v>
      </c>
      <c r="W55" s="12" t="b">
        <v>1</v>
      </c>
      <c r="X55" s="13">
        <f>Table2[[#This Row],[2k x 5 (sig)]]-Table2[[#This Row],[5k x 20 (sig)]]</f>
        <v>0</v>
      </c>
      <c r="Y55" s="14" t="b">
        <v>1</v>
      </c>
      <c r="Z55" t="s">
        <v>47</v>
      </c>
    </row>
    <row r="56" spans="1:26" customFormat="1" x14ac:dyDescent="0.25">
      <c r="A56" s="65"/>
      <c r="B56" t="s">
        <v>50</v>
      </c>
      <c r="C56" t="s">
        <v>52</v>
      </c>
      <c r="D56" s="1">
        <v>1</v>
      </c>
      <c r="E56" s="1">
        <v>13304</v>
      </c>
      <c r="F56" s="1" t="s">
        <v>48</v>
      </c>
      <c r="G56" s="2" t="s">
        <v>46</v>
      </c>
      <c r="H56" s="12">
        <v>0.84199999999999997</v>
      </c>
      <c r="I56" s="13">
        <f>Table2[[#This Row],[2k x 5 (est)]]-Table2[[#This Row],[5k x 20 (est)]]</f>
        <v>1.0000000000000009E-3</v>
      </c>
      <c r="J56" s="14">
        <v>0.84099999999999997</v>
      </c>
      <c r="K56" s="12">
        <v>7.0000000000000001E-3</v>
      </c>
      <c r="L56" s="13">
        <f>Table2[[#This Row],[2k x 5 (postSD)]]-Table2[[#This Row],[5k x 20 (postSD)]]</f>
        <v>0</v>
      </c>
      <c r="M56" s="14">
        <v>7.0000000000000001E-3</v>
      </c>
      <c r="N56" s="12">
        <v>0</v>
      </c>
      <c r="O56" s="13">
        <f>Table2[[#This Row],[2k x 5 (pval)]]-Table2[[#This Row],[5k x 20 (pval)]]</f>
        <v>0</v>
      </c>
      <c r="P56" s="14">
        <v>0</v>
      </c>
      <c r="Q56" s="12">
        <v>0.82699999999999996</v>
      </c>
      <c r="R56" s="13">
        <f>Table2[[#This Row],[2k x 5 (lowerCI)]]-Table2[[#This Row],[5k x 20 (lowerCI)]]</f>
        <v>1.0000000000000009E-3</v>
      </c>
      <c r="S56" s="14">
        <v>0.82599999999999996</v>
      </c>
      <c r="T56" s="12">
        <v>0.85499999999999998</v>
      </c>
      <c r="U56" s="13">
        <f>Table2[[#This Row],[2k x 5 (upperCI)]]-Table2[[#This Row],[5k x 20 (upperCI)]]</f>
        <v>0</v>
      </c>
      <c r="V56" s="14">
        <v>0.85499999999999998</v>
      </c>
      <c r="W56" s="12" t="b">
        <v>1</v>
      </c>
      <c r="X56" s="13">
        <f>Table2[[#This Row],[2k x 5 (sig)]]-Table2[[#This Row],[5k x 20 (sig)]]</f>
        <v>0</v>
      </c>
      <c r="Y56" s="14" t="b">
        <v>1</v>
      </c>
      <c r="Z56" t="s">
        <v>47</v>
      </c>
    </row>
    <row r="57" spans="1:26" customFormat="1" x14ac:dyDescent="0.25">
      <c r="A57" s="65"/>
      <c r="B57" t="s">
        <v>50</v>
      </c>
      <c r="C57" t="s">
        <v>52</v>
      </c>
      <c r="D57" s="1">
        <v>1</v>
      </c>
      <c r="E57" s="1">
        <v>13304</v>
      </c>
      <c r="F57" s="10" t="s">
        <v>34</v>
      </c>
      <c r="G57" s="11" t="s">
        <v>46</v>
      </c>
      <c r="H57" s="12">
        <v>0.64800000000000002</v>
      </c>
      <c r="I57" s="13">
        <f>Table2[[#This Row],[2k x 5 (est)]]-Table2[[#This Row],[5k x 20 (est)]]</f>
        <v>6.0000000000000053E-3</v>
      </c>
      <c r="J57" s="14">
        <v>0.64200000000000002</v>
      </c>
      <c r="K57" s="12">
        <v>0.191</v>
      </c>
      <c r="L57" s="13">
        <f>Table2[[#This Row],[2k x 5 (postSD)]]-Table2[[#This Row],[5k x 20 (postSD)]]</f>
        <v>-6.0000000000000053E-3</v>
      </c>
      <c r="M57" s="14">
        <v>0.19700000000000001</v>
      </c>
      <c r="N57" s="12">
        <v>2E-3</v>
      </c>
      <c r="O57" s="13">
        <f>Table2[[#This Row],[2k x 5 (pval)]]-Table2[[#This Row],[5k x 20 (pval)]]</f>
        <v>-3.0000000000000001E-3</v>
      </c>
      <c r="P57" s="14">
        <v>5.0000000000000001E-3</v>
      </c>
      <c r="Q57" s="12">
        <v>0.20300000000000001</v>
      </c>
      <c r="R57" s="13">
        <f>Table2[[#This Row],[2k x 5 (lowerCI)]]-Table2[[#This Row],[5k x 20 (lowerCI)]]</f>
        <v>1.5000000000000013E-2</v>
      </c>
      <c r="S57" s="14">
        <v>0.188</v>
      </c>
      <c r="T57" s="12">
        <v>0.95</v>
      </c>
      <c r="U57" s="13">
        <f>Table2[[#This Row],[2k x 5 (upperCI)]]-Table2[[#This Row],[5k x 20 (upperCI)]]</f>
        <v>1.3999999999999901E-2</v>
      </c>
      <c r="V57" s="14">
        <v>0.93600000000000005</v>
      </c>
      <c r="W57" s="12" t="b">
        <v>1</v>
      </c>
      <c r="X57" s="13">
        <f>Table2[[#This Row],[2k x 5 (sig)]]-Table2[[#This Row],[5k x 20 (sig)]]</f>
        <v>0</v>
      </c>
      <c r="Y57" s="14" t="b">
        <v>1</v>
      </c>
      <c r="Z57" t="s">
        <v>36</v>
      </c>
    </row>
    <row r="58" spans="1:26" customFormat="1" x14ac:dyDescent="0.25">
      <c r="A58" s="65"/>
      <c r="B58" t="s">
        <v>50</v>
      </c>
      <c r="C58" t="s">
        <v>52</v>
      </c>
      <c r="D58" s="1">
        <v>1</v>
      </c>
      <c r="E58" s="1">
        <v>13304</v>
      </c>
      <c r="F58" s="1" t="s">
        <v>37</v>
      </c>
      <c r="G58" s="2" t="s">
        <v>46</v>
      </c>
      <c r="H58" s="12">
        <v>0.88500000000000001</v>
      </c>
      <c r="I58" s="13">
        <f>Table2[[#This Row],[2k x 5 (est)]]-Table2[[#This Row],[5k x 20 (est)]]</f>
        <v>-1.0000000000000009E-3</v>
      </c>
      <c r="J58" s="14">
        <v>0.88600000000000001</v>
      </c>
      <c r="K58" s="12">
        <v>2.5999999999999999E-2</v>
      </c>
      <c r="L58" s="13">
        <f>Table2[[#This Row],[2k x 5 (postSD)]]-Table2[[#This Row],[5k x 20 (postSD)]]</f>
        <v>0</v>
      </c>
      <c r="M58" s="14">
        <v>2.5999999999999999E-2</v>
      </c>
      <c r="N58" s="12">
        <v>0</v>
      </c>
      <c r="O58" s="13">
        <f>Table2[[#This Row],[2k x 5 (pval)]]-Table2[[#This Row],[5k x 20 (pval)]]</f>
        <v>0</v>
      </c>
      <c r="P58" s="14">
        <v>0</v>
      </c>
      <c r="Q58" s="12">
        <v>0.82799999999999996</v>
      </c>
      <c r="R58" s="13">
        <f>Table2[[#This Row],[2k x 5 (lowerCI)]]-Table2[[#This Row],[5k x 20 (lowerCI)]]</f>
        <v>3.0000000000000027E-3</v>
      </c>
      <c r="S58" s="14">
        <v>0.82499999999999996</v>
      </c>
      <c r="T58" s="12">
        <v>0.92700000000000005</v>
      </c>
      <c r="U58" s="13">
        <f>Table2[[#This Row],[2k x 5 (upperCI)]]-Table2[[#This Row],[5k x 20 (upperCI)]]</f>
        <v>-2.0000000000000018E-3</v>
      </c>
      <c r="V58" s="14">
        <v>0.92900000000000005</v>
      </c>
      <c r="W58" s="12" t="b">
        <v>1</v>
      </c>
      <c r="X58" s="13">
        <f>Table2[[#This Row],[2k x 5 (sig)]]-Table2[[#This Row],[5k x 20 (sig)]]</f>
        <v>0</v>
      </c>
      <c r="Y58" s="14" t="b">
        <v>1</v>
      </c>
      <c r="Z58" t="s">
        <v>36</v>
      </c>
    </row>
    <row r="59" spans="1:26" customFormat="1" x14ac:dyDescent="0.25">
      <c r="A59" s="65"/>
      <c r="B59" t="s">
        <v>50</v>
      </c>
      <c r="C59" t="s">
        <v>52</v>
      </c>
      <c r="D59" s="1">
        <v>1</v>
      </c>
      <c r="E59" s="1">
        <v>13304</v>
      </c>
      <c r="F59" s="1" t="s">
        <v>38</v>
      </c>
      <c r="G59" s="2" t="s">
        <v>46</v>
      </c>
      <c r="H59" s="12">
        <v>0.56299999999999994</v>
      </c>
      <c r="I59" s="13">
        <f>Table2[[#This Row],[2k x 5 (est)]]-Table2[[#This Row],[5k x 20 (est)]]</f>
        <v>-6.0000000000000053E-3</v>
      </c>
      <c r="J59" s="14">
        <v>0.56899999999999995</v>
      </c>
      <c r="K59" s="12">
        <v>0.20499999999999999</v>
      </c>
      <c r="L59" s="13">
        <f>Table2[[#This Row],[2k x 5 (postSD)]]-Table2[[#This Row],[5k x 20 (postSD)]]</f>
        <v>-1.100000000000001E-2</v>
      </c>
      <c r="M59" s="14">
        <v>0.216</v>
      </c>
      <c r="N59" s="12">
        <v>8.9999999999999993E-3</v>
      </c>
      <c r="O59" s="13">
        <f>Table2[[#This Row],[2k x 5 (pval)]]-Table2[[#This Row],[5k x 20 (pval)]]</f>
        <v>-6.0000000000000001E-3</v>
      </c>
      <c r="P59" s="14">
        <v>1.4999999999999999E-2</v>
      </c>
      <c r="Q59" s="12">
        <v>7.0000000000000007E-2</v>
      </c>
      <c r="R59" s="13">
        <f>Table2[[#This Row],[2k x 5 (lowerCI)]]-Table2[[#This Row],[5k x 20 (lowerCI)]]</f>
        <v>5.0000000000000044E-3</v>
      </c>
      <c r="S59" s="14">
        <v>6.5000000000000002E-2</v>
      </c>
      <c r="T59" s="12">
        <v>0.88</v>
      </c>
      <c r="U59" s="13">
        <f>Table2[[#This Row],[2k x 5 (upperCI)]]-Table2[[#This Row],[5k x 20 (upperCI)]]</f>
        <v>-9.000000000000008E-3</v>
      </c>
      <c r="V59" s="14">
        <v>0.88900000000000001</v>
      </c>
      <c r="W59" s="12" t="b">
        <v>1</v>
      </c>
      <c r="X59" s="13">
        <f>Table2[[#This Row],[2k x 5 (sig)]]-Table2[[#This Row],[5k x 20 (sig)]]</f>
        <v>0</v>
      </c>
      <c r="Y59" s="14" t="b">
        <v>1</v>
      </c>
      <c r="Z59" t="s">
        <v>36</v>
      </c>
    </row>
    <row r="60" spans="1:26" customFormat="1" x14ac:dyDescent="0.25">
      <c r="A60" s="65"/>
      <c r="B60" t="s">
        <v>50</v>
      </c>
      <c r="C60" t="s">
        <v>52</v>
      </c>
      <c r="D60" s="1">
        <v>1</v>
      </c>
      <c r="E60" s="1">
        <v>13304</v>
      </c>
      <c r="F60" s="1" t="s">
        <v>39</v>
      </c>
      <c r="G60" s="2" t="s">
        <v>46</v>
      </c>
      <c r="H60" s="12">
        <v>1.5760000000000001</v>
      </c>
      <c r="I60" s="13">
        <f>Table2[[#This Row],[2k x 5 (est)]]-Table2[[#This Row],[5k x 20 (est)]]</f>
        <v>-9.9999999999988987E-4</v>
      </c>
      <c r="J60" s="14">
        <v>1.577</v>
      </c>
      <c r="K60" s="12">
        <v>0.154</v>
      </c>
      <c r="L60" s="13">
        <f>Table2[[#This Row],[2k x 5 (postSD)]]-Table2[[#This Row],[5k x 20 (postSD)]]</f>
        <v>-2.0000000000000018E-3</v>
      </c>
      <c r="M60" s="14">
        <v>0.156</v>
      </c>
      <c r="N60" s="12">
        <v>0</v>
      </c>
      <c r="O60" s="13">
        <f>Table2[[#This Row],[2k x 5 (pval)]]-Table2[[#This Row],[5k x 20 (pval)]]</f>
        <v>0</v>
      </c>
      <c r="P60" s="14">
        <v>0</v>
      </c>
      <c r="Q60" s="12">
        <v>1.27</v>
      </c>
      <c r="R60" s="13">
        <f>Table2[[#This Row],[2k x 5 (lowerCI)]]-Table2[[#This Row],[5k x 20 (lowerCI)]]</f>
        <v>2.0000000000000018E-3</v>
      </c>
      <c r="S60" s="14">
        <v>1.268</v>
      </c>
      <c r="T60" s="12">
        <v>1.8879999999999999</v>
      </c>
      <c r="U60" s="13">
        <f>Table2[[#This Row],[2k x 5 (upperCI)]]-Table2[[#This Row],[5k x 20 (upperCI)]]</f>
        <v>6.9999999999998952E-3</v>
      </c>
      <c r="V60" s="14">
        <v>1.881</v>
      </c>
      <c r="W60" s="12" t="b">
        <v>1</v>
      </c>
      <c r="X60" s="13">
        <f>Table2[[#This Row],[2k x 5 (sig)]]-Table2[[#This Row],[5k x 20 (sig)]]</f>
        <v>0</v>
      </c>
      <c r="Y60" s="14" t="b">
        <v>1</v>
      </c>
      <c r="Z60" t="s">
        <v>36</v>
      </c>
    </row>
    <row r="61" spans="1:26" customFormat="1" x14ac:dyDescent="0.25">
      <c r="A61" s="65"/>
      <c r="B61" t="s">
        <v>50</v>
      </c>
      <c r="C61" t="s">
        <v>52</v>
      </c>
      <c r="D61" s="1">
        <v>1</v>
      </c>
      <c r="E61" s="1">
        <v>13304</v>
      </c>
      <c r="F61" s="1" t="s">
        <v>40</v>
      </c>
      <c r="G61" s="2" t="s">
        <v>46</v>
      </c>
      <c r="H61" s="12">
        <v>8.8650000000000002</v>
      </c>
      <c r="I61" s="13">
        <f>Table2[[#This Row],[2k x 5 (est)]]-Table2[[#This Row],[5k x 20 (est)]]</f>
        <v>0.13000000000000078</v>
      </c>
      <c r="J61" s="14">
        <v>8.7349999999999994</v>
      </c>
      <c r="K61" s="12">
        <v>1.9</v>
      </c>
      <c r="L61" s="13">
        <f>Table2[[#This Row],[2k x 5 (postSD)]]-Table2[[#This Row],[5k x 20 (postSD)]]</f>
        <v>-2.9000000000000137E-2</v>
      </c>
      <c r="M61" s="14">
        <v>1.929</v>
      </c>
      <c r="N61" s="12">
        <v>0</v>
      </c>
      <c r="O61" s="13">
        <f>Table2[[#This Row],[2k x 5 (pval)]]-Table2[[#This Row],[5k x 20 (pval)]]</f>
        <v>0</v>
      </c>
      <c r="P61" s="14">
        <v>0</v>
      </c>
      <c r="Q61" s="12">
        <v>5.8529999999999998</v>
      </c>
      <c r="R61" s="13">
        <f>Table2[[#This Row],[2k x 5 (lowerCI)]]-Table2[[#This Row],[5k x 20 (lowerCI)]]</f>
        <v>0.19700000000000006</v>
      </c>
      <c r="S61" s="14">
        <v>5.6559999999999997</v>
      </c>
      <c r="T61" s="12">
        <v>12.871</v>
      </c>
      <c r="U61" s="13">
        <f>Table2[[#This Row],[2k x 5 (upperCI)]]-Table2[[#This Row],[5k x 20 (upperCI)]]</f>
        <v>-0.14599999999999902</v>
      </c>
      <c r="V61" s="14">
        <v>13.016999999999999</v>
      </c>
      <c r="W61" s="12" t="b">
        <v>1</v>
      </c>
      <c r="X61" s="13">
        <f>Table2[[#This Row],[2k x 5 (sig)]]-Table2[[#This Row],[5k x 20 (sig)]]</f>
        <v>0</v>
      </c>
      <c r="Y61" s="14" t="b">
        <v>1</v>
      </c>
      <c r="Z61" t="s">
        <v>36</v>
      </c>
    </row>
    <row r="62" spans="1:26" customFormat="1" x14ac:dyDescent="0.25">
      <c r="A62" s="65"/>
      <c r="B62" t="s">
        <v>50</v>
      </c>
      <c r="C62" t="s">
        <v>52</v>
      </c>
      <c r="D62" s="1">
        <v>1</v>
      </c>
      <c r="E62" s="1">
        <v>13304</v>
      </c>
      <c r="F62" s="1" t="s">
        <v>41</v>
      </c>
      <c r="G62" s="2" t="s">
        <v>46</v>
      </c>
      <c r="H62" s="12">
        <v>1.8089999999999999</v>
      </c>
      <c r="I62" s="13">
        <f>Table2[[#This Row],[2k x 5 (est)]]-Table2[[#This Row],[5k x 20 (est)]]</f>
        <v>-3.0000000000001137E-3</v>
      </c>
      <c r="J62" s="14">
        <v>1.8120000000000001</v>
      </c>
      <c r="K62" s="12">
        <v>0.17</v>
      </c>
      <c r="L62" s="13">
        <f>Table2[[#This Row],[2k x 5 (postSD)]]-Table2[[#This Row],[5k x 20 (postSD)]]</f>
        <v>-3.9999999999999758E-3</v>
      </c>
      <c r="M62" s="14">
        <v>0.17399999999999999</v>
      </c>
      <c r="N62" s="12">
        <v>0</v>
      </c>
      <c r="O62" s="13">
        <f>Table2[[#This Row],[2k x 5 (pval)]]-Table2[[#This Row],[5k x 20 (pval)]]</f>
        <v>0</v>
      </c>
      <c r="P62" s="14">
        <v>0</v>
      </c>
      <c r="Q62" s="12">
        <v>1.4790000000000001</v>
      </c>
      <c r="R62" s="13">
        <f>Table2[[#This Row],[2k x 5 (lowerCI)]]-Table2[[#This Row],[5k x 20 (lowerCI)]]</f>
        <v>7.0000000000001172E-3</v>
      </c>
      <c r="S62" s="14">
        <v>1.472</v>
      </c>
      <c r="T62" s="12">
        <v>2.15</v>
      </c>
      <c r="U62" s="13">
        <f>Table2[[#This Row],[2k x 5 (upperCI)]]-Table2[[#This Row],[5k x 20 (upperCI)]]</f>
        <v>-3.0000000000001137E-3</v>
      </c>
      <c r="V62" s="14">
        <v>2.153</v>
      </c>
      <c r="W62" s="12" t="b">
        <v>1</v>
      </c>
      <c r="X62" s="13">
        <f>Table2[[#This Row],[2k x 5 (sig)]]-Table2[[#This Row],[5k x 20 (sig)]]</f>
        <v>0</v>
      </c>
      <c r="Y62" s="14" t="b">
        <v>1</v>
      </c>
      <c r="Z62" t="s">
        <v>36</v>
      </c>
    </row>
    <row r="63" spans="1:26" customFormat="1" x14ac:dyDescent="0.25">
      <c r="A63" s="65"/>
      <c r="B63" t="s">
        <v>50</v>
      </c>
      <c r="C63" t="s">
        <v>52</v>
      </c>
      <c r="D63" s="1">
        <v>1</v>
      </c>
      <c r="E63" s="1">
        <v>13304</v>
      </c>
      <c r="F63" s="1" t="s">
        <v>42</v>
      </c>
      <c r="G63" s="2" t="s">
        <v>46</v>
      </c>
      <c r="H63" s="12">
        <v>1</v>
      </c>
      <c r="I63" s="13">
        <f>Table2[[#This Row],[2k x 5 (est)]]-Table2[[#This Row],[5k x 20 (est)]]</f>
        <v>0</v>
      </c>
      <c r="J63" s="14">
        <v>1</v>
      </c>
      <c r="K63" s="12">
        <v>0</v>
      </c>
      <c r="L63" s="13">
        <f>Table2[[#This Row],[2k x 5 (postSD)]]-Table2[[#This Row],[5k x 20 (postSD)]]</f>
        <v>0</v>
      </c>
      <c r="M63" s="14">
        <v>0</v>
      </c>
      <c r="N63" s="12">
        <v>0</v>
      </c>
      <c r="O63" s="13">
        <f>Table2[[#This Row],[2k x 5 (pval)]]-Table2[[#This Row],[5k x 20 (pval)]]</f>
        <v>0</v>
      </c>
      <c r="P63" s="14">
        <v>0</v>
      </c>
      <c r="Q63" s="12">
        <v>1</v>
      </c>
      <c r="R63" s="13">
        <f>Table2[[#This Row],[2k x 5 (lowerCI)]]-Table2[[#This Row],[5k x 20 (lowerCI)]]</f>
        <v>0</v>
      </c>
      <c r="S63" s="14">
        <v>1</v>
      </c>
      <c r="T63" s="12">
        <v>1</v>
      </c>
      <c r="U63" s="13">
        <f>Table2[[#This Row],[2k x 5 (upperCI)]]-Table2[[#This Row],[5k x 20 (upperCI)]]</f>
        <v>0</v>
      </c>
      <c r="V63" s="14">
        <v>1</v>
      </c>
      <c r="W63" s="12" t="b">
        <v>0</v>
      </c>
      <c r="X63" s="13">
        <f>Table2[[#This Row],[2k x 5 (sig)]]-Table2[[#This Row],[5k x 20 (sig)]]</f>
        <v>0</v>
      </c>
      <c r="Y63" s="14" t="b">
        <v>0</v>
      </c>
      <c r="Z63" t="s">
        <v>36</v>
      </c>
    </row>
    <row r="64" spans="1:26" customFormat="1" x14ac:dyDescent="0.25">
      <c r="A64" s="65"/>
      <c r="B64" t="s">
        <v>50</v>
      </c>
      <c r="C64" t="s">
        <v>52</v>
      </c>
      <c r="D64" s="1">
        <v>1</v>
      </c>
      <c r="E64" s="1">
        <v>13304</v>
      </c>
      <c r="F64" s="1" t="s">
        <v>43</v>
      </c>
      <c r="G64" s="2" t="s">
        <v>46</v>
      </c>
      <c r="H64" s="12">
        <v>1</v>
      </c>
      <c r="I64" s="13">
        <f>Table2[[#This Row],[2k x 5 (est)]]-Table2[[#This Row],[5k x 20 (est)]]</f>
        <v>0</v>
      </c>
      <c r="J64" s="14">
        <v>1</v>
      </c>
      <c r="K64" s="12">
        <v>0</v>
      </c>
      <c r="L64" s="13">
        <f>Table2[[#This Row],[2k x 5 (postSD)]]-Table2[[#This Row],[5k x 20 (postSD)]]</f>
        <v>0</v>
      </c>
      <c r="M64" s="14">
        <v>0</v>
      </c>
      <c r="N64" s="12">
        <v>0</v>
      </c>
      <c r="O64" s="13">
        <f>Table2[[#This Row],[2k x 5 (pval)]]-Table2[[#This Row],[5k x 20 (pval)]]</f>
        <v>0</v>
      </c>
      <c r="P64" s="14">
        <v>0</v>
      </c>
      <c r="Q64" s="12">
        <v>1</v>
      </c>
      <c r="R64" s="13">
        <f>Table2[[#This Row],[2k x 5 (lowerCI)]]-Table2[[#This Row],[5k x 20 (lowerCI)]]</f>
        <v>0</v>
      </c>
      <c r="S64" s="14">
        <v>1</v>
      </c>
      <c r="T64" s="12">
        <v>1</v>
      </c>
      <c r="U64" s="13">
        <f>Table2[[#This Row],[2k x 5 (upperCI)]]-Table2[[#This Row],[5k x 20 (upperCI)]]</f>
        <v>0</v>
      </c>
      <c r="V64" s="14">
        <v>1</v>
      </c>
      <c r="W64" s="12" t="b">
        <v>0</v>
      </c>
      <c r="X64" s="13">
        <f>Table2[[#This Row],[2k x 5 (sig)]]-Table2[[#This Row],[5k x 20 (sig)]]</f>
        <v>0</v>
      </c>
      <c r="Y64" s="14" t="b">
        <v>0</v>
      </c>
      <c r="Z64" t="s">
        <v>36</v>
      </c>
    </row>
    <row r="65" spans="1:26" customFormat="1" x14ac:dyDescent="0.25">
      <c r="A65" s="65"/>
      <c r="B65" t="s">
        <v>50</v>
      </c>
      <c r="C65" t="s">
        <v>52</v>
      </c>
      <c r="D65" s="1">
        <v>1</v>
      </c>
      <c r="E65" s="1">
        <v>13304</v>
      </c>
      <c r="F65" s="1" t="s">
        <v>44</v>
      </c>
      <c r="G65" s="2" t="s">
        <v>46</v>
      </c>
      <c r="H65" s="12">
        <v>1</v>
      </c>
      <c r="I65" s="13">
        <f>Table2[[#This Row],[2k x 5 (est)]]-Table2[[#This Row],[5k x 20 (est)]]</f>
        <v>0</v>
      </c>
      <c r="J65" s="14">
        <v>1</v>
      </c>
      <c r="K65" s="12">
        <v>0</v>
      </c>
      <c r="L65" s="13">
        <f>Table2[[#This Row],[2k x 5 (postSD)]]-Table2[[#This Row],[5k x 20 (postSD)]]</f>
        <v>0</v>
      </c>
      <c r="M65" s="14">
        <v>0</v>
      </c>
      <c r="N65" s="12">
        <v>0</v>
      </c>
      <c r="O65" s="13">
        <f>Table2[[#This Row],[2k x 5 (pval)]]-Table2[[#This Row],[5k x 20 (pval)]]</f>
        <v>0</v>
      </c>
      <c r="P65" s="14">
        <v>0</v>
      </c>
      <c r="Q65" s="12">
        <v>1</v>
      </c>
      <c r="R65" s="13">
        <f>Table2[[#This Row],[2k x 5 (lowerCI)]]-Table2[[#This Row],[5k x 20 (lowerCI)]]</f>
        <v>0</v>
      </c>
      <c r="S65" s="14">
        <v>1</v>
      </c>
      <c r="T65" s="12">
        <v>1</v>
      </c>
      <c r="U65" s="13">
        <f>Table2[[#This Row],[2k x 5 (upperCI)]]-Table2[[#This Row],[5k x 20 (upperCI)]]</f>
        <v>0</v>
      </c>
      <c r="V65" s="14">
        <v>1</v>
      </c>
      <c r="W65" s="12" t="b">
        <v>0</v>
      </c>
      <c r="X65" s="13">
        <f>Table2[[#This Row],[2k x 5 (sig)]]-Table2[[#This Row],[5k x 20 (sig)]]</f>
        <v>0</v>
      </c>
      <c r="Y65" s="14" t="b">
        <v>0</v>
      </c>
      <c r="Z65" t="s">
        <v>36</v>
      </c>
    </row>
    <row r="66" spans="1:26" customFormat="1" x14ac:dyDescent="0.25">
      <c r="A66" s="65"/>
      <c r="B66" s="15"/>
      <c r="C66" s="15"/>
      <c r="D66" s="16"/>
      <c r="E66" s="16"/>
      <c r="F66" s="16"/>
      <c r="G66" s="17"/>
      <c r="H66" s="18"/>
      <c r="I66" s="19"/>
      <c r="J66" s="20"/>
      <c r="K66" s="18"/>
      <c r="L66" s="19"/>
      <c r="M66" s="20"/>
      <c r="N66" s="18"/>
      <c r="O66" s="19"/>
      <c r="P66" s="20"/>
      <c r="Q66" s="18"/>
      <c r="R66" s="19">
        <f>Table2[[#This Row],[2k x 5 (lowerCI)]]-Table2[[#This Row],[5k x 20 (lowerCI)]]</f>
        <v>0</v>
      </c>
      <c r="S66" s="20"/>
      <c r="T66" s="18"/>
      <c r="U66" s="19">
        <f>Table2[[#This Row],[2k x 5 (upperCI)]]-Table2[[#This Row],[5k x 20 (upperCI)]]</f>
        <v>0</v>
      </c>
      <c r="V66" s="20"/>
      <c r="W66" s="18"/>
      <c r="X66" s="19"/>
      <c r="Y66" s="20"/>
      <c r="Z66" s="15"/>
    </row>
    <row r="67" spans="1:26" customFormat="1" x14ac:dyDescent="0.25">
      <c r="A67" s="65"/>
      <c r="B67" t="s">
        <v>50</v>
      </c>
      <c r="C67" t="s">
        <v>52</v>
      </c>
      <c r="D67" s="1">
        <v>2</v>
      </c>
      <c r="E67" s="1">
        <v>23304</v>
      </c>
      <c r="F67" s="10" t="s">
        <v>34</v>
      </c>
      <c r="G67" s="11" t="s">
        <v>35</v>
      </c>
      <c r="H67" s="12">
        <v>1E-3</v>
      </c>
      <c r="I67" s="13">
        <f>Table2[[#This Row],[2k x 5 (est)]]-Table2[[#This Row],[5k x 20 (est)]]</f>
        <v>-1E-3</v>
      </c>
      <c r="J67" s="14">
        <v>2E-3</v>
      </c>
      <c r="K67" s="12">
        <v>3.2000000000000001E-2</v>
      </c>
      <c r="L67" s="13">
        <f>Table2[[#This Row],[2k x 5 (postSD)]]-Table2[[#This Row],[5k x 20 (postSD)]]</f>
        <v>-1.0000000000000009E-3</v>
      </c>
      <c r="M67" s="14">
        <v>3.3000000000000002E-2</v>
      </c>
      <c r="N67" s="12">
        <v>0.48599999999999999</v>
      </c>
      <c r="O67" s="13">
        <f>Table2[[#This Row],[2k x 5 (pval)]]-Table2[[#This Row],[5k x 20 (pval)]]</f>
        <v>1.4000000000000012E-2</v>
      </c>
      <c r="P67" s="14">
        <v>0.47199999999999998</v>
      </c>
      <c r="Q67" s="12">
        <v>-5.8999999999999997E-2</v>
      </c>
      <c r="R67" s="13">
        <f>Table2[[#This Row],[2k x 5 (lowerCI)]]-Table2[[#This Row],[5k x 20 (lowerCI)]]</f>
        <v>4.0000000000000036E-3</v>
      </c>
      <c r="S67" s="14">
        <v>-6.3E-2</v>
      </c>
      <c r="T67" s="12">
        <v>6.5000000000000002E-2</v>
      </c>
      <c r="U67" s="13">
        <f>Table2[[#This Row],[2k x 5 (upperCI)]]-Table2[[#This Row],[5k x 20 (upperCI)]]</f>
        <v>-3.0000000000000027E-3</v>
      </c>
      <c r="V67" s="14">
        <v>6.8000000000000005E-2</v>
      </c>
      <c r="W67" s="12" t="b">
        <v>0</v>
      </c>
      <c r="X67" s="13">
        <f>Table2[[#This Row],[2k x 5 (sig)]]-Table2[[#This Row],[5k x 20 (sig)]]</f>
        <v>0</v>
      </c>
      <c r="Y67" s="14" t="b">
        <v>0</v>
      </c>
      <c r="Z67" t="s">
        <v>36</v>
      </c>
    </row>
    <row r="68" spans="1:26" customFormat="1" x14ac:dyDescent="0.25">
      <c r="A68" s="65"/>
      <c r="B68" t="s">
        <v>50</v>
      </c>
      <c r="C68" t="s">
        <v>52</v>
      </c>
      <c r="D68" s="1">
        <v>2</v>
      </c>
      <c r="E68" s="1">
        <v>23304</v>
      </c>
      <c r="F68" s="1" t="s">
        <v>37</v>
      </c>
      <c r="G68" s="2" t="s">
        <v>35</v>
      </c>
      <c r="H68" s="12">
        <v>1.7470000000000001</v>
      </c>
      <c r="I68" s="13">
        <f>Table2[[#This Row],[2k x 5 (est)]]-Table2[[#This Row],[5k x 20 (est)]]</f>
        <v>-1.5999999999999792E-2</v>
      </c>
      <c r="J68" s="14">
        <v>1.7629999999999999</v>
      </c>
      <c r="K68" s="12">
        <v>0.28199999999999997</v>
      </c>
      <c r="L68" s="13">
        <f>Table2[[#This Row],[2k x 5 (postSD)]]-Table2[[#This Row],[5k x 20 (postSD)]]</f>
        <v>-1.5000000000000013E-2</v>
      </c>
      <c r="M68" s="14">
        <v>0.29699999999999999</v>
      </c>
      <c r="N68" s="12">
        <v>0</v>
      </c>
      <c r="O68" s="13">
        <f>Table2[[#This Row],[2k x 5 (pval)]]-Table2[[#This Row],[5k x 20 (pval)]]</f>
        <v>0</v>
      </c>
      <c r="P68" s="14">
        <v>0</v>
      </c>
      <c r="Q68" s="12">
        <v>1.2969999999999999</v>
      </c>
      <c r="R68" s="13">
        <f>Table2[[#This Row],[2k x 5 (lowerCI)]]-Table2[[#This Row],[5k x 20 (lowerCI)]]</f>
        <v>-3.0000000000001137E-3</v>
      </c>
      <c r="S68" s="14">
        <v>1.3</v>
      </c>
      <c r="T68" s="12">
        <v>2.4169999999999998</v>
      </c>
      <c r="U68" s="13">
        <f>Table2[[#This Row],[2k x 5 (upperCI)]]-Table2[[#This Row],[5k x 20 (upperCI)]]</f>
        <v>-1.1000000000000121E-2</v>
      </c>
      <c r="V68" s="14">
        <v>2.4279999999999999</v>
      </c>
      <c r="W68" s="12" t="b">
        <v>1</v>
      </c>
      <c r="X68" s="13">
        <f>Table2[[#This Row],[2k x 5 (sig)]]-Table2[[#This Row],[5k x 20 (sig)]]</f>
        <v>0</v>
      </c>
      <c r="Y68" s="14" t="b">
        <v>1</v>
      </c>
      <c r="Z68" t="s">
        <v>36</v>
      </c>
    </row>
    <row r="69" spans="1:26" customFormat="1" x14ac:dyDescent="0.25">
      <c r="A69" s="65"/>
      <c r="B69" t="s">
        <v>50</v>
      </c>
      <c r="C69" t="s">
        <v>52</v>
      </c>
      <c r="D69" s="1">
        <v>2</v>
      </c>
      <c r="E69" s="1">
        <v>23304</v>
      </c>
      <c r="F69" s="1" t="s">
        <v>38</v>
      </c>
      <c r="G69" s="2" t="s">
        <v>35</v>
      </c>
      <c r="H69" s="12">
        <v>0</v>
      </c>
      <c r="I69" s="13">
        <f>Table2[[#This Row],[2k x 5 (est)]]-Table2[[#This Row],[5k x 20 (est)]]</f>
        <v>0</v>
      </c>
      <c r="J69" s="14">
        <v>0</v>
      </c>
      <c r="K69" s="12">
        <v>8.0000000000000002E-3</v>
      </c>
      <c r="L69" s="13">
        <f>Table2[[#This Row],[2k x 5 (postSD)]]-Table2[[#This Row],[5k x 20 (postSD)]]</f>
        <v>0</v>
      </c>
      <c r="M69" s="14">
        <v>8.0000000000000002E-3</v>
      </c>
      <c r="N69" s="12">
        <v>0.495</v>
      </c>
      <c r="O69" s="13">
        <f>Table2[[#This Row],[2k x 5 (pval)]]-Table2[[#This Row],[5k x 20 (pval)]]</f>
        <v>0</v>
      </c>
      <c r="P69" s="14">
        <v>0.495</v>
      </c>
      <c r="Q69" s="12">
        <v>-1.6E-2</v>
      </c>
      <c r="R69" s="13">
        <f>Table2[[#This Row],[2k x 5 (lowerCI)]]-Table2[[#This Row],[5k x 20 (lowerCI)]]</f>
        <v>-1.0000000000000009E-3</v>
      </c>
      <c r="S69" s="14">
        <v>-1.4999999999999999E-2</v>
      </c>
      <c r="T69" s="12">
        <v>1.4999999999999999E-2</v>
      </c>
      <c r="U69" s="13">
        <f>Table2[[#This Row],[2k x 5 (upperCI)]]-Table2[[#This Row],[5k x 20 (upperCI)]]</f>
        <v>-1.0000000000000009E-3</v>
      </c>
      <c r="V69" s="14">
        <v>1.6E-2</v>
      </c>
      <c r="W69" s="12" t="b">
        <v>0</v>
      </c>
      <c r="X69" s="13">
        <f>Table2[[#This Row],[2k x 5 (sig)]]-Table2[[#This Row],[5k x 20 (sig)]]</f>
        <v>0</v>
      </c>
      <c r="Y69" s="14" t="b">
        <v>0</v>
      </c>
      <c r="Z69" t="s">
        <v>36</v>
      </c>
    </row>
    <row r="70" spans="1:26" customFormat="1" x14ac:dyDescent="0.25">
      <c r="A70" s="65"/>
      <c r="B70" t="s">
        <v>50</v>
      </c>
      <c r="C70" t="s">
        <v>52</v>
      </c>
      <c r="D70" s="1">
        <v>2</v>
      </c>
      <c r="E70" s="1">
        <v>23304</v>
      </c>
      <c r="F70" s="1" t="s">
        <v>39</v>
      </c>
      <c r="G70" s="2" t="s">
        <v>35</v>
      </c>
      <c r="H70" s="12">
        <v>4.9909999999999997</v>
      </c>
      <c r="I70" s="13">
        <f>Table2[[#This Row],[2k x 5 (est)]]-Table2[[#This Row],[5k x 20 (est)]]</f>
        <v>-4.0000000000004476E-3</v>
      </c>
      <c r="J70" s="14">
        <v>4.9950000000000001</v>
      </c>
      <c r="K70" s="12">
        <v>0.3</v>
      </c>
      <c r="L70" s="13">
        <f>Table2[[#This Row],[2k x 5 (postSD)]]-Table2[[#This Row],[5k x 20 (postSD)]]</f>
        <v>3.0000000000000027E-3</v>
      </c>
      <c r="M70" s="14">
        <v>0.29699999999999999</v>
      </c>
      <c r="N70" s="12">
        <v>0</v>
      </c>
      <c r="O70" s="13">
        <f>Table2[[#This Row],[2k x 5 (pval)]]-Table2[[#This Row],[5k x 20 (pval)]]</f>
        <v>0</v>
      </c>
      <c r="P70" s="14">
        <v>0</v>
      </c>
      <c r="Q70" s="12">
        <v>4.4050000000000002</v>
      </c>
      <c r="R70" s="13">
        <f>Table2[[#This Row],[2k x 5 (lowerCI)]]-Table2[[#This Row],[5k x 20 (lowerCI)]]</f>
        <v>-1.1000000000000121E-2</v>
      </c>
      <c r="S70" s="14">
        <v>4.4160000000000004</v>
      </c>
      <c r="T70" s="12">
        <v>5.5910000000000002</v>
      </c>
      <c r="U70" s="13">
        <f>Table2[[#This Row],[2k x 5 (upperCI)]]-Table2[[#This Row],[5k x 20 (upperCI)]]</f>
        <v>7.0000000000005613E-3</v>
      </c>
      <c r="V70" s="14">
        <v>5.5839999999999996</v>
      </c>
      <c r="W70" s="12" t="b">
        <v>1</v>
      </c>
      <c r="X70" s="13">
        <f>Table2[[#This Row],[2k x 5 (sig)]]-Table2[[#This Row],[5k x 20 (sig)]]</f>
        <v>0</v>
      </c>
      <c r="Y70" s="14" t="b">
        <v>1</v>
      </c>
      <c r="Z70" t="s">
        <v>36</v>
      </c>
    </row>
    <row r="71" spans="1:26" customFormat="1" x14ac:dyDescent="0.25">
      <c r="A71" s="65"/>
      <c r="B71" t="s">
        <v>50</v>
      </c>
      <c r="C71" t="s">
        <v>52</v>
      </c>
      <c r="D71" s="1">
        <v>2</v>
      </c>
      <c r="E71" s="1">
        <v>23304</v>
      </c>
      <c r="F71" s="1" t="s">
        <v>40</v>
      </c>
      <c r="G71" s="2" t="s">
        <v>35</v>
      </c>
      <c r="H71" s="12">
        <v>0.40300000000000002</v>
      </c>
      <c r="I71" s="13">
        <f>Table2[[#This Row],[2k x 5 (est)]]-Table2[[#This Row],[5k x 20 (est)]]</f>
        <v>0</v>
      </c>
      <c r="J71" s="14">
        <v>0.40300000000000002</v>
      </c>
      <c r="K71" s="12">
        <v>0.01</v>
      </c>
      <c r="L71" s="13">
        <f>Table2[[#This Row],[2k x 5 (postSD)]]-Table2[[#This Row],[5k x 20 (postSD)]]</f>
        <v>0</v>
      </c>
      <c r="M71" s="14">
        <v>0.01</v>
      </c>
      <c r="N71" s="12">
        <v>0</v>
      </c>
      <c r="O71" s="13">
        <f>Table2[[#This Row],[2k x 5 (pval)]]-Table2[[#This Row],[5k x 20 (pval)]]</f>
        <v>0</v>
      </c>
      <c r="P71" s="14">
        <v>0</v>
      </c>
      <c r="Q71" s="12">
        <v>0.38200000000000001</v>
      </c>
      <c r="R71" s="13">
        <f>Table2[[#This Row],[2k x 5 (lowerCI)]]-Table2[[#This Row],[5k x 20 (lowerCI)]]</f>
        <v>-1.0000000000000009E-3</v>
      </c>
      <c r="S71" s="14">
        <v>0.38300000000000001</v>
      </c>
      <c r="T71" s="12">
        <v>0.42199999999999999</v>
      </c>
      <c r="U71" s="13">
        <f>Table2[[#This Row],[2k x 5 (upperCI)]]-Table2[[#This Row],[5k x 20 (upperCI)]]</f>
        <v>-1.0000000000000009E-3</v>
      </c>
      <c r="V71" s="14">
        <v>0.42299999999999999</v>
      </c>
      <c r="W71" s="12" t="b">
        <v>1</v>
      </c>
      <c r="X71" s="13">
        <f>Table2[[#This Row],[2k x 5 (sig)]]-Table2[[#This Row],[5k x 20 (sig)]]</f>
        <v>0</v>
      </c>
      <c r="Y71" s="14" t="b">
        <v>1</v>
      </c>
      <c r="Z71" t="s">
        <v>36</v>
      </c>
    </row>
    <row r="72" spans="1:26" customFormat="1" x14ac:dyDescent="0.25">
      <c r="A72" s="65"/>
      <c r="B72" t="s">
        <v>50</v>
      </c>
      <c r="C72" t="s">
        <v>52</v>
      </c>
      <c r="D72" s="1">
        <v>2</v>
      </c>
      <c r="E72" s="1">
        <v>23304</v>
      </c>
      <c r="F72" s="1" t="s">
        <v>41</v>
      </c>
      <c r="G72" s="2" t="s">
        <v>35</v>
      </c>
      <c r="H72" s="12">
        <v>1.577</v>
      </c>
      <c r="I72" s="13">
        <f>Table2[[#This Row],[2k x 5 (est)]]-Table2[[#This Row],[5k x 20 (est)]]</f>
        <v>0</v>
      </c>
      <c r="J72" s="14">
        <v>1.577</v>
      </c>
      <c r="K72" s="12">
        <v>7.0000000000000007E-2</v>
      </c>
      <c r="L72" s="13">
        <f>Table2[[#This Row],[2k x 5 (postSD)]]-Table2[[#This Row],[5k x 20 (postSD)]]</f>
        <v>-9.9999999999998701E-4</v>
      </c>
      <c r="M72" s="14">
        <v>7.0999999999999994E-2</v>
      </c>
      <c r="N72" s="12">
        <v>0</v>
      </c>
      <c r="O72" s="13">
        <f>Table2[[#This Row],[2k x 5 (pval)]]-Table2[[#This Row],[5k x 20 (pval)]]</f>
        <v>0</v>
      </c>
      <c r="P72" s="14">
        <v>0</v>
      </c>
      <c r="Q72" s="12">
        <v>1.4379999999999999</v>
      </c>
      <c r="R72" s="13">
        <f>Table2[[#This Row],[2k x 5 (lowerCI)]]-Table2[[#This Row],[5k x 20 (lowerCI)]]</f>
        <v>0</v>
      </c>
      <c r="S72" s="14">
        <v>1.4379999999999999</v>
      </c>
      <c r="T72" s="12">
        <v>1.7130000000000001</v>
      </c>
      <c r="U72" s="13">
        <f>Table2[[#This Row],[2k x 5 (upperCI)]]-Table2[[#This Row],[5k x 20 (upperCI)]]</f>
        <v>-9.9999999999988987E-4</v>
      </c>
      <c r="V72" s="14">
        <v>1.714</v>
      </c>
      <c r="W72" s="12" t="b">
        <v>1</v>
      </c>
      <c r="X72" s="13">
        <f>Table2[[#This Row],[2k x 5 (sig)]]-Table2[[#This Row],[5k x 20 (sig)]]</f>
        <v>0</v>
      </c>
      <c r="Y72" s="14" t="b">
        <v>1</v>
      </c>
      <c r="Z72" t="s">
        <v>36</v>
      </c>
    </row>
    <row r="73" spans="1:26" customFormat="1" x14ac:dyDescent="0.25">
      <c r="A73" s="65"/>
      <c r="B73" t="s">
        <v>50</v>
      </c>
      <c r="C73" t="s">
        <v>52</v>
      </c>
      <c r="D73" s="1">
        <v>2</v>
      </c>
      <c r="E73" s="1">
        <v>23304</v>
      </c>
      <c r="F73" s="1" t="s">
        <v>42</v>
      </c>
      <c r="G73" s="2" t="s">
        <v>35</v>
      </c>
      <c r="H73" s="12">
        <v>8.4280000000000008</v>
      </c>
      <c r="I73" s="13">
        <f>Table2[[#This Row],[2k x 5 (est)]]-Table2[[#This Row],[5k x 20 (est)]]</f>
        <v>-8.5999999999998522E-2</v>
      </c>
      <c r="J73" s="14">
        <v>8.5139999999999993</v>
      </c>
      <c r="K73" s="12">
        <v>1.2929999999999999</v>
      </c>
      <c r="L73" s="13">
        <f>Table2[[#This Row],[2k x 5 (postSD)]]-Table2[[#This Row],[5k x 20 (postSD)]]</f>
        <v>-7.2000000000000064E-2</v>
      </c>
      <c r="M73" s="14">
        <v>1.365</v>
      </c>
      <c r="N73" s="12">
        <v>0</v>
      </c>
      <c r="O73" s="13">
        <f>Table2[[#This Row],[2k x 5 (pval)]]-Table2[[#This Row],[5k x 20 (pval)]]</f>
        <v>0</v>
      </c>
      <c r="P73" s="14">
        <v>0</v>
      </c>
      <c r="Q73" s="12">
        <v>6.3609999999999998</v>
      </c>
      <c r="R73" s="13">
        <f>Table2[[#This Row],[2k x 5 (lowerCI)]]-Table2[[#This Row],[5k x 20 (lowerCI)]]</f>
        <v>-2.5000000000000355E-2</v>
      </c>
      <c r="S73" s="14">
        <v>6.3860000000000001</v>
      </c>
      <c r="T73" s="12">
        <v>11.430999999999999</v>
      </c>
      <c r="U73" s="13">
        <f>Table2[[#This Row],[2k x 5 (upperCI)]]-Table2[[#This Row],[5k x 20 (upperCI)]]</f>
        <v>-0.27000000000000135</v>
      </c>
      <c r="V73" s="14">
        <v>11.701000000000001</v>
      </c>
      <c r="W73" s="12" t="b">
        <v>1</v>
      </c>
      <c r="X73" s="13">
        <f>Table2[[#This Row],[2k x 5 (sig)]]-Table2[[#This Row],[5k x 20 (sig)]]</f>
        <v>0</v>
      </c>
      <c r="Y73" s="14" t="b">
        <v>1</v>
      </c>
      <c r="Z73" t="s">
        <v>36</v>
      </c>
    </row>
    <row r="74" spans="1:26" customFormat="1" x14ac:dyDescent="0.25">
      <c r="A74" s="65"/>
      <c r="B74" t="s">
        <v>50</v>
      </c>
      <c r="C74" t="s">
        <v>52</v>
      </c>
      <c r="D74" s="1">
        <v>2</v>
      </c>
      <c r="E74" s="1">
        <v>23304</v>
      </c>
      <c r="F74" s="10" t="s">
        <v>43</v>
      </c>
      <c r="G74" s="11" t="s">
        <v>35</v>
      </c>
      <c r="H74" s="12">
        <v>2E-3</v>
      </c>
      <c r="I74" s="13">
        <f>Table2[[#This Row],[2k x 5 (est)]]-Table2[[#This Row],[5k x 20 (est)]]</f>
        <v>0</v>
      </c>
      <c r="J74" s="14">
        <v>2E-3</v>
      </c>
      <c r="K74" s="12">
        <v>1E-3</v>
      </c>
      <c r="L74" s="13">
        <f>Table2[[#This Row],[2k x 5 (postSD)]]-Table2[[#This Row],[5k x 20 (postSD)]]</f>
        <v>0</v>
      </c>
      <c r="M74" s="14">
        <v>1E-3</v>
      </c>
      <c r="N74" s="12">
        <v>0</v>
      </c>
      <c r="O74" s="13">
        <f>Table2[[#This Row],[2k x 5 (pval)]]-Table2[[#This Row],[5k x 20 (pval)]]</f>
        <v>0</v>
      </c>
      <c r="P74" s="14">
        <v>0</v>
      </c>
      <c r="Q74" s="12">
        <v>1E-3</v>
      </c>
      <c r="R74" s="13">
        <f>Table2[[#This Row],[2k x 5 (lowerCI)]]-Table2[[#This Row],[5k x 20 (lowerCI)]]</f>
        <v>0</v>
      </c>
      <c r="S74" s="14">
        <v>1E-3</v>
      </c>
      <c r="T74" s="12">
        <v>4.0000000000000001E-3</v>
      </c>
      <c r="U74" s="13">
        <f>Table2[[#This Row],[2k x 5 (upperCI)]]-Table2[[#This Row],[5k x 20 (upperCI)]]</f>
        <v>0</v>
      </c>
      <c r="V74" s="14">
        <v>4.0000000000000001E-3</v>
      </c>
      <c r="W74" s="12" t="b">
        <v>1</v>
      </c>
      <c r="X74" s="13">
        <f>Table2[[#This Row],[2k x 5 (sig)]]-Table2[[#This Row],[5k x 20 (sig)]]</f>
        <v>0</v>
      </c>
      <c r="Y74" s="14" t="b">
        <v>1</v>
      </c>
      <c r="Z74" t="s">
        <v>36</v>
      </c>
    </row>
    <row r="75" spans="1:26" customFormat="1" x14ac:dyDescent="0.25">
      <c r="A75" s="65"/>
      <c r="B75" t="s">
        <v>50</v>
      </c>
      <c r="C75" t="s">
        <v>52</v>
      </c>
      <c r="D75" s="1">
        <v>2</v>
      </c>
      <c r="E75" s="1">
        <v>23304</v>
      </c>
      <c r="F75" s="1" t="s">
        <v>44</v>
      </c>
      <c r="G75" s="2" t="s">
        <v>35</v>
      </c>
      <c r="H75" s="12">
        <v>0.45700000000000002</v>
      </c>
      <c r="I75" s="13">
        <f>Table2[[#This Row],[2k x 5 (est)]]-Table2[[#This Row],[5k x 20 (est)]]</f>
        <v>-3.0000000000000027E-3</v>
      </c>
      <c r="J75" s="14">
        <v>0.46</v>
      </c>
      <c r="K75" s="12">
        <v>7.2999999999999995E-2</v>
      </c>
      <c r="L75" s="13">
        <f>Table2[[#This Row],[2k x 5 (postSD)]]-Table2[[#This Row],[5k x 20 (postSD)]]</f>
        <v>-2.0000000000000018E-3</v>
      </c>
      <c r="M75" s="14">
        <v>7.4999999999999997E-2</v>
      </c>
      <c r="N75" s="12">
        <v>0</v>
      </c>
      <c r="O75" s="13">
        <f>Table2[[#This Row],[2k x 5 (pval)]]-Table2[[#This Row],[5k x 20 (pval)]]</f>
        <v>0</v>
      </c>
      <c r="P75" s="14">
        <v>0</v>
      </c>
      <c r="Q75" s="12">
        <v>0.34200000000000003</v>
      </c>
      <c r="R75" s="13">
        <f>Table2[[#This Row],[2k x 5 (lowerCI)]]-Table2[[#This Row],[5k x 20 (lowerCI)]]</f>
        <v>-2.9999999999999472E-3</v>
      </c>
      <c r="S75" s="14">
        <v>0.34499999999999997</v>
      </c>
      <c r="T75" s="12">
        <v>0.625</v>
      </c>
      <c r="U75" s="13">
        <f>Table2[[#This Row],[2k x 5 (upperCI)]]-Table2[[#This Row],[5k x 20 (upperCI)]]</f>
        <v>-1.100000000000001E-2</v>
      </c>
      <c r="V75" s="14">
        <v>0.63600000000000001</v>
      </c>
      <c r="W75" s="12" t="b">
        <v>1</v>
      </c>
      <c r="X75" s="13">
        <f>Table2[[#This Row],[2k x 5 (sig)]]-Table2[[#This Row],[5k x 20 (sig)]]</f>
        <v>0</v>
      </c>
      <c r="Y75" s="14" t="b">
        <v>1</v>
      </c>
      <c r="Z75" t="s">
        <v>36</v>
      </c>
    </row>
    <row r="76" spans="1:26" customFormat="1" x14ac:dyDescent="0.25">
      <c r="A76" s="65"/>
      <c r="B76" t="s">
        <v>50</v>
      </c>
      <c r="C76" t="s">
        <v>52</v>
      </c>
      <c r="D76" s="1">
        <v>2</v>
      </c>
      <c r="E76" s="1">
        <v>23304</v>
      </c>
      <c r="F76" s="1" t="s">
        <v>45</v>
      </c>
      <c r="G76" s="2" t="s">
        <v>46</v>
      </c>
      <c r="H76" s="12">
        <v>0.40300000000000002</v>
      </c>
      <c r="I76" s="13">
        <f>Table2[[#This Row],[2k x 5 (est)]]-Table2[[#This Row],[5k x 20 (est)]]</f>
        <v>0</v>
      </c>
      <c r="J76" s="14">
        <v>0.40300000000000002</v>
      </c>
      <c r="K76" s="12">
        <v>8.9999999999999993E-3</v>
      </c>
      <c r="L76" s="13">
        <f>Table2[[#This Row],[2k x 5 (postSD)]]-Table2[[#This Row],[5k x 20 (postSD)]]</f>
        <v>0</v>
      </c>
      <c r="M76" s="14">
        <v>8.9999999999999993E-3</v>
      </c>
      <c r="N76" s="12">
        <v>0</v>
      </c>
      <c r="O76" s="13">
        <f>Table2[[#This Row],[2k x 5 (pval)]]-Table2[[#This Row],[5k x 20 (pval)]]</f>
        <v>0</v>
      </c>
      <c r="P76" s="14">
        <v>0</v>
      </c>
      <c r="Q76" s="12">
        <v>0.38400000000000001</v>
      </c>
      <c r="R76" s="13">
        <f>Table2[[#This Row],[2k x 5 (lowerCI)]]-Table2[[#This Row],[5k x 20 (lowerCI)]]</f>
        <v>0</v>
      </c>
      <c r="S76" s="14">
        <v>0.38400000000000001</v>
      </c>
      <c r="T76" s="12">
        <v>0.42</v>
      </c>
      <c r="U76" s="13">
        <f>Table2[[#This Row],[2k x 5 (upperCI)]]-Table2[[#This Row],[5k x 20 (upperCI)]]</f>
        <v>-1.0000000000000009E-3</v>
      </c>
      <c r="V76" s="14">
        <v>0.42099999999999999</v>
      </c>
      <c r="W76" s="12" t="b">
        <v>1</v>
      </c>
      <c r="X76" s="13">
        <f>Table2[[#This Row],[2k x 5 (sig)]]-Table2[[#This Row],[5k x 20 (sig)]]</f>
        <v>0</v>
      </c>
      <c r="Y76" s="14" t="b">
        <v>1</v>
      </c>
      <c r="Z76" t="s">
        <v>47</v>
      </c>
    </row>
    <row r="77" spans="1:26" customFormat="1" x14ac:dyDescent="0.25">
      <c r="A77" s="65"/>
      <c r="B77" t="s">
        <v>50</v>
      </c>
      <c r="C77" t="s">
        <v>52</v>
      </c>
      <c r="D77" s="1">
        <v>2</v>
      </c>
      <c r="E77" s="1">
        <v>23304</v>
      </c>
      <c r="F77" s="1" t="s">
        <v>48</v>
      </c>
      <c r="G77" s="2" t="s">
        <v>46</v>
      </c>
      <c r="H77" s="12">
        <v>0.83599999999999997</v>
      </c>
      <c r="I77" s="13">
        <f>Table2[[#This Row],[2k x 5 (est)]]-Table2[[#This Row],[5k x 20 (est)]]</f>
        <v>0</v>
      </c>
      <c r="J77" s="14">
        <v>0.83599999999999997</v>
      </c>
      <c r="K77" s="12">
        <v>7.0000000000000001E-3</v>
      </c>
      <c r="L77" s="13">
        <f>Table2[[#This Row],[2k x 5 (postSD)]]-Table2[[#This Row],[5k x 20 (postSD)]]</f>
        <v>-1E-3</v>
      </c>
      <c r="M77" s="14">
        <v>8.0000000000000002E-3</v>
      </c>
      <c r="N77" s="12">
        <v>0</v>
      </c>
      <c r="O77" s="13">
        <f>Table2[[#This Row],[2k x 5 (pval)]]-Table2[[#This Row],[5k x 20 (pval)]]</f>
        <v>0</v>
      </c>
      <c r="P77" s="14">
        <v>0</v>
      </c>
      <c r="Q77" s="12">
        <v>0.82199999999999995</v>
      </c>
      <c r="R77" s="13">
        <f>Table2[[#This Row],[2k x 5 (lowerCI)]]-Table2[[#This Row],[5k x 20 (lowerCI)]]</f>
        <v>2.0000000000000018E-3</v>
      </c>
      <c r="S77" s="14">
        <v>0.82</v>
      </c>
      <c r="T77" s="12">
        <v>0.85099999999999998</v>
      </c>
      <c r="U77" s="13">
        <f>Table2[[#This Row],[2k x 5 (upperCI)]]-Table2[[#This Row],[5k x 20 (upperCI)]]</f>
        <v>0</v>
      </c>
      <c r="V77" s="14">
        <v>0.85099999999999998</v>
      </c>
      <c r="W77" s="12" t="b">
        <v>1</v>
      </c>
      <c r="X77" s="13">
        <f>Table2[[#This Row],[2k x 5 (sig)]]-Table2[[#This Row],[5k x 20 (sig)]]</f>
        <v>0</v>
      </c>
      <c r="Y77" s="14" t="b">
        <v>1</v>
      </c>
      <c r="Z77" t="s">
        <v>47</v>
      </c>
    </row>
    <row r="78" spans="1:26" customFormat="1" x14ac:dyDescent="0.25">
      <c r="A78" s="65"/>
      <c r="B78" t="s">
        <v>50</v>
      </c>
      <c r="C78" t="s">
        <v>52</v>
      </c>
      <c r="D78" s="1">
        <v>2</v>
      </c>
      <c r="E78" s="1">
        <v>23304</v>
      </c>
      <c r="F78" s="10" t="s">
        <v>34</v>
      </c>
      <c r="G78" s="11" t="s">
        <v>46</v>
      </c>
      <c r="H78" s="12">
        <v>0.01</v>
      </c>
      <c r="I78" s="13">
        <f>Table2[[#This Row],[2k x 5 (est)]]-Table2[[#This Row],[5k x 20 (est)]]</f>
        <v>-0.01</v>
      </c>
      <c r="J78" s="14">
        <v>0.02</v>
      </c>
      <c r="K78" s="12">
        <v>0.25800000000000001</v>
      </c>
      <c r="L78" s="13">
        <f>Table2[[#This Row],[2k x 5 (postSD)]]-Table2[[#This Row],[5k x 20 (postSD)]]</f>
        <v>-1.100000000000001E-2</v>
      </c>
      <c r="M78" s="14">
        <v>0.26900000000000002</v>
      </c>
      <c r="N78" s="12">
        <v>0.48599999999999999</v>
      </c>
      <c r="O78" s="13">
        <f>Table2[[#This Row],[2k x 5 (pval)]]-Table2[[#This Row],[5k x 20 (pval)]]</f>
        <v>1.4000000000000012E-2</v>
      </c>
      <c r="P78" s="14">
        <v>0.47199999999999998</v>
      </c>
      <c r="Q78" s="12">
        <v>-0.48799999999999999</v>
      </c>
      <c r="R78" s="13">
        <f>Table2[[#This Row],[2k x 5 (lowerCI)]]-Table2[[#This Row],[5k x 20 (lowerCI)]]</f>
        <v>1.7000000000000015E-2</v>
      </c>
      <c r="S78" s="14">
        <v>-0.505</v>
      </c>
      <c r="T78" s="12">
        <v>0.501</v>
      </c>
      <c r="U78" s="13">
        <f>Table2[[#This Row],[2k x 5 (upperCI)]]-Table2[[#This Row],[5k x 20 (upperCI)]]</f>
        <v>-3.3000000000000029E-2</v>
      </c>
      <c r="V78" s="14">
        <v>0.53400000000000003</v>
      </c>
      <c r="W78" s="12" t="b">
        <v>0</v>
      </c>
      <c r="X78" s="13">
        <f>Table2[[#This Row],[2k x 5 (sig)]]-Table2[[#This Row],[5k x 20 (sig)]]</f>
        <v>0</v>
      </c>
      <c r="Y78" s="14" t="b">
        <v>0</v>
      </c>
      <c r="Z78" t="s">
        <v>36</v>
      </c>
    </row>
    <row r="79" spans="1:26" customFormat="1" x14ac:dyDescent="0.25">
      <c r="A79" s="65"/>
      <c r="B79" t="s">
        <v>50</v>
      </c>
      <c r="C79" t="s">
        <v>52</v>
      </c>
      <c r="D79" s="1">
        <v>2</v>
      </c>
      <c r="E79" s="1">
        <v>23304</v>
      </c>
      <c r="F79" s="1" t="s">
        <v>37</v>
      </c>
      <c r="G79" s="2" t="s">
        <v>46</v>
      </c>
      <c r="H79" s="12">
        <v>0.89</v>
      </c>
      <c r="I79" s="13">
        <f>Table2[[#This Row],[2k x 5 (est)]]-Table2[[#This Row],[5k x 20 (est)]]</f>
        <v>-2.0000000000000018E-3</v>
      </c>
      <c r="J79" s="14">
        <v>0.89200000000000002</v>
      </c>
      <c r="K79" s="12">
        <v>2.5000000000000001E-2</v>
      </c>
      <c r="L79" s="13">
        <f>Table2[[#This Row],[2k x 5 (postSD)]]-Table2[[#This Row],[5k x 20 (postSD)]]</f>
        <v>-9.9999999999999742E-4</v>
      </c>
      <c r="M79" s="14">
        <v>2.5999999999999999E-2</v>
      </c>
      <c r="N79" s="12">
        <v>0</v>
      </c>
      <c r="O79" s="13">
        <f>Table2[[#This Row],[2k x 5 (pval)]]-Table2[[#This Row],[5k x 20 (pval)]]</f>
        <v>0</v>
      </c>
      <c r="P79" s="14">
        <v>0</v>
      </c>
      <c r="Q79" s="12">
        <v>0.83099999999999996</v>
      </c>
      <c r="R79" s="13">
        <f>Table2[[#This Row],[2k x 5 (lowerCI)]]-Table2[[#This Row],[5k x 20 (lowerCI)]]</f>
        <v>0</v>
      </c>
      <c r="S79" s="14">
        <v>0.83099999999999996</v>
      </c>
      <c r="T79" s="12">
        <v>0.93</v>
      </c>
      <c r="U79" s="13">
        <f>Table2[[#This Row],[2k x 5 (upperCI)]]-Table2[[#This Row],[5k x 20 (upperCI)]]</f>
        <v>-2.0000000000000018E-3</v>
      </c>
      <c r="V79" s="14">
        <v>0.93200000000000005</v>
      </c>
      <c r="W79" s="12" t="b">
        <v>1</v>
      </c>
      <c r="X79" s="13">
        <f>Table2[[#This Row],[2k x 5 (sig)]]-Table2[[#This Row],[5k x 20 (sig)]]</f>
        <v>0</v>
      </c>
      <c r="Y79" s="14" t="b">
        <v>1</v>
      </c>
      <c r="Z79" t="s">
        <v>36</v>
      </c>
    </row>
    <row r="80" spans="1:26" customFormat="1" x14ac:dyDescent="0.25">
      <c r="A80" s="65"/>
      <c r="B80" t="s">
        <v>50</v>
      </c>
      <c r="C80" t="s">
        <v>52</v>
      </c>
      <c r="D80" s="1">
        <v>2</v>
      </c>
      <c r="E80" s="1">
        <v>23304</v>
      </c>
      <c r="F80" s="1" t="s">
        <v>38</v>
      </c>
      <c r="G80" s="2" t="s">
        <v>46</v>
      </c>
      <c r="H80" s="12">
        <v>-4.0000000000000001E-3</v>
      </c>
      <c r="I80" s="13">
        <f>Table2[[#This Row],[2k x 5 (est)]]-Table2[[#This Row],[5k x 20 (est)]]</f>
        <v>0</v>
      </c>
      <c r="J80" s="14">
        <v>-4.0000000000000001E-3</v>
      </c>
      <c r="K80" s="12">
        <v>0.26900000000000002</v>
      </c>
      <c r="L80" s="13">
        <f>Table2[[#This Row],[2k x 5 (postSD)]]-Table2[[#This Row],[5k x 20 (postSD)]]</f>
        <v>-7.0000000000000062E-3</v>
      </c>
      <c r="M80" s="14">
        <v>0.27600000000000002</v>
      </c>
      <c r="N80" s="12">
        <v>0.495</v>
      </c>
      <c r="O80" s="13">
        <f>Table2[[#This Row],[2k x 5 (pval)]]-Table2[[#This Row],[5k x 20 (pval)]]</f>
        <v>0</v>
      </c>
      <c r="P80" s="14">
        <v>0.495</v>
      </c>
      <c r="Q80" s="12">
        <v>-0.52300000000000002</v>
      </c>
      <c r="R80" s="13">
        <f>Table2[[#This Row],[2k x 5 (lowerCI)]]-Table2[[#This Row],[5k x 20 (lowerCI)]]</f>
        <v>1.4000000000000012E-2</v>
      </c>
      <c r="S80" s="14">
        <v>-0.53700000000000003</v>
      </c>
      <c r="T80" s="12">
        <v>0.51200000000000001</v>
      </c>
      <c r="U80" s="13">
        <f>Table2[[#This Row],[2k x 5 (upperCI)]]-Table2[[#This Row],[5k x 20 (upperCI)]]</f>
        <v>-2.6000000000000023E-2</v>
      </c>
      <c r="V80" s="14">
        <v>0.53800000000000003</v>
      </c>
      <c r="W80" s="12" t="b">
        <v>0</v>
      </c>
      <c r="X80" s="13">
        <f>Table2[[#This Row],[2k x 5 (sig)]]-Table2[[#This Row],[5k x 20 (sig)]]</f>
        <v>0</v>
      </c>
      <c r="Y80" s="14" t="b">
        <v>0</v>
      </c>
      <c r="Z80" t="s">
        <v>36</v>
      </c>
    </row>
    <row r="81" spans="1:26" customFormat="1" x14ac:dyDescent="0.25">
      <c r="A81" s="65"/>
      <c r="B81" t="s">
        <v>50</v>
      </c>
      <c r="C81" t="s">
        <v>52</v>
      </c>
      <c r="D81" s="1">
        <v>2</v>
      </c>
      <c r="E81" s="1">
        <v>23304</v>
      </c>
      <c r="F81" s="1" t="s">
        <v>39</v>
      </c>
      <c r="G81" s="2" t="s">
        <v>46</v>
      </c>
      <c r="H81" s="12">
        <v>1.72</v>
      </c>
      <c r="I81" s="13">
        <f>Table2[[#This Row],[2k x 5 (est)]]-Table2[[#This Row],[5k x 20 (est)]]</f>
        <v>4.9999999999998934E-3</v>
      </c>
      <c r="J81" s="14">
        <v>1.7150000000000001</v>
      </c>
      <c r="K81" s="12">
        <v>0.161</v>
      </c>
      <c r="L81" s="13">
        <f>Table2[[#This Row],[2k x 5 (postSD)]]-Table2[[#This Row],[5k x 20 (postSD)]]</f>
        <v>-3.0000000000000027E-3</v>
      </c>
      <c r="M81" s="14">
        <v>0.16400000000000001</v>
      </c>
      <c r="N81" s="12">
        <v>0</v>
      </c>
      <c r="O81" s="13">
        <f>Table2[[#This Row],[2k x 5 (pval)]]-Table2[[#This Row],[5k x 20 (pval)]]</f>
        <v>0</v>
      </c>
      <c r="P81" s="14">
        <v>0</v>
      </c>
      <c r="Q81" s="12">
        <v>1.41</v>
      </c>
      <c r="R81" s="13">
        <f>Table2[[#This Row],[2k x 5 (lowerCI)]]-Table2[[#This Row],[5k x 20 (lowerCI)]]</f>
        <v>1.8999999999999906E-2</v>
      </c>
      <c r="S81" s="14">
        <v>1.391</v>
      </c>
      <c r="T81" s="12">
        <v>2.048</v>
      </c>
      <c r="U81" s="13">
        <f>Table2[[#This Row],[2k x 5 (upperCI)]]-Table2[[#This Row],[5k x 20 (upperCI)]]</f>
        <v>7.0000000000001172E-3</v>
      </c>
      <c r="V81" s="14">
        <v>2.0409999999999999</v>
      </c>
      <c r="W81" s="12" t="b">
        <v>1</v>
      </c>
      <c r="X81" s="13">
        <f>Table2[[#This Row],[2k x 5 (sig)]]-Table2[[#This Row],[5k x 20 (sig)]]</f>
        <v>0</v>
      </c>
      <c r="Y81" s="14" t="b">
        <v>1</v>
      </c>
      <c r="Z81" t="s">
        <v>36</v>
      </c>
    </row>
    <row r="82" spans="1:26" customFormat="1" x14ac:dyDescent="0.25">
      <c r="A82" s="65"/>
      <c r="B82" t="s">
        <v>50</v>
      </c>
      <c r="C82" t="s">
        <v>52</v>
      </c>
      <c r="D82" s="1">
        <v>2</v>
      </c>
      <c r="E82" s="1">
        <v>23304</v>
      </c>
      <c r="F82" s="1" t="s">
        <v>40</v>
      </c>
      <c r="G82" s="2" t="s">
        <v>46</v>
      </c>
      <c r="H82" s="12">
        <v>10.186999999999999</v>
      </c>
      <c r="I82" s="13">
        <f>Table2[[#This Row],[2k x 5 (est)]]-Table2[[#This Row],[5k x 20 (est)]]</f>
        <v>0.1120000000000001</v>
      </c>
      <c r="J82" s="14">
        <v>10.074999999999999</v>
      </c>
      <c r="K82" s="12">
        <v>2.0390000000000001</v>
      </c>
      <c r="L82" s="13">
        <f>Table2[[#This Row],[2k x 5 (postSD)]]-Table2[[#This Row],[5k x 20 (postSD)]]</f>
        <v>-2.0999999999999908E-2</v>
      </c>
      <c r="M82" s="14">
        <v>2.06</v>
      </c>
      <c r="N82" s="12">
        <v>0</v>
      </c>
      <c r="O82" s="13">
        <f>Table2[[#This Row],[2k x 5 (pval)]]-Table2[[#This Row],[5k x 20 (pval)]]</f>
        <v>0</v>
      </c>
      <c r="P82" s="14">
        <v>0</v>
      </c>
      <c r="Q82" s="12">
        <v>6.617</v>
      </c>
      <c r="R82" s="13">
        <f>Table2[[#This Row],[2k x 5 (lowerCI)]]-Table2[[#This Row],[5k x 20 (lowerCI)]]</f>
        <v>0.17900000000000027</v>
      </c>
      <c r="S82" s="14">
        <v>6.4379999999999997</v>
      </c>
      <c r="T82" s="12">
        <v>14.343</v>
      </c>
      <c r="U82" s="13">
        <f>Table2[[#This Row],[2k x 5 (upperCI)]]-Table2[[#This Row],[5k x 20 (upperCI)]]</f>
        <v>0.1379999999999999</v>
      </c>
      <c r="V82" s="14">
        <v>14.205</v>
      </c>
      <c r="W82" s="12" t="b">
        <v>1</v>
      </c>
      <c r="X82" s="13">
        <f>Table2[[#This Row],[2k x 5 (sig)]]-Table2[[#This Row],[5k x 20 (sig)]]</f>
        <v>0</v>
      </c>
      <c r="Y82" s="14" t="b">
        <v>1</v>
      </c>
      <c r="Z82" t="s">
        <v>36</v>
      </c>
    </row>
    <row r="83" spans="1:26" customFormat="1" x14ac:dyDescent="0.25">
      <c r="A83" s="65"/>
      <c r="B83" t="s">
        <v>50</v>
      </c>
      <c r="C83" t="s">
        <v>52</v>
      </c>
      <c r="D83" s="1">
        <v>2</v>
      </c>
      <c r="E83" s="1">
        <v>23304</v>
      </c>
      <c r="F83" s="1" t="s">
        <v>41</v>
      </c>
      <c r="G83" s="2" t="s">
        <v>46</v>
      </c>
      <c r="H83" s="12">
        <v>2.3319999999999999</v>
      </c>
      <c r="I83" s="13">
        <f>Table2[[#This Row],[2k x 5 (est)]]-Table2[[#This Row],[5k x 20 (est)]]</f>
        <v>4.9999999999998934E-3</v>
      </c>
      <c r="J83" s="14">
        <v>2.327</v>
      </c>
      <c r="K83" s="12">
        <v>0.20699999999999999</v>
      </c>
      <c r="L83" s="13">
        <f>Table2[[#This Row],[2k x 5 (postSD)]]-Table2[[#This Row],[5k x 20 (postSD)]]</f>
        <v>-4.0000000000000036E-3</v>
      </c>
      <c r="M83" s="14">
        <v>0.21099999999999999</v>
      </c>
      <c r="N83" s="12">
        <v>0</v>
      </c>
      <c r="O83" s="13">
        <f>Table2[[#This Row],[2k x 5 (pval)]]-Table2[[#This Row],[5k x 20 (pval)]]</f>
        <v>0</v>
      </c>
      <c r="P83" s="14">
        <v>0</v>
      </c>
      <c r="Q83" s="12">
        <v>1.944</v>
      </c>
      <c r="R83" s="13">
        <f>Table2[[#This Row],[2k x 5 (lowerCI)]]-Table2[[#This Row],[5k x 20 (lowerCI)]]</f>
        <v>2.0000000000000018E-2</v>
      </c>
      <c r="S83" s="14">
        <v>1.9239999999999999</v>
      </c>
      <c r="T83" s="12">
        <v>2.758</v>
      </c>
      <c r="U83" s="13">
        <f>Table2[[#This Row],[2k x 5 (upperCI)]]-Table2[[#This Row],[5k x 20 (upperCI)]]</f>
        <v>1.2999999999999901E-2</v>
      </c>
      <c r="V83" s="14">
        <v>2.7450000000000001</v>
      </c>
      <c r="W83" s="12" t="b">
        <v>1</v>
      </c>
      <c r="X83" s="13">
        <f>Table2[[#This Row],[2k x 5 (sig)]]-Table2[[#This Row],[5k x 20 (sig)]]</f>
        <v>0</v>
      </c>
      <c r="Y83" s="14" t="b">
        <v>1</v>
      </c>
      <c r="Z83" t="s">
        <v>36</v>
      </c>
    </row>
    <row r="84" spans="1:26" customFormat="1" x14ac:dyDescent="0.25">
      <c r="A84" s="65"/>
      <c r="B84" t="s">
        <v>50</v>
      </c>
      <c r="C84" t="s">
        <v>52</v>
      </c>
      <c r="D84" s="1">
        <v>2</v>
      </c>
      <c r="E84" s="1">
        <v>23304</v>
      </c>
      <c r="F84" s="1" t="s">
        <v>42</v>
      </c>
      <c r="G84" s="2" t="s">
        <v>46</v>
      </c>
      <c r="H84" s="12">
        <v>1</v>
      </c>
      <c r="I84" s="13">
        <f>Table2[[#This Row],[2k x 5 (est)]]-Table2[[#This Row],[5k x 20 (est)]]</f>
        <v>0</v>
      </c>
      <c r="J84" s="14">
        <v>1</v>
      </c>
      <c r="K84" s="12">
        <v>0</v>
      </c>
      <c r="L84" s="13">
        <f>Table2[[#This Row],[2k x 5 (postSD)]]-Table2[[#This Row],[5k x 20 (postSD)]]</f>
        <v>0</v>
      </c>
      <c r="M84" s="14">
        <v>0</v>
      </c>
      <c r="N84" s="12">
        <v>0</v>
      </c>
      <c r="O84" s="13">
        <f>Table2[[#This Row],[2k x 5 (pval)]]-Table2[[#This Row],[5k x 20 (pval)]]</f>
        <v>0</v>
      </c>
      <c r="P84" s="14">
        <v>0</v>
      </c>
      <c r="Q84" s="12">
        <v>1</v>
      </c>
      <c r="R84" s="13">
        <f>Table2[[#This Row],[2k x 5 (lowerCI)]]-Table2[[#This Row],[5k x 20 (lowerCI)]]</f>
        <v>0</v>
      </c>
      <c r="S84" s="14">
        <v>1</v>
      </c>
      <c r="T84" s="12">
        <v>1</v>
      </c>
      <c r="U84" s="13">
        <f>Table2[[#This Row],[2k x 5 (upperCI)]]-Table2[[#This Row],[5k x 20 (upperCI)]]</f>
        <v>0</v>
      </c>
      <c r="V84" s="14">
        <v>1</v>
      </c>
      <c r="W84" s="12" t="b">
        <v>0</v>
      </c>
      <c r="X84" s="13">
        <f>Table2[[#This Row],[2k x 5 (sig)]]-Table2[[#This Row],[5k x 20 (sig)]]</f>
        <v>0</v>
      </c>
      <c r="Y84" s="14" t="b">
        <v>0</v>
      </c>
      <c r="Z84" t="s">
        <v>36</v>
      </c>
    </row>
    <row r="85" spans="1:26" customFormat="1" x14ac:dyDescent="0.25">
      <c r="A85" s="65"/>
      <c r="B85" t="s">
        <v>50</v>
      </c>
      <c r="C85" t="s">
        <v>52</v>
      </c>
      <c r="D85" s="1">
        <v>2</v>
      </c>
      <c r="E85" s="1">
        <v>23304</v>
      </c>
      <c r="F85" s="1" t="s">
        <v>43</v>
      </c>
      <c r="G85" s="2" t="s">
        <v>46</v>
      </c>
      <c r="H85" s="12">
        <v>1</v>
      </c>
      <c r="I85" s="13">
        <f>Table2[[#This Row],[2k x 5 (est)]]-Table2[[#This Row],[5k x 20 (est)]]</f>
        <v>0</v>
      </c>
      <c r="J85" s="14">
        <v>1</v>
      </c>
      <c r="K85" s="12">
        <v>0</v>
      </c>
      <c r="L85" s="13">
        <f>Table2[[#This Row],[2k x 5 (postSD)]]-Table2[[#This Row],[5k x 20 (postSD)]]</f>
        <v>0</v>
      </c>
      <c r="M85" s="14">
        <v>0</v>
      </c>
      <c r="N85" s="12">
        <v>0</v>
      </c>
      <c r="O85" s="13">
        <f>Table2[[#This Row],[2k x 5 (pval)]]-Table2[[#This Row],[5k x 20 (pval)]]</f>
        <v>0</v>
      </c>
      <c r="P85" s="14">
        <v>0</v>
      </c>
      <c r="Q85" s="12">
        <v>1</v>
      </c>
      <c r="R85" s="13">
        <f>Table2[[#This Row],[2k x 5 (lowerCI)]]-Table2[[#This Row],[5k x 20 (lowerCI)]]</f>
        <v>0</v>
      </c>
      <c r="S85" s="14">
        <v>1</v>
      </c>
      <c r="T85" s="12">
        <v>1</v>
      </c>
      <c r="U85" s="13">
        <f>Table2[[#This Row],[2k x 5 (upperCI)]]-Table2[[#This Row],[5k x 20 (upperCI)]]</f>
        <v>0</v>
      </c>
      <c r="V85" s="14">
        <v>1</v>
      </c>
      <c r="W85" s="12" t="b">
        <v>0</v>
      </c>
      <c r="X85" s="13">
        <f>Table2[[#This Row],[2k x 5 (sig)]]-Table2[[#This Row],[5k x 20 (sig)]]</f>
        <v>0</v>
      </c>
      <c r="Y85" s="14" t="b">
        <v>0</v>
      </c>
      <c r="Z85" t="s">
        <v>36</v>
      </c>
    </row>
    <row r="86" spans="1:26" customFormat="1" x14ac:dyDescent="0.25">
      <c r="A86" s="65"/>
      <c r="B86" t="s">
        <v>50</v>
      </c>
      <c r="C86" t="s">
        <v>52</v>
      </c>
      <c r="D86" s="1">
        <v>2</v>
      </c>
      <c r="E86" s="1">
        <v>23304</v>
      </c>
      <c r="F86" s="1" t="s">
        <v>44</v>
      </c>
      <c r="G86" s="2" t="s">
        <v>46</v>
      </c>
      <c r="H86" s="12">
        <v>1</v>
      </c>
      <c r="I86" s="13">
        <f>Table2[[#This Row],[2k x 5 (est)]]-Table2[[#This Row],[5k x 20 (est)]]</f>
        <v>0</v>
      </c>
      <c r="J86" s="14">
        <v>1</v>
      </c>
      <c r="K86" s="12">
        <v>0</v>
      </c>
      <c r="L86" s="13">
        <f>Table2[[#This Row],[2k x 5 (postSD)]]-Table2[[#This Row],[5k x 20 (postSD)]]</f>
        <v>0</v>
      </c>
      <c r="M86" s="14">
        <v>0</v>
      </c>
      <c r="N86" s="12">
        <v>0</v>
      </c>
      <c r="O86" s="13">
        <f>Table2[[#This Row],[2k x 5 (pval)]]-Table2[[#This Row],[5k x 20 (pval)]]</f>
        <v>0</v>
      </c>
      <c r="P86" s="14">
        <v>0</v>
      </c>
      <c r="Q86" s="12">
        <v>1</v>
      </c>
      <c r="R86" s="13">
        <f>Table2[[#This Row],[2k x 5 (lowerCI)]]-Table2[[#This Row],[5k x 20 (lowerCI)]]</f>
        <v>0</v>
      </c>
      <c r="S86" s="14">
        <v>1</v>
      </c>
      <c r="T86" s="12">
        <v>1</v>
      </c>
      <c r="U86" s="13">
        <f>Table2[[#This Row],[2k x 5 (upperCI)]]-Table2[[#This Row],[5k x 20 (upperCI)]]</f>
        <v>0</v>
      </c>
      <c r="V86" s="14">
        <v>1</v>
      </c>
      <c r="W86" s="12" t="b">
        <v>0</v>
      </c>
      <c r="X86" s="13">
        <f>Table2[[#This Row],[2k x 5 (sig)]]-Table2[[#This Row],[5k x 20 (sig)]]</f>
        <v>0</v>
      </c>
      <c r="Y86" s="14" t="b">
        <v>0</v>
      </c>
      <c r="Z86" t="s">
        <v>36</v>
      </c>
    </row>
    <row r="87" spans="1:26" customFormat="1" x14ac:dyDescent="0.25">
      <c r="A87" s="8"/>
      <c r="B87" s="8"/>
      <c r="C87" s="8"/>
      <c r="D87" s="21"/>
      <c r="E87" s="21"/>
      <c r="F87" s="21"/>
      <c r="G87" s="22"/>
      <c r="H87" s="23"/>
      <c r="I87" s="9"/>
      <c r="J87" s="24"/>
      <c r="K87" s="23"/>
      <c r="L87" s="9"/>
      <c r="M87" s="24"/>
      <c r="N87" s="23"/>
      <c r="O87" s="9"/>
      <c r="P87" s="24"/>
      <c r="Q87" s="23"/>
      <c r="R87" s="9"/>
      <c r="S87" s="24"/>
      <c r="T87" s="23"/>
      <c r="U87" s="9"/>
      <c r="V87" s="24"/>
      <c r="W87" s="23"/>
      <c r="X87" s="9"/>
      <c r="Y87" s="24"/>
      <c r="Z87" s="8"/>
    </row>
    <row r="88" spans="1:26" customFormat="1" x14ac:dyDescent="0.25">
      <c r="A88" s="65" t="s">
        <v>31</v>
      </c>
      <c r="B88" t="s">
        <v>32</v>
      </c>
      <c r="C88" t="s">
        <v>33</v>
      </c>
      <c r="D88" s="1">
        <v>1</v>
      </c>
      <c r="E88" s="1">
        <v>13286</v>
      </c>
      <c r="F88" s="10" t="s">
        <v>34</v>
      </c>
      <c r="G88" s="11" t="s">
        <v>35</v>
      </c>
      <c r="H88" s="12">
        <v>6.0000000000000001E-3</v>
      </c>
      <c r="I88" s="13">
        <f>Table2[[#This Row],[2k x 5 (est)]]-Table2[[#This Row],[5k x 20 (est)]]</f>
        <v>-1E-3</v>
      </c>
      <c r="J88" s="14">
        <v>7.0000000000000001E-3</v>
      </c>
      <c r="K88" s="12">
        <v>1.2E-2</v>
      </c>
      <c r="L88" s="13">
        <f>Table2[[#This Row],[2k x 5 (postSD)]]-Table2[[#This Row],[5k x 20 (postSD)]]</f>
        <v>0</v>
      </c>
      <c r="M88" s="14">
        <v>1.2E-2</v>
      </c>
      <c r="N88" s="12">
        <v>0.27800000000000002</v>
      </c>
      <c r="O88" s="13">
        <f>Table2[[#This Row],[2k x 5 (pval)]]-Table2[[#This Row],[5k x 20 (pval)]]</f>
        <v>-1.0000000000000009E-3</v>
      </c>
      <c r="P88" s="14">
        <v>0.27900000000000003</v>
      </c>
      <c r="Q88" s="12">
        <v>-1.6E-2</v>
      </c>
      <c r="R88" s="13">
        <f>Table2[[#This Row],[2k x 5 (lowerCI)]]-Table2[[#This Row],[5k x 20 (lowerCI)]]</f>
        <v>1.0000000000000009E-3</v>
      </c>
      <c r="S88" s="14">
        <v>-1.7000000000000001E-2</v>
      </c>
      <c r="T88" s="12">
        <v>3.1E-2</v>
      </c>
      <c r="U88" s="13">
        <f>Table2[[#This Row],[2k x 5 (upperCI)]]-Table2[[#This Row],[5k x 20 (upperCI)]]</f>
        <v>0</v>
      </c>
      <c r="V88" s="14">
        <v>3.1E-2</v>
      </c>
      <c r="W88" s="12" t="b">
        <v>0</v>
      </c>
      <c r="X88" s="13">
        <f>Table2[[#This Row],[2k x 5 (sig)]]-Table2[[#This Row],[5k x 20 (sig)]]</f>
        <v>0</v>
      </c>
      <c r="Y88" s="14" t="b">
        <v>0</v>
      </c>
      <c r="Z88" t="s">
        <v>36</v>
      </c>
    </row>
    <row r="89" spans="1:26" customFormat="1" x14ac:dyDescent="0.25">
      <c r="A89" s="65"/>
      <c r="B89" t="s">
        <v>32</v>
      </c>
      <c r="C89" t="s">
        <v>33</v>
      </c>
      <c r="D89" s="1">
        <v>1</v>
      </c>
      <c r="E89" s="1">
        <v>13286</v>
      </c>
      <c r="F89" s="1" t="s">
        <v>37</v>
      </c>
      <c r="G89" s="2" t="s">
        <v>35</v>
      </c>
      <c r="H89" s="12">
        <v>0.47899999999999998</v>
      </c>
      <c r="I89" s="13">
        <f>Table2[[#This Row],[2k x 5 (est)]]-Table2[[#This Row],[5k x 20 (est)]]</f>
        <v>-3.0000000000000027E-3</v>
      </c>
      <c r="J89" s="14">
        <v>0.48199999999999998</v>
      </c>
      <c r="K89" s="12">
        <v>7.8E-2</v>
      </c>
      <c r="L89" s="13">
        <f>Table2[[#This Row],[2k x 5 (postSD)]]-Table2[[#This Row],[5k x 20 (postSD)]]</f>
        <v>-4.0000000000000036E-3</v>
      </c>
      <c r="M89" s="14">
        <v>8.2000000000000003E-2</v>
      </c>
      <c r="N89" s="12">
        <v>0</v>
      </c>
      <c r="O89" s="13">
        <f>Table2[[#This Row],[2k x 5 (pval)]]-Table2[[#This Row],[5k x 20 (pval)]]</f>
        <v>0</v>
      </c>
      <c r="P89" s="14">
        <v>0</v>
      </c>
      <c r="Q89" s="12">
        <v>0.35099999999999998</v>
      </c>
      <c r="R89" s="13">
        <f>Table2[[#This Row],[2k x 5 (lowerCI)]]-Table2[[#This Row],[5k x 20 (lowerCI)]]</f>
        <v>-1.0000000000000009E-3</v>
      </c>
      <c r="S89" s="14">
        <v>0.35199999999999998</v>
      </c>
      <c r="T89" s="12">
        <v>0.66100000000000003</v>
      </c>
      <c r="U89" s="13">
        <f>Table2[[#This Row],[2k x 5 (upperCI)]]-Table2[[#This Row],[5k x 20 (upperCI)]]</f>
        <v>-1.5000000000000013E-2</v>
      </c>
      <c r="V89" s="14">
        <v>0.67600000000000005</v>
      </c>
      <c r="W89" s="12" t="b">
        <v>1</v>
      </c>
      <c r="X89" s="13">
        <f>Table2[[#This Row],[2k x 5 (sig)]]-Table2[[#This Row],[5k x 20 (sig)]]</f>
        <v>0</v>
      </c>
      <c r="Y89" s="14" t="b">
        <v>1</v>
      </c>
      <c r="Z89" t="s">
        <v>36</v>
      </c>
    </row>
    <row r="90" spans="1:26" customFormat="1" x14ac:dyDescent="0.25">
      <c r="A90" s="65"/>
      <c r="B90" t="s">
        <v>32</v>
      </c>
      <c r="C90" t="s">
        <v>33</v>
      </c>
      <c r="D90" s="1">
        <v>1</v>
      </c>
      <c r="E90" s="1">
        <v>13286</v>
      </c>
      <c r="F90" s="1" t="s">
        <v>38</v>
      </c>
      <c r="G90" s="2" t="s">
        <v>35</v>
      </c>
      <c r="H90" s="12">
        <v>-1E-3</v>
      </c>
      <c r="I90" s="13">
        <f>Table2[[#This Row],[2k x 5 (est)]]-Table2[[#This Row],[5k x 20 (est)]]</f>
        <v>0</v>
      </c>
      <c r="J90" s="14">
        <v>-1E-3</v>
      </c>
      <c r="K90" s="12">
        <v>6.0000000000000001E-3</v>
      </c>
      <c r="L90" s="13">
        <f>Table2[[#This Row],[2k x 5 (postSD)]]-Table2[[#This Row],[5k x 20 (postSD)]]</f>
        <v>0</v>
      </c>
      <c r="M90" s="14">
        <v>6.0000000000000001E-3</v>
      </c>
      <c r="N90" s="12">
        <v>0.439</v>
      </c>
      <c r="O90" s="13">
        <f>Table2[[#This Row],[2k x 5 (pval)]]-Table2[[#This Row],[5k x 20 (pval)]]</f>
        <v>-1.0000000000000009E-2</v>
      </c>
      <c r="P90" s="14">
        <v>0.44900000000000001</v>
      </c>
      <c r="Q90" s="12">
        <v>-1.2E-2</v>
      </c>
      <c r="R90" s="13">
        <f>Table2[[#This Row],[2k x 5 (lowerCI)]]-Table2[[#This Row],[5k x 20 (lowerCI)]]</f>
        <v>9.9999999999999915E-4</v>
      </c>
      <c r="S90" s="14">
        <v>-1.2999999999999999E-2</v>
      </c>
      <c r="T90" s="12">
        <v>1.0999999999999999E-2</v>
      </c>
      <c r="U90" s="13">
        <f>Table2[[#This Row],[2k x 5 (upperCI)]]-Table2[[#This Row],[5k x 20 (upperCI)]]</f>
        <v>0</v>
      </c>
      <c r="V90" s="14">
        <v>1.0999999999999999E-2</v>
      </c>
      <c r="W90" s="12" t="b">
        <v>0</v>
      </c>
      <c r="X90" s="13">
        <f>Table2[[#This Row],[2k x 5 (sig)]]-Table2[[#This Row],[5k x 20 (sig)]]</f>
        <v>0</v>
      </c>
      <c r="Y90" s="14" t="b">
        <v>0</v>
      </c>
      <c r="Z90" t="s">
        <v>36</v>
      </c>
    </row>
    <row r="91" spans="1:26" customFormat="1" x14ac:dyDescent="0.25">
      <c r="A91" s="65"/>
      <c r="B91" t="s">
        <v>32</v>
      </c>
      <c r="C91" t="s">
        <v>33</v>
      </c>
      <c r="D91" s="1">
        <v>1</v>
      </c>
      <c r="E91" s="1">
        <v>13286</v>
      </c>
      <c r="F91" s="1" t="s">
        <v>39</v>
      </c>
      <c r="G91" s="2" t="s">
        <v>35</v>
      </c>
      <c r="H91" s="12">
        <v>2.206</v>
      </c>
      <c r="I91" s="13">
        <f>Table2[[#This Row],[2k x 5 (est)]]-Table2[[#This Row],[5k x 20 (est)]]</f>
        <v>0</v>
      </c>
      <c r="J91" s="14">
        <v>2.206</v>
      </c>
      <c r="K91" s="12">
        <v>0.109</v>
      </c>
      <c r="L91" s="13">
        <f>Table2[[#This Row],[2k x 5 (postSD)]]-Table2[[#This Row],[5k x 20 (postSD)]]</f>
        <v>0</v>
      </c>
      <c r="M91" s="14">
        <v>0.109</v>
      </c>
      <c r="N91" s="12">
        <v>0</v>
      </c>
      <c r="O91" s="13">
        <f>Table2[[#This Row],[2k x 5 (pval)]]-Table2[[#This Row],[5k x 20 (pval)]]</f>
        <v>0</v>
      </c>
      <c r="P91" s="14">
        <v>0</v>
      </c>
      <c r="Q91" s="12">
        <v>2</v>
      </c>
      <c r="R91" s="13">
        <f>Table2[[#This Row],[2k x 5 (lowerCI)]]-Table2[[#This Row],[5k x 20 (lowerCI)]]</f>
        <v>1.0999999999999899E-2</v>
      </c>
      <c r="S91" s="14">
        <v>1.9890000000000001</v>
      </c>
      <c r="T91" s="12">
        <v>2.415</v>
      </c>
      <c r="U91" s="13">
        <f>Table2[[#This Row],[2k x 5 (upperCI)]]-Table2[[#This Row],[5k x 20 (upperCI)]]</f>
        <v>-8.999999999999897E-3</v>
      </c>
      <c r="V91" s="14">
        <v>2.4239999999999999</v>
      </c>
      <c r="W91" s="12" t="b">
        <v>1</v>
      </c>
      <c r="X91" s="13">
        <f>Table2[[#This Row],[2k x 5 (sig)]]-Table2[[#This Row],[5k x 20 (sig)]]</f>
        <v>0</v>
      </c>
      <c r="Y91" s="14" t="b">
        <v>1</v>
      </c>
      <c r="Z91" t="s">
        <v>36</v>
      </c>
    </row>
    <row r="92" spans="1:26" customFormat="1" x14ac:dyDescent="0.25">
      <c r="A92" s="65"/>
      <c r="B92" t="s">
        <v>32</v>
      </c>
      <c r="C92" t="s">
        <v>33</v>
      </c>
      <c r="D92" s="1">
        <v>1</v>
      </c>
      <c r="E92" s="1">
        <v>13286</v>
      </c>
      <c r="F92" s="1" t="s">
        <v>40</v>
      </c>
      <c r="G92" s="2" t="s">
        <v>35</v>
      </c>
      <c r="H92" s="12">
        <v>0.40799999999999997</v>
      </c>
      <c r="I92" s="13">
        <f>Table2[[#This Row],[2k x 5 (est)]]-Table2[[#This Row],[5k x 20 (est)]]</f>
        <v>0</v>
      </c>
      <c r="J92" s="14">
        <v>0.40799999999999997</v>
      </c>
      <c r="K92" s="12">
        <v>0.01</v>
      </c>
      <c r="L92" s="13">
        <f>Table2[[#This Row],[2k x 5 (postSD)]]-Table2[[#This Row],[5k x 20 (postSD)]]</f>
        <v>0</v>
      </c>
      <c r="M92" s="14">
        <v>0.01</v>
      </c>
      <c r="N92" s="12">
        <v>0</v>
      </c>
      <c r="O92" s="13">
        <f>Table2[[#This Row],[2k x 5 (pval)]]-Table2[[#This Row],[5k x 20 (pval)]]</f>
        <v>0</v>
      </c>
      <c r="P92" s="14">
        <v>0</v>
      </c>
      <c r="Q92" s="12">
        <v>0.38800000000000001</v>
      </c>
      <c r="R92" s="13">
        <f>Table2[[#This Row],[2k x 5 (lowerCI)]]-Table2[[#This Row],[5k x 20 (lowerCI)]]</f>
        <v>0</v>
      </c>
      <c r="S92" s="14">
        <v>0.38800000000000001</v>
      </c>
      <c r="T92" s="12">
        <v>0.42699999999999999</v>
      </c>
      <c r="U92" s="13">
        <f>Table2[[#This Row],[2k x 5 (upperCI)]]-Table2[[#This Row],[5k x 20 (upperCI)]]</f>
        <v>-2.0000000000000018E-3</v>
      </c>
      <c r="V92" s="14">
        <v>0.42899999999999999</v>
      </c>
      <c r="W92" s="12" t="b">
        <v>1</v>
      </c>
      <c r="X92" s="13">
        <f>Table2[[#This Row],[2k x 5 (sig)]]-Table2[[#This Row],[5k x 20 (sig)]]</f>
        <v>0</v>
      </c>
      <c r="Y92" s="14" t="b">
        <v>1</v>
      </c>
      <c r="Z92" t="s">
        <v>36</v>
      </c>
    </row>
    <row r="93" spans="1:26" customFormat="1" x14ac:dyDescent="0.25">
      <c r="A93" s="65"/>
      <c r="B93" t="s">
        <v>32</v>
      </c>
      <c r="C93" t="s">
        <v>33</v>
      </c>
      <c r="D93" s="1">
        <v>1</v>
      </c>
      <c r="E93" s="1">
        <v>13286</v>
      </c>
      <c r="F93" s="1" t="s">
        <v>41</v>
      </c>
      <c r="G93" s="2" t="s">
        <v>35</v>
      </c>
      <c r="H93" s="12">
        <v>0.21</v>
      </c>
      <c r="I93" s="13">
        <f>Table2[[#This Row],[2k x 5 (est)]]-Table2[[#This Row],[5k x 20 (est)]]</f>
        <v>0</v>
      </c>
      <c r="J93" s="14">
        <v>0.21</v>
      </c>
      <c r="K93" s="12">
        <v>5.2999999999999999E-2</v>
      </c>
      <c r="L93" s="13">
        <f>Table2[[#This Row],[2k x 5 (postSD)]]-Table2[[#This Row],[5k x 20 (postSD)]]</f>
        <v>-1.0000000000000009E-3</v>
      </c>
      <c r="M93" s="14">
        <v>5.3999999999999999E-2</v>
      </c>
      <c r="N93" s="12">
        <v>0</v>
      </c>
      <c r="O93" s="13">
        <f>Table2[[#This Row],[2k x 5 (pval)]]-Table2[[#This Row],[5k x 20 (pval)]]</f>
        <v>0</v>
      </c>
      <c r="P93" s="14">
        <v>0</v>
      </c>
      <c r="Q93" s="12">
        <v>0.10299999999999999</v>
      </c>
      <c r="R93" s="13">
        <f>Table2[[#This Row],[2k x 5 (lowerCI)]]-Table2[[#This Row],[5k x 20 (lowerCI)]]</f>
        <v>1.0000000000000009E-3</v>
      </c>
      <c r="S93" s="14">
        <v>0.10199999999999999</v>
      </c>
      <c r="T93" s="12">
        <v>0.315</v>
      </c>
      <c r="U93" s="13">
        <f>Table2[[#This Row],[2k x 5 (upperCI)]]-Table2[[#This Row],[5k x 20 (upperCI)]]</f>
        <v>-1.0000000000000009E-3</v>
      </c>
      <c r="V93" s="14">
        <v>0.316</v>
      </c>
      <c r="W93" s="12" t="b">
        <v>1</v>
      </c>
      <c r="X93" s="13">
        <f>Table2[[#This Row],[2k x 5 (sig)]]-Table2[[#This Row],[5k x 20 (sig)]]</f>
        <v>0</v>
      </c>
      <c r="Y93" s="14" t="b">
        <v>1</v>
      </c>
      <c r="Z93" t="s">
        <v>36</v>
      </c>
    </row>
    <row r="94" spans="1:26" customFormat="1" x14ac:dyDescent="0.25">
      <c r="A94" s="65"/>
      <c r="B94" t="s">
        <v>32</v>
      </c>
      <c r="C94" t="s">
        <v>33</v>
      </c>
      <c r="D94" s="1">
        <v>1</v>
      </c>
      <c r="E94" s="1">
        <v>13286</v>
      </c>
      <c r="F94" s="1" t="s">
        <v>42</v>
      </c>
      <c r="G94" s="2" t="s">
        <v>35</v>
      </c>
      <c r="H94" s="12">
        <v>1.1160000000000001</v>
      </c>
      <c r="I94" s="13">
        <f>Table2[[#This Row],[2k x 5 (est)]]-Table2[[#This Row],[5k x 20 (est)]]</f>
        <v>-2.9999999999998916E-3</v>
      </c>
      <c r="J94" s="14">
        <v>1.119</v>
      </c>
      <c r="K94" s="12">
        <v>0.17299999999999999</v>
      </c>
      <c r="L94" s="13">
        <f>Table2[[#This Row],[2k x 5 (postSD)]]-Table2[[#This Row],[5k x 20 (postSD)]]</f>
        <v>-7.0000000000000062E-3</v>
      </c>
      <c r="M94" s="14">
        <v>0.18</v>
      </c>
      <c r="N94" s="12">
        <v>0</v>
      </c>
      <c r="O94" s="13">
        <f>Table2[[#This Row],[2k x 5 (pval)]]-Table2[[#This Row],[5k x 20 (pval)]]</f>
        <v>0</v>
      </c>
      <c r="P94" s="14">
        <v>0</v>
      </c>
      <c r="Q94" s="12">
        <v>0.84499999999999997</v>
      </c>
      <c r="R94" s="13">
        <f>Table2[[#This Row],[2k x 5 (lowerCI)]]-Table2[[#This Row],[5k x 20 (lowerCI)]]</f>
        <v>4.0000000000000036E-3</v>
      </c>
      <c r="S94" s="14">
        <v>0.84099999999999997</v>
      </c>
      <c r="T94" s="12">
        <v>1.5249999999999999</v>
      </c>
      <c r="U94" s="13">
        <f>Table2[[#This Row],[2k x 5 (upperCI)]]-Table2[[#This Row],[5k x 20 (upperCI)]]</f>
        <v>-1.6000000000000014E-2</v>
      </c>
      <c r="V94" s="14">
        <v>1.5409999999999999</v>
      </c>
      <c r="W94" s="12" t="b">
        <v>1</v>
      </c>
      <c r="X94" s="13">
        <f>Table2[[#This Row],[2k x 5 (sig)]]-Table2[[#This Row],[5k x 20 (sig)]]</f>
        <v>0</v>
      </c>
      <c r="Y94" s="14" t="b">
        <v>1</v>
      </c>
      <c r="Z94" t="s">
        <v>36</v>
      </c>
    </row>
    <row r="95" spans="1:26" customFormat="1" x14ac:dyDescent="0.25">
      <c r="A95" s="65"/>
      <c r="B95" t="s">
        <v>32</v>
      </c>
      <c r="C95" t="s">
        <v>33</v>
      </c>
      <c r="D95" s="1">
        <v>1</v>
      </c>
      <c r="E95" s="1">
        <v>13286</v>
      </c>
      <c r="F95" s="10" t="s">
        <v>43</v>
      </c>
      <c r="G95" s="11" t="s">
        <v>35</v>
      </c>
      <c r="H95" s="12">
        <v>2E-3</v>
      </c>
      <c r="I95" s="13">
        <f>Table2[[#This Row],[2k x 5 (est)]]-Table2[[#This Row],[5k x 20 (est)]]</f>
        <v>0</v>
      </c>
      <c r="J95" s="14">
        <v>2E-3</v>
      </c>
      <c r="K95" s="12">
        <v>1E-3</v>
      </c>
      <c r="L95" s="13">
        <f>Table2[[#This Row],[2k x 5 (postSD)]]-Table2[[#This Row],[5k x 20 (postSD)]]</f>
        <v>0</v>
      </c>
      <c r="M95" s="14">
        <v>1E-3</v>
      </c>
      <c r="N95" s="12">
        <v>0</v>
      </c>
      <c r="O95" s="13">
        <f>Table2[[#This Row],[2k x 5 (pval)]]-Table2[[#This Row],[5k x 20 (pval)]]</f>
        <v>0</v>
      </c>
      <c r="P95" s="14">
        <v>0</v>
      </c>
      <c r="Q95" s="12">
        <v>1E-3</v>
      </c>
      <c r="R95" s="13">
        <f>Table2[[#This Row],[2k x 5 (lowerCI)]]-Table2[[#This Row],[5k x 20 (lowerCI)]]</f>
        <v>0</v>
      </c>
      <c r="S95" s="14">
        <v>1E-3</v>
      </c>
      <c r="T95" s="12">
        <v>4.0000000000000001E-3</v>
      </c>
      <c r="U95" s="13">
        <f>Table2[[#This Row],[2k x 5 (upperCI)]]-Table2[[#This Row],[5k x 20 (upperCI)]]</f>
        <v>0</v>
      </c>
      <c r="V95" s="14">
        <v>4.0000000000000001E-3</v>
      </c>
      <c r="W95" s="12" t="b">
        <v>1</v>
      </c>
      <c r="X95" s="13">
        <f>Table2[[#This Row],[2k x 5 (sig)]]-Table2[[#This Row],[5k x 20 (sig)]]</f>
        <v>0</v>
      </c>
      <c r="Y95" s="14" t="b">
        <v>1</v>
      </c>
      <c r="Z95" t="s">
        <v>36</v>
      </c>
    </row>
    <row r="96" spans="1:26" customFormat="1" x14ac:dyDescent="0.25">
      <c r="A96" s="65"/>
      <c r="B96" t="s">
        <v>32</v>
      </c>
      <c r="C96" t="s">
        <v>33</v>
      </c>
      <c r="D96" s="1">
        <v>1</v>
      </c>
      <c r="E96" s="1">
        <v>13286</v>
      </c>
      <c r="F96" s="1" t="s">
        <v>44</v>
      </c>
      <c r="G96" s="2" t="s">
        <v>35</v>
      </c>
      <c r="H96" s="12">
        <v>0.255</v>
      </c>
      <c r="I96" s="13">
        <f>Table2[[#This Row],[2k x 5 (est)]]-Table2[[#This Row],[5k x 20 (est)]]</f>
        <v>0</v>
      </c>
      <c r="J96" s="14">
        <v>0.255</v>
      </c>
      <c r="K96" s="12">
        <v>4.2000000000000003E-2</v>
      </c>
      <c r="L96" s="13">
        <f>Table2[[#This Row],[2k x 5 (postSD)]]-Table2[[#This Row],[5k x 20 (postSD)]]</f>
        <v>-1.9999999999999948E-3</v>
      </c>
      <c r="M96" s="14">
        <v>4.3999999999999997E-2</v>
      </c>
      <c r="N96" s="12">
        <v>0</v>
      </c>
      <c r="O96" s="13">
        <f>Table2[[#This Row],[2k x 5 (pval)]]-Table2[[#This Row],[5k x 20 (pval)]]</f>
        <v>0</v>
      </c>
      <c r="P96" s="14">
        <v>0</v>
      </c>
      <c r="Q96" s="12">
        <v>0.187</v>
      </c>
      <c r="R96" s="13">
        <f>Table2[[#This Row],[2k x 5 (lowerCI)]]-Table2[[#This Row],[5k x 20 (lowerCI)]]</f>
        <v>0</v>
      </c>
      <c r="S96" s="14">
        <v>0.187</v>
      </c>
      <c r="T96" s="12">
        <v>0.34899999999999998</v>
      </c>
      <c r="U96" s="13">
        <f>Table2[[#This Row],[2k x 5 (upperCI)]]-Table2[[#This Row],[5k x 20 (upperCI)]]</f>
        <v>-1.0000000000000009E-2</v>
      </c>
      <c r="V96" s="14">
        <v>0.35899999999999999</v>
      </c>
      <c r="W96" s="12" t="b">
        <v>1</v>
      </c>
      <c r="X96" s="13">
        <f>Table2[[#This Row],[2k x 5 (sig)]]-Table2[[#This Row],[5k x 20 (sig)]]</f>
        <v>0</v>
      </c>
      <c r="Y96" s="14" t="b">
        <v>1</v>
      </c>
      <c r="Z96" t="s">
        <v>36</v>
      </c>
    </row>
    <row r="97" spans="1:26" customFormat="1" x14ac:dyDescent="0.25">
      <c r="A97" s="65"/>
      <c r="B97" t="s">
        <v>32</v>
      </c>
      <c r="C97" t="s">
        <v>33</v>
      </c>
      <c r="D97" s="1">
        <v>1</v>
      </c>
      <c r="E97" s="1">
        <v>13286</v>
      </c>
      <c r="F97" s="1" t="s">
        <v>45</v>
      </c>
      <c r="G97" s="2" t="s">
        <v>46</v>
      </c>
      <c r="H97" s="12">
        <v>0.40799999999999997</v>
      </c>
      <c r="I97" s="13">
        <f>Table2[[#This Row],[2k x 5 (est)]]-Table2[[#This Row],[5k x 20 (est)]]</f>
        <v>0</v>
      </c>
      <c r="J97" s="14">
        <v>0.40799999999999997</v>
      </c>
      <c r="K97" s="12">
        <v>8.9999999999999993E-3</v>
      </c>
      <c r="L97" s="13">
        <f>Table2[[#This Row],[2k x 5 (postSD)]]-Table2[[#This Row],[5k x 20 (postSD)]]</f>
        <v>0</v>
      </c>
      <c r="M97" s="14">
        <v>8.9999999999999993E-3</v>
      </c>
      <c r="N97" s="12">
        <v>0</v>
      </c>
      <c r="O97" s="13">
        <f>Table2[[#This Row],[2k x 5 (pval)]]-Table2[[#This Row],[5k x 20 (pval)]]</f>
        <v>0</v>
      </c>
      <c r="P97" s="14">
        <v>0</v>
      </c>
      <c r="Q97" s="12">
        <v>0.38900000000000001</v>
      </c>
      <c r="R97" s="13">
        <f>Table2[[#This Row],[2k x 5 (lowerCI)]]-Table2[[#This Row],[5k x 20 (lowerCI)]]</f>
        <v>-1.0000000000000009E-3</v>
      </c>
      <c r="S97" s="14">
        <v>0.39</v>
      </c>
      <c r="T97" s="12">
        <v>0.42599999999999999</v>
      </c>
      <c r="U97" s="13">
        <f>Table2[[#This Row],[2k x 5 (upperCI)]]-Table2[[#This Row],[5k x 20 (upperCI)]]</f>
        <v>0</v>
      </c>
      <c r="V97" s="14">
        <v>0.42599999999999999</v>
      </c>
      <c r="W97" s="12" t="b">
        <v>1</v>
      </c>
      <c r="X97" s="13">
        <f>Table2[[#This Row],[2k x 5 (sig)]]-Table2[[#This Row],[5k x 20 (sig)]]</f>
        <v>0</v>
      </c>
      <c r="Y97" s="14" t="b">
        <v>1</v>
      </c>
      <c r="Z97" t="s">
        <v>47</v>
      </c>
    </row>
    <row r="98" spans="1:26" customFormat="1" x14ac:dyDescent="0.25">
      <c r="A98" s="65"/>
      <c r="B98" t="s">
        <v>32</v>
      </c>
      <c r="C98" t="s">
        <v>33</v>
      </c>
      <c r="D98" s="1">
        <v>1</v>
      </c>
      <c r="E98" s="1">
        <v>13286</v>
      </c>
      <c r="F98" s="1" t="s">
        <v>48</v>
      </c>
      <c r="G98" s="2" t="s">
        <v>46</v>
      </c>
      <c r="H98" s="12">
        <v>0.83199999999999996</v>
      </c>
      <c r="I98" s="13">
        <f>Table2[[#This Row],[2k x 5 (est)]]-Table2[[#This Row],[5k x 20 (est)]]</f>
        <v>0</v>
      </c>
      <c r="J98" s="14">
        <v>0.83199999999999996</v>
      </c>
      <c r="K98" s="12">
        <v>7.0000000000000001E-3</v>
      </c>
      <c r="L98" s="13">
        <f>Table2[[#This Row],[2k x 5 (postSD)]]-Table2[[#This Row],[5k x 20 (postSD)]]</f>
        <v>-1E-3</v>
      </c>
      <c r="M98" s="14">
        <v>8.0000000000000002E-3</v>
      </c>
      <c r="N98" s="12">
        <v>0</v>
      </c>
      <c r="O98" s="13">
        <f>Table2[[#This Row],[2k x 5 (pval)]]-Table2[[#This Row],[5k x 20 (pval)]]</f>
        <v>0</v>
      </c>
      <c r="P98" s="14">
        <v>0</v>
      </c>
      <c r="Q98" s="12">
        <v>0.81699999999999995</v>
      </c>
      <c r="R98" s="13">
        <f>Table2[[#This Row],[2k x 5 (lowerCI)]]-Table2[[#This Row],[5k x 20 (lowerCI)]]</f>
        <v>1.0000000000000009E-3</v>
      </c>
      <c r="S98" s="14">
        <v>0.81599999999999995</v>
      </c>
      <c r="T98" s="12">
        <v>0.84599999999999997</v>
      </c>
      <c r="U98" s="13">
        <f>Table2[[#This Row],[2k x 5 (upperCI)]]-Table2[[#This Row],[5k x 20 (upperCI)]]</f>
        <v>0</v>
      </c>
      <c r="V98" s="14">
        <v>0.84599999999999997</v>
      </c>
      <c r="W98" s="12" t="b">
        <v>1</v>
      </c>
      <c r="X98" s="13">
        <f>Table2[[#This Row],[2k x 5 (sig)]]-Table2[[#This Row],[5k x 20 (sig)]]</f>
        <v>0</v>
      </c>
      <c r="Y98" s="14" t="b">
        <v>1</v>
      </c>
      <c r="Z98" t="s">
        <v>47</v>
      </c>
    </row>
    <row r="99" spans="1:26" customFormat="1" x14ac:dyDescent="0.25">
      <c r="A99" s="65"/>
      <c r="B99" t="s">
        <v>32</v>
      </c>
      <c r="C99" t="s">
        <v>33</v>
      </c>
      <c r="D99" s="1">
        <v>1</v>
      </c>
      <c r="E99" s="1">
        <v>13286</v>
      </c>
      <c r="F99" s="10" t="s">
        <v>34</v>
      </c>
      <c r="G99" s="11" t="s">
        <v>46</v>
      </c>
      <c r="H99" s="12">
        <v>0.153</v>
      </c>
      <c r="I99" s="13">
        <f>Table2[[#This Row],[2k x 5 (est)]]-Table2[[#This Row],[5k x 20 (est)]]</f>
        <v>-2.0000000000000018E-3</v>
      </c>
      <c r="J99" s="14">
        <v>0.155</v>
      </c>
      <c r="K99" s="12">
        <v>0.26200000000000001</v>
      </c>
      <c r="L99" s="13">
        <f>Table2[[#This Row],[2k x 5 (postSD)]]-Table2[[#This Row],[5k x 20 (postSD)]]</f>
        <v>4.0000000000000036E-3</v>
      </c>
      <c r="M99" s="14">
        <v>0.25800000000000001</v>
      </c>
      <c r="N99" s="12">
        <v>0.27800000000000002</v>
      </c>
      <c r="O99" s="13">
        <f>Table2[[#This Row],[2k x 5 (pval)]]-Table2[[#This Row],[5k x 20 (pval)]]</f>
        <v>-1.0000000000000009E-3</v>
      </c>
      <c r="P99" s="14">
        <v>0.27900000000000003</v>
      </c>
      <c r="Q99" s="12">
        <v>-0.36799999999999999</v>
      </c>
      <c r="R99" s="13">
        <f>Table2[[#This Row],[2k x 5 (lowerCI)]]-Table2[[#This Row],[5k x 20 (lowerCI)]]</f>
        <v>-2.0000000000000018E-3</v>
      </c>
      <c r="S99" s="14">
        <v>-0.36599999999999999</v>
      </c>
      <c r="T99" s="12">
        <v>0.61399999999999999</v>
      </c>
      <c r="U99" s="13">
        <f>Table2[[#This Row],[2k x 5 (upperCI)]]-Table2[[#This Row],[5k x 20 (upperCI)]]</f>
        <v>-1.5000000000000013E-2</v>
      </c>
      <c r="V99" s="14">
        <v>0.629</v>
      </c>
      <c r="W99" s="12" t="b">
        <v>0</v>
      </c>
      <c r="X99" s="13">
        <f>Table2[[#This Row],[2k x 5 (sig)]]-Table2[[#This Row],[5k x 20 (sig)]]</f>
        <v>0</v>
      </c>
      <c r="Y99" s="14" t="b">
        <v>0</v>
      </c>
      <c r="Z99" t="s">
        <v>36</v>
      </c>
    </row>
    <row r="100" spans="1:26" customFormat="1" x14ac:dyDescent="0.25">
      <c r="A100" s="65"/>
      <c r="B100" t="s">
        <v>32</v>
      </c>
      <c r="C100" t="s">
        <v>33</v>
      </c>
      <c r="D100" s="1">
        <v>1</v>
      </c>
      <c r="E100" s="1">
        <v>13286</v>
      </c>
      <c r="F100" s="1" t="s">
        <v>37</v>
      </c>
      <c r="G100" s="2" t="s">
        <v>46</v>
      </c>
      <c r="H100" s="12">
        <v>0.89900000000000002</v>
      </c>
      <c r="I100" s="13">
        <f>Table2[[#This Row],[2k x 5 (est)]]-Table2[[#This Row],[5k x 20 (est)]]</f>
        <v>-2.0000000000000018E-3</v>
      </c>
      <c r="J100" s="14">
        <v>0.90100000000000002</v>
      </c>
      <c r="K100" s="12">
        <v>2.8000000000000001E-2</v>
      </c>
      <c r="L100" s="13">
        <f>Table2[[#This Row],[2k x 5 (postSD)]]-Table2[[#This Row],[5k x 20 (postSD)]]</f>
        <v>0</v>
      </c>
      <c r="M100" s="14">
        <v>2.8000000000000001E-2</v>
      </c>
      <c r="N100" s="12">
        <v>0</v>
      </c>
      <c r="O100" s="13">
        <f>Table2[[#This Row],[2k x 5 (pval)]]-Table2[[#This Row],[5k x 20 (pval)]]</f>
        <v>0</v>
      </c>
      <c r="P100" s="14">
        <v>0</v>
      </c>
      <c r="Q100" s="12">
        <v>0.83299999999999996</v>
      </c>
      <c r="R100" s="13">
        <f>Table2[[#This Row],[2k x 5 (lowerCI)]]-Table2[[#This Row],[5k x 20 (lowerCI)]]</f>
        <v>-3.0000000000000027E-3</v>
      </c>
      <c r="S100" s="14">
        <v>0.83599999999999997</v>
      </c>
      <c r="T100" s="12">
        <v>0.94099999999999995</v>
      </c>
      <c r="U100" s="13">
        <f>Table2[[#This Row],[2k x 5 (upperCI)]]-Table2[[#This Row],[5k x 20 (upperCI)]]</f>
        <v>-3.0000000000000027E-3</v>
      </c>
      <c r="V100" s="14">
        <v>0.94399999999999995</v>
      </c>
      <c r="W100" s="12" t="b">
        <v>1</v>
      </c>
      <c r="X100" s="13">
        <f>Table2[[#This Row],[2k x 5 (sig)]]-Table2[[#This Row],[5k x 20 (sig)]]</f>
        <v>0</v>
      </c>
      <c r="Y100" s="14" t="b">
        <v>1</v>
      </c>
      <c r="Z100" t="s">
        <v>36</v>
      </c>
    </row>
    <row r="101" spans="1:26" customFormat="1" x14ac:dyDescent="0.25">
      <c r="A101" s="65"/>
      <c r="B101" t="s">
        <v>32</v>
      </c>
      <c r="C101" t="s">
        <v>33</v>
      </c>
      <c r="D101" s="1">
        <v>1</v>
      </c>
      <c r="E101" s="1">
        <v>13286</v>
      </c>
      <c r="F101" s="1" t="s">
        <v>38</v>
      </c>
      <c r="G101" s="2" t="s">
        <v>46</v>
      </c>
      <c r="H101" s="12">
        <v>-4.1000000000000002E-2</v>
      </c>
      <c r="I101" s="13">
        <f>Table2[[#This Row],[2k x 5 (est)]]-Table2[[#This Row],[5k x 20 (est)]]</f>
        <v>-4.0000000000000036E-3</v>
      </c>
      <c r="J101" s="14">
        <v>-3.6999999999999998E-2</v>
      </c>
      <c r="K101" s="12">
        <v>0.26500000000000001</v>
      </c>
      <c r="L101" s="13">
        <f>Table2[[#This Row],[2k x 5 (postSD)]]-Table2[[#This Row],[5k x 20 (postSD)]]</f>
        <v>-9.000000000000008E-3</v>
      </c>
      <c r="M101" s="14">
        <v>0.27400000000000002</v>
      </c>
      <c r="N101" s="12">
        <v>0.439</v>
      </c>
      <c r="O101" s="13">
        <f>Table2[[#This Row],[2k x 5 (pval)]]-Table2[[#This Row],[5k x 20 (pval)]]</f>
        <v>-1.0000000000000009E-2</v>
      </c>
      <c r="P101" s="14">
        <v>0.44900000000000001</v>
      </c>
      <c r="Q101" s="12">
        <v>-0.53300000000000003</v>
      </c>
      <c r="R101" s="13">
        <f>Table2[[#This Row],[2k x 5 (lowerCI)]]-Table2[[#This Row],[5k x 20 (lowerCI)]]</f>
        <v>2.4000000000000021E-2</v>
      </c>
      <c r="S101" s="14">
        <v>-0.55700000000000005</v>
      </c>
      <c r="T101" s="12">
        <v>0.47699999999999998</v>
      </c>
      <c r="U101" s="13">
        <f>Table2[[#This Row],[2k x 5 (upperCI)]]-Table2[[#This Row],[5k x 20 (upperCI)]]</f>
        <v>-2.1000000000000019E-2</v>
      </c>
      <c r="V101" s="14">
        <v>0.498</v>
      </c>
      <c r="W101" s="12" t="b">
        <v>0</v>
      </c>
      <c r="X101" s="13">
        <f>Table2[[#This Row],[2k x 5 (sig)]]-Table2[[#This Row],[5k x 20 (sig)]]</f>
        <v>0</v>
      </c>
      <c r="Y101" s="14" t="b">
        <v>0</v>
      </c>
      <c r="Z101" t="s">
        <v>36</v>
      </c>
    </row>
    <row r="102" spans="1:26" customFormat="1" x14ac:dyDescent="0.25">
      <c r="A102" s="65"/>
      <c r="B102" t="s">
        <v>32</v>
      </c>
      <c r="C102" t="s">
        <v>33</v>
      </c>
      <c r="D102" s="1">
        <v>1</v>
      </c>
      <c r="E102" s="1">
        <v>13286</v>
      </c>
      <c r="F102" s="1" t="s">
        <v>39</v>
      </c>
      <c r="G102" s="2" t="s">
        <v>46</v>
      </c>
      <c r="H102" s="12">
        <v>2.0819999999999999</v>
      </c>
      <c r="I102" s="13">
        <f>Table2[[#This Row],[2k x 5 (est)]]-Table2[[#This Row],[5k x 20 (est)]]</f>
        <v>-2.0000000000002238E-3</v>
      </c>
      <c r="J102" s="14">
        <v>2.0840000000000001</v>
      </c>
      <c r="K102" s="12">
        <v>0.183</v>
      </c>
      <c r="L102" s="13">
        <f>Table2[[#This Row],[2k x 5 (postSD)]]-Table2[[#This Row],[5k x 20 (postSD)]]</f>
        <v>-5.0000000000000044E-3</v>
      </c>
      <c r="M102" s="14">
        <v>0.188</v>
      </c>
      <c r="N102" s="12">
        <v>0</v>
      </c>
      <c r="O102" s="13">
        <f>Table2[[#This Row],[2k x 5 (pval)]]-Table2[[#This Row],[5k x 20 (pval)]]</f>
        <v>0</v>
      </c>
      <c r="P102" s="14">
        <v>0</v>
      </c>
      <c r="Q102" s="12">
        <v>1.7410000000000001</v>
      </c>
      <c r="R102" s="13">
        <f>Table2[[#This Row],[2k x 5 (lowerCI)]]-Table2[[#This Row],[5k x 20 (lowerCI)]]</f>
        <v>2.3000000000000131E-2</v>
      </c>
      <c r="S102" s="14">
        <v>1.718</v>
      </c>
      <c r="T102" s="12">
        <v>2.4500000000000002</v>
      </c>
      <c r="U102" s="13">
        <f>Table2[[#This Row],[2k x 5 (upperCI)]]-Table2[[#This Row],[5k x 20 (upperCI)]]</f>
        <v>-1.2999999999999901E-2</v>
      </c>
      <c r="V102" s="14">
        <v>2.4630000000000001</v>
      </c>
      <c r="W102" s="12" t="b">
        <v>1</v>
      </c>
      <c r="X102" s="13">
        <f>Table2[[#This Row],[2k x 5 (sig)]]-Table2[[#This Row],[5k x 20 (sig)]]</f>
        <v>0</v>
      </c>
      <c r="Y102" s="14" t="b">
        <v>1</v>
      </c>
      <c r="Z102" t="s">
        <v>36</v>
      </c>
    </row>
    <row r="103" spans="1:26" customFormat="1" x14ac:dyDescent="0.25">
      <c r="A103" s="65"/>
      <c r="B103" t="s">
        <v>32</v>
      </c>
      <c r="C103" t="s">
        <v>33</v>
      </c>
      <c r="D103" s="1">
        <v>1</v>
      </c>
      <c r="E103" s="1">
        <v>13286</v>
      </c>
      <c r="F103" s="1" t="s">
        <v>40</v>
      </c>
      <c r="G103" s="2" t="s">
        <v>46</v>
      </c>
      <c r="H103" s="12">
        <v>9.8810000000000002</v>
      </c>
      <c r="I103" s="13">
        <f>Table2[[#This Row],[2k x 5 (est)]]-Table2[[#This Row],[5k x 20 (est)]]</f>
        <v>0.19400000000000084</v>
      </c>
      <c r="J103" s="14">
        <v>9.6869999999999994</v>
      </c>
      <c r="K103" s="12">
        <v>2.0089999999999999</v>
      </c>
      <c r="L103" s="13">
        <f>Table2[[#This Row],[2k x 5 (postSD)]]-Table2[[#This Row],[5k x 20 (postSD)]]</f>
        <v>-3.8000000000000256E-2</v>
      </c>
      <c r="M103" s="14">
        <v>2.0470000000000002</v>
      </c>
      <c r="N103" s="12">
        <v>0</v>
      </c>
      <c r="O103" s="13">
        <f>Table2[[#This Row],[2k x 5 (pval)]]-Table2[[#This Row],[5k x 20 (pval)]]</f>
        <v>0</v>
      </c>
      <c r="P103" s="14">
        <v>0</v>
      </c>
      <c r="Q103" s="12">
        <v>6.508</v>
      </c>
      <c r="R103" s="13">
        <f>Table2[[#This Row],[2k x 5 (lowerCI)]]-Table2[[#This Row],[5k x 20 (lowerCI)]]</f>
        <v>0.19299999999999962</v>
      </c>
      <c r="S103" s="14">
        <v>6.3150000000000004</v>
      </c>
      <c r="T103" s="12">
        <v>13.997</v>
      </c>
      <c r="U103" s="13">
        <f>Table2[[#This Row],[2k x 5 (upperCI)]]-Table2[[#This Row],[5k x 20 (upperCI)]]</f>
        <v>-3.2999999999999474E-2</v>
      </c>
      <c r="V103" s="14">
        <v>14.03</v>
      </c>
      <c r="W103" s="12" t="b">
        <v>1</v>
      </c>
      <c r="X103" s="13">
        <f>Table2[[#This Row],[2k x 5 (sig)]]-Table2[[#This Row],[5k x 20 (sig)]]</f>
        <v>0</v>
      </c>
      <c r="Y103" s="14" t="b">
        <v>1</v>
      </c>
      <c r="Z103" t="s">
        <v>36</v>
      </c>
    </row>
    <row r="104" spans="1:26" customFormat="1" x14ac:dyDescent="0.25">
      <c r="A104" s="65"/>
      <c r="B104" t="s">
        <v>32</v>
      </c>
      <c r="C104" t="s">
        <v>33</v>
      </c>
      <c r="D104" s="1">
        <v>1</v>
      </c>
      <c r="E104" s="1">
        <v>13286</v>
      </c>
      <c r="F104" s="1" t="s">
        <v>41</v>
      </c>
      <c r="G104" s="2" t="s">
        <v>46</v>
      </c>
      <c r="H104" s="12">
        <v>0.41199999999999998</v>
      </c>
      <c r="I104" s="13">
        <f>Table2[[#This Row],[2k x 5 (est)]]-Table2[[#This Row],[5k x 20 (est)]]</f>
        <v>-5.0000000000000044E-3</v>
      </c>
      <c r="J104" s="14">
        <v>0.41699999999999998</v>
      </c>
      <c r="K104" s="12">
        <v>0.11</v>
      </c>
      <c r="L104" s="13">
        <f>Table2[[#This Row],[2k x 5 (postSD)]]-Table2[[#This Row],[5k x 20 (postSD)]]</f>
        <v>-2.0000000000000018E-3</v>
      </c>
      <c r="M104" s="14">
        <v>0.112</v>
      </c>
      <c r="N104" s="12">
        <v>0</v>
      </c>
      <c r="O104" s="13">
        <f>Table2[[#This Row],[2k x 5 (pval)]]-Table2[[#This Row],[5k x 20 (pval)]]</f>
        <v>0</v>
      </c>
      <c r="P104" s="14">
        <v>0</v>
      </c>
      <c r="Q104" s="12">
        <v>0.20100000000000001</v>
      </c>
      <c r="R104" s="13">
        <f>Table2[[#This Row],[2k x 5 (lowerCI)]]-Table2[[#This Row],[5k x 20 (lowerCI)]]</f>
        <v>5.0000000000000044E-3</v>
      </c>
      <c r="S104" s="14">
        <v>0.19600000000000001</v>
      </c>
      <c r="T104" s="12">
        <v>0.625</v>
      </c>
      <c r="U104" s="13">
        <f>Table2[[#This Row],[2k x 5 (upperCI)]]-Table2[[#This Row],[5k x 20 (upperCI)]]</f>
        <v>-9.000000000000008E-3</v>
      </c>
      <c r="V104" s="14">
        <v>0.63400000000000001</v>
      </c>
      <c r="W104" s="12" t="b">
        <v>1</v>
      </c>
      <c r="X104" s="13">
        <f>Table2[[#This Row],[2k x 5 (sig)]]-Table2[[#This Row],[5k x 20 (sig)]]</f>
        <v>0</v>
      </c>
      <c r="Y104" s="14" t="b">
        <v>1</v>
      </c>
      <c r="Z104" t="s">
        <v>36</v>
      </c>
    </row>
    <row r="105" spans="1:26" customFormat="1" x14ac:dyDescent="0.25">
      <c r="A105" s="65"/>
      <c r="B105" t="s">
        <v>32</v>
      </c>
      <c r="C105" t="s">
        <v>33</v>
      </c>
      <c r="D105" s="1">
        <v>1</v>
      </c>
      <c r="E105" s="1">
        <v>13286</v>
      </c>
      <c r="F105" s="1" t="s">
        <v>42</v>
      </c>
      <c r="G105" s="2" t="s">
        <v>46</v>
      </c>
      <c r="H105" s="12">
        <v>1</v>
      </c>
      <c r="I105" s="13">
        <f>Table2[[#This Row],[2k x 5 (est)]]-Table2[[#This Row],[5k x 20 (est)]]</f>
        <v>0</v>
      </c>
      <c r="J105" s="14">
        <v>1</v>
      </c>
      <c r="K105" s="12">
        <v>0</v>
      </c>
      <c r="L105" s="13">
        <f>Table2[[#This Row],[2k x 5 (postSD)]]-Table2[[#This Row],[5k x 20 (postSD)]]</f>
        <v>0</v>
      </c>
      <c r="M105" s="14">
        <v>0</v>
      </c>
      <c r="N105" s="12">
        <v>0</v>
      </c>
      <c r="O105" s="13">
        <f>Table2[[#This Row],[2k x 5 (pval)]]-Table2[[#This Row],[5k x 20 (pval)]]</f>
        <v>0</v>
      </c>
      <c r="P105" s="14">
        <v>0</v>
      </c>
      <c r="Q105" s="12">
        <v>1</v>
      </c>
      <c r="R105" s="13">
        <f>Table2[[#This Row],[2k x 5 (lowerCI)]]-Table2[[#This Row],[5k x 20 (lowerCI)]]</f>
        <v>0</v>
      </c>
      <c r="S105" s="14">
        <v>1</v>
      </c>
      <c r="T105" s="12">
        <v>1</v>
      </c>
      <c r="U105" s="13">
        <f>Table2[[#This Row],[2k x 5 (upperCI)]]-Table2[[#This Row],[5k x 20 (upperCI)]]</f>
        <v>0</v>
      </c>
      <c r="V105" s="14">
        <v>1</v>
      </c>
      <c r="W105" s="12" t="b">
        <v>0</v>
      </c>
      <c r="X105" s="13">
        <f>Table2[[#This Row],[2k x 5 (sig)]]-Table2[[#This Row],[5k x 20 (sig)]]</f>
        <v>0</v>
      </c>
      <c r="Y105" s="14" t="b">
        <v>0</v>
      </c>
      <c r="Z105" t="s">
        <v>36</v>
      </c>
    </row>
    <row r="106" spans="1:26" customFormat="1" x14ac:dyDescent="0.25">
      <c r="A106" s="65"/>
      <c r="B106" t="s">
        <v>32</v>
      </c>
      <c r="C106" t="s">
        <v>33</v>
      </c>
      <c r="D106" s="1">
        <v>1</v>
      </c>
      <c r="E106" s="1">
        <v>13286</v>
      </c>
      <c r="F106" s="1" t="s">
        <v>43</v>
      </c>
      <c r="G106" s="2" t="s">
        <v>46</v>
      </c>
      <c r="H106" s="12">
        <v>1</v>
      </c>
      <c r="I106" s="13">
        <f>Table2[[#This Row],[2k x 5 (est)]]-Table2[[#This Row],[5k x 20 (est)]]</f>
        <v>0</v>
      </c>
      <c r="J106" s="14">
        <v>1</v>
      </c>
      <c r="K106" s="12">
        <v>0</v>
      </c>
      <c r="L106" s="13">
        <f>Table2[[#This Row],[2k x 5 (postSD)]]-Table2[[#This Row],[5k x 20 (postSD)]]</f>
        <v>0</v>
      </c>
      <c r="M106" s="14">
        <v>0</v>
      </c>
      <c r="N106" s="12">
        <v>0</v>
      </c>
      <c r="O106" s="13">
        <f>Table2[[#This Row],[2k x 5 (pval)]]-Table2[[#This Row],[5k x 20 (pval)]]</f>
        <v>0</v>
      </c>
      <c r="P106" s="14">
        <v>0</v>
      </c>
      <c r="Q106" s="12">
        <v>1</v>
      </c>
      <c r="R106" s="13">
        <f>Table2[[#This Row],[2k x 5 (lowerCI)]]-Table2[[#This Row],[5k x 20 (lowerCI)]]</f>
        <v>0</v>
      </c>
      <c r="S106" s="14">
        <v>1</v>
      </c>
      <c r="T106" s="12">
        <v>1</v>
      </c>
      <c r="U106" s="13">
        <f>Table2[[#This Row],[2k x 5 (upperCI)]]-Table2[[#This Row],[5k x 20 (upperCI)]]</f>
        <v>0</v>
      </c>
      <c r="V106" s="14">
        <v>1</v>
      </c>
      <c r="W106" s="12" t="b">
        <v>0</v>
      </c>
      <c r="X106" s="13">
        <f>Table2[[#This Row],[2k x 5 (sig)]]-Table2[[#This Row],[5k x 20 (sig)]]</f>
        <v>0</v>
      </c>
      <c r="Y106" s="14" t="b">
        <v>0</v>
      </c>
      <c r="Z106" t="s">
        <v>36</v>
      </c>
    </row>
    <row r="107" spans="1:26" customFormat="1" x14ac:dyDescent="0.25">
      <c r="A107" s="65"/>
      <c r="B107" t="s">
        <v>32</v>
      </c>
      <c r="C107" t="s">
        <v>33</v>
      </c>
      <c r="D107" s="1">
        <v>1</v>
      </c>
      <c r="E107" s="1">
        <v>13286</v>
      </c>
      <c r="F107" s="1" t="s">
        <v>44</v>
      </c>
      <c r="G107" s="2" t="s">
        <v>46</v>
      </c>
      <c r="H107" s="12">
        <v>1</v>
      </c>
      <c r="I107" s="13">
        <f>Table2[[#This Row],[2k x 5 (est)]]-Table2[[#This Row],[5k x 20 (est)]]</f>
        <v>0</v>
      </c>
      <c r="J107" s="14">
        <v>1</v>
      </c>
      <c r="K107" s="12">
        <v>0</v>
      </c>
      <c r="L107" s="13">
        <f>Table2[[#This Row],[2k x 5 (postSD)]]-Table2[[#This Row],[5k x 20 (postSD)]]</f>
        <v>0</v>
      </c>
      <c r="M107" s="14">
        <v>0</v>
      </c>
      <c r="N107" s="12">
        <v>0</v>
      </c>
      <c r="O107" s="13">
        <f>Table2[[#This Row],[2k x 5 (pval)]]-Table2[[#This Row],[5k x 20 (pval)]]</f>
        <v>0</v>
      </c>
      <c r="P107" s="14">
        <v>0</v>
      </c>
      <c r="Q107" s="12">
        <v>1</v>
      </c>
      <c r="R107" s="13">
        <f>Table2[[#This Row],[2k x 5 (lowerCI)]]-Table2[[#This Row],[5k x 20 (lowerCI)]]</f>
        <v>0</v>
      </c>
      <c r="S107" s="14">
        <v>1</v>
      </c>
      <c r="T107" s="12">
        <v>1</v>
      </c>
      <c r="U107" s="13">
        <f>Table2[[#This Row],[2k x 5 (upperCI)]]-Table2[[#This Row],[5k x 20 (upperCI)]]</f>
        <v>0</v>
      </c>
      <c r="V107" s="14">
        <v>1</v>
      </c>
      <c r="W107" s="12" t="b">
        <v>0</v>
      </c>
      <c r="X107" s="13">
        <f>Table2[[#This Row],[2k x 5 (sig)]]-Table2[[#This Row],[5k x 20 (sig)]]</f>
        <v>0</v>
      </c>
      <c r="Y107" s="14" t="b">
        <v>0</v>
      </c>
      <c r="Z107" t="s">
        <v>36</v>
      </c>
    </row>
    <row r="108" spans="1:26" customFormat="1" x14ac:dyDescent="0.25">
      <c r="A108" s="65"/>
      <c r="B108" s="15"/>
      <c r="C108" s="15"/>
      <c r="D108" s="16"/>
      <c r="E108" s="16"/>
      <c r="F108" s="16"/>
      <c r="G108" s="17"/>
      <c r="H108" s="18"/>
      <c r="I108" s="19"/>
      <c r="J108" s="20"/>
      <c r="K108" s="18"/>
      <c r="L108" s="19"/>
      <c r="M108" s="20"/>
      <c r="N108" s="18"/>
      <c r="O108" s="19"/>
      <c r="P108" s="20"/>
      <c r="Q108" s="18"/>
      <c r="R108" s="19">
        <f>Table2[[#This Row],[2k x 5 (lowerCI)]]-Table2[[#This Row],[5k x 20 (lowerCI)]]</f>
        <v>0</v>
      </c>
      <c r="S108" s="20"/>
      <c r="T108" s="18"/>
      <c r="U108" s="19">
        <f>Table2[[#This Row],[2k x 5 (upperCI)]]-Table2[[#This Row],[5k x 20 (upperCI)]]</f>
        <v>0</v>
      </c>
      <c r="V108" s="20"/>
      <c r="W108" s="18"/>
      <c r="X108" s="19"/>
      <c r="Y108" s="20"/>
      <c r="Z108" s="15"/>
    </row>
    <row r="109" spans="1:26" customFormat="1" x14ac:dyDescent="0.25">
      <c r="A109" s="65"/>
      <c r="B109" t="s">
        <v>32</v>
      </c>
      <c r="C109" t="s">
        <v>33</v>
      </c>
      <c r="D109" s="1">
        <v>2</v>
      </c>
      <c r="E109" s="1">
        <v>23286</v>
      </c>
      <c r="F109" s="10" t="s">
        <v>34</v>
      </c>
      <c r="G109" s="11" t="s">
        <v>35</v>
      </c>
      <c r="H109" s="12">
        <v>1.4999999999999999E-2</v>
      </c>
      <c r="I109" s="13">
        <f>Table2[[#This Row],[2k x 5 (est)]]-Table2[[#This Row],[5k x 20 (est)]]</f>
        <v>0</v>
      </c>
      <c r="J109" s="14">
        <v>1.4999999999999999E-2</v>
      </c>
      <c r="K109" s="12">
        <v>1.2999999999999999E-2</v>
      </c>
      <c r="L109" s="13">
        <f>Table2[[#This Row],[2k x 5 (postSD)]]-Table2[[#This Row],[5k x 20 (postSD)]]</f>
        <v>0</v>
      </c>
      <c r="M109" s="14">
        <v>1.2999999999999999E-2</v>
      </c>
      <c r="N109" s="12">
        <v>0.10100000000000001</v>
      </c>
      <c r="O109" s="13">
        <f>Table2[[#This Row],[2k x 5 (pval)]]-Table2[[#This Row],[5k x 20 (pval)]]</f>
        <v>-4.9999999999999906E-3</v>
      </c>
      <c r="P109" s="14">
        <v>0.106</v>
      </c>
      <c r="Q109" s="12">
        <v>-8.9999999999999993E-3</v>
      </c>
      <c r="R109" s="13">
        <f>Table2[[#This Row],[2k x 5 (lowerCI)]]-Table2[[#This Row],[5k x 20 (lowerCI)]]</f>
        <v>0</v>
      </c>
      <c r="S109" s="14">
        <v>-8.9999999999999993E-3</v>
      </c>
      <c r="T109" s="12">
        <v>4.2000000000000003E-2</v>
      </c>
      <c r="U109" s="13">
        <f>Table2[[#This Row],[2k x 5 (upperCI)]]-Table2[[#This Row],[5k x 20 (upperCI)]]</f>
        <v>1.0000000000000009E-3</v>
      </c>
      <c r="V109" s="14">
        <v>4.1000000000000002E-2</v>
      </c>
      <c r="W109" s="12" t="b">
        <v>0</v>
      </c>
      <c r="X109" s="13">
        <f>Table2[[#This Row],[2k x 5 (sig)]]-Table2[[#This Row],[5k x 20 (sig)]]</f>
        <v>0</v>
      </c>
      <c r="Y109" s="14" t="b">
        <v>0</v>
      </c>
      <c r="Z109" t="s">
        <v>36</v>
      </c>
    </row>
    <row r="110" spans="1:26" customFormat="1" x14ac:dyDescent="0.25">
      <c r="A110" s="65"/>
      <c r="B110" t="s">
        <v>32</v>
      </c>
      <c r="C110" t="s">
        <v>33</v>
      </c>
      <c r="D110" s="1">
        <v>2</v>
      </c>
      <c r="E110" s="1">
        <v>23286</v>
      </c>
      <c r="F110" s="1" t="s">
        <v>37</v>
      </c>
      <c r="G110" s="2" t="s">
        <v>35</v>
      </c>
      <c r="H110" s="12">
        <v>0.48299999999999998</v>
      </c>
      <c r="I110" s="13">
        <f>Table2[[#This Row],[2k x 5 (est)]]-Table2[[#This Row],[5k x 20 (est)]]</f>
        <v>-3.0000000000000027E-3</v>
      </c>
      <c r="J110" s="14">
        <v>0.48599999999999999</v>
      </c>
      <c r="K110" s="12">
        <v>7.8E-2</v>
      </c>
      <c r="L110" s="13">
        <f>Table2[[#This Row],[2k x 5 (postSD)]]-Table2[[#This Row],[5k x 20 (postSD)]]</f>
        <v>-3.0000000000000027E-3</v>
      </c>
      <c r="M110" s="14">
        <v>8.1000000000000003E-2</v>
      </c>
      <c r="N110" s="12">
        <v>0</v>
      </c>
      <c r="O110" s="13">
        <f>Table2[[#This Row],[2k x 5 (pval)]]-Table2[[#This Row],[5k x 20 (pval)]]</f>
        <v>0</v>
      </c>
      <c r="P110" s="14">
        <v>0</v>
      </c>
      <c r="Q110" s="12">
        <v>0.35699999999999998</v>
      </c>
      <c r="R110" s="13">
        <f>Table2[[#This Row],[2k x 5 (lowerCI)]]-Table2[[#This Row],[5k x 20 (lowerCI)]]</f>
        <v>-1.0000000000000009E-3</v>
      </c>
      <c r="S110" s="14">
        <v>0.35799999999999998</v>
      </c>
      <c r="T110" s="12">
        <v>0.66700000000000004</v>
      </c>
      <c r="U110" s="13">
        <f>Table2[[#This Row],[2k x 5 (upperCI)]]-Table2[[#This Row],[5k x 20 (upperCI)]]</f>
        <v>-9.000000000000008E-3</v>
      </c>
      <c r="V110" s="14">
        <v>0.67600000000000005</v>
      </c>
      <c r="W110" s="12" t="b">
        <v>1</v>
      </c>
      <c r="X110" s="13">
        <f>Table2[[#This Row],[2k x 5 (sig)]]-Table2[[#This Row],[5k x 20 (sig)]]</f>
        <v>0</v>
      </c>
      <c r="Y110" s="14" t="b">
        <v>1</v>
      </c>
      <c r="Z110" t="s">
        <v>36</v>
      </c>
    </row>
    <row r="111" spans="1:26" customFormat="1" x14ac:dyDescent="0.25">
      <c r="A111" s="65"/>
      <c r="B111" t="s">
        <v>32</v>
      </c>
      <c r="C111" t="s">
        <v>33</v>
      </c>
      <c r="D111" s="1">
        <v>2</v>
      </c>
      <c r="E111" s="1">
        <v>23286</v>
      </c>
      <c r="F111" s="1" t="s">
        <v>38</v>
      </c>
      <c r="G111" s="2" t="s">
        <v>35</v>
      </c>
      <c r="H111" s="12">
        <v>5.0000000000000001E-3</v>
      </c>
      <c r="I111" s="13">
        <f>Table2[[#This Row],[2k x 5 (est)]]-Table2[[#This Row],[5k x 20 (est)]]</f>
        <v>0</v>
      </c>
      <c r="J111" s="14">
        <v>5.0000000000000001E-3</v>
      </c>
      <c r="K111" s="12">
        <v>6.0000000000000001E-3</v>
      </c>
      <c r="L111" s="13">
        <f>Table2[[#This Row],[2k x 5 (postSD)]]-Table2[[#This Row],[5k x 20 (postSD)]]</f>
        <v>0</v>
      </c>
      <c r="M111" s="14">
        <v>6.0000000000000001E-3</v>
      </c>
      <c r="N111" s="12">
        <v>0.21199999999999999</v>
      </c>
      <c r="O111" s="13">
        <f>Table2[[#This Row],[2k x 5 (pval)]]-Table2[[#This Row],[5k x 20 (pval)]]</f>
        <v>1.0000000000000009E-3</v>
      </c>
      <c r="P111" s="14">
        <v>0.21099999999999999</v>
      </c>
      <c r="Q111" s="12">
        <v>-7.0000000000000001E-3</v>
      </c>
      <c r="R111" s="13">
        <f>Table2[[#This Row],[2k x 5 (lowerCI)]]-Table2[[#This Row],[5k x 20 (lowerCI)]]</f>
        <v>0</v>
      </c>
      <c r="S111" s="14">
        <v>-7.0000000000000001E-3</v>
      </c>
      <c r="T111" s="12">
        <v>1.7999999999999999E-2</v>
      </c>
      <c r="U111" s="13">
        <f>Table2[[#This Row],[2k x 5 (upperCI)]]-Table2[[#This Row],[5k x 20 (upperCI)]]</f>
        <v>9.9999999999999742E-4</v>
      </c>
      <c r="V111" s="14">
        <v>1.7000000000000001E-2</v>
      </c>
      <c r="W111" s="12" t="b">
        <v>0</v>
      </c>
      <c r="X111" s="13">
        <f>Table2[[#This Row],[2k x 5 (sig)]]-Table2[[#This Row],[5k x 20 (sig)]]</f>
        <v>0</v>
      </c>
      <c r="Y111" s="14" t="b">
        <v>0</v>
      </c>
      <c r="Z111" t="s">
        <v>36</v>
      </c>
    </row>
    <row r="112" spans="1:26" customFormat="1" x14ac:dyDescent="0.25">
      <c r="A112" s="65"/>
      <c r="B112" t="s">
        <v>32</v>
      </c>
      <c r="C112" t="s">
        <v>33</v>
      </c>
      <c r="D112" s="1">
        <v>2</v>
      </c>
      <c r="E112" s="1">
        <v>23286</v>
      </c>
      <c r="F112" s="1" t="s">
        <v>39</v>
      </c>
      <c r="G112" s="2" t="s">
        <v>35</v>
      </c>
      <c r="H112" s="12">
        <v>2.1120000000000001</v>
      </c>
      <c r="I112" s="13">
        <f>Table2[[#This Row],[2k x 5 (est)]]-Table2[[#This Row],[5k x 20 (est)]]</f>
        <v>9.9999999999988987E-4</v>
      </c>
      <c r="J112" s="14">
        <v>2.1110000000000002</v>
      </c>
      <c r="K112" s="12">
        <v>0.11</v>
      </c>
      <c r="L112" s="13">
        <f>Table2[[#This Row],[2k x 5 (postSD)]]-Table2[[#This Row],[5k x 20 (postSD)]]</f>
        <v>0</v>
      </c>
      <c r="M112" s="14">
        <v>0.11</v>
      </c>
      <c r="N112" s="12">
        <v>0</v>
      </c>
      <c r="O112" s="13">
        <f>Table2[[#This Row],[2k x 5 (pval)]]-Table2[[#This Row],[5k x 20 (pval)]]</f>
        <v>0</v>
      </c>
      <c r="P112" s="14">
        <v>0</v>
      </c>
      <c r="Q112" s="12">
        <v>1.8939999999999999</v>
      </c>
      <c r="R112" s="13">
        <f>Table2[[#This Row],[2k x 5 (lowerCI)]]-Table2[[#This Row],[5k x 20 (lowerCI)]]</f>
        <v>2.9999999999998916E-3</v>
      </c>
      <c r="S112" s="14">
        <v>1.891</v>
      </c>
      <c r="T112" s="12">
        <v>2.3239999999999998</v>
      </c>
      <c r="U112" s="13">
        <f>Table2[[#This Row],[2k x 5 (upperCI)]]-Table2[[#This Row],[5k x 20 (upperCI)]]</f>
        <v>-3.0000000000001137E-3</v>
      </c>
      <c r="V112" s="14">
        <v>2.327</v>
      </c>
      <c r="W112" s="12" t="b">
        <v>1</v>
      </c>
      <c r="X112" s="13">
        <f>Table2[[#This Row],[2k x 5 (sig)]]-Table2[[#This Row],[5k x 20 (sig)]]</f>
        <v>0</v>
      </c>
      <c r="Y112" s="14" t="b">
        <v>1</v>
      </c>
      <c r="Z112" t="s">
        <v>36</v>
      </c>
    </row>
    <row r="113" spans="1:26" customFormat="1" x14ac:dyDescent="0.25">
      <c r="A113" s="65"/>
      <c r="B113" t="s">
        <v>32</v>
      </c>
      <c r="C113" t="s">
        <v>33</v>
      </c>
      <c r="D113" s="1">
        <v>2</v>
      </c>
      <c r="E113" s="1">
        <v>23286</v>
      </c>
      <c r="F113" s="1" t="s">
        <v>40</v>
      </c>
      <c r="G113" s="2" t="s">
        <v>35</v>
      </c>
      <c r="H113" s="12">
        <v>0.4</v>
      </c>
      <c r="I113" s="13">
        <f>Table2[[#This Row],[2k x 5 (est)]]-Table2[[#This Row],[5k x 20 (est)]]</f>
        <v>0</v>
      </c>
      <c r="J113" s="14">
        <v>0.4</v>
      </c>
      <c r="K113" s="12">
        <v>1.0999999999999999E-2</v>
      </c>
      <c r="L113" s="13">
        <f>Table2[[#This Row],[2k x 5 (postSD)]]-Table2[[#This Row],[5k x 20 (postSD)]]</f>
        <v>0</v>
      </c>
      <c r="M113" s="14">
        <v>1.0999999999999999E-2</v>
      </c>
      <c r="N113" s="12">
        <v>0</v>
      </c>
      <c r="O113" s="13">
        <f>Table2[[#This Row],[2k x 5 (pval)]]-Table2[[#This Row],[5k x 20 (pval)]]</f>
        <v>0</v>
      </c>
      <c r="P113" s="14">
        <v>0</v>
      </c>
      <c r="Q113" s="12">
        <v>0.38</v>
      </c>
      <c r="R113" s="13">
        <f>Table2[[#This Row],[2k x 5 (lowerCI)]]-Table2[[#This Row],[5k x 20 (lowerCI)]]</f>
        <v>1.0000000000000009E-3</v>
      </c>
      <c r="S113" s="14">
        <v>0.379</v>
      </c>
      <c r="T113" s="12">
        <v>0.42</v>
      </c>
      <c r="U113" s="13">
        <f>Table2[[#This Row],[2k x 5 (upperCI)]]-Table2[[#This Row],[5k x 20 (upperCI)]]</f>
        <v>-2.0000000000000018E-3</v>
      </c>
      <c r="V113" s="14">
        <v>0.42199999999999999</v>
      </c>
      <c r="W113" s="12" t="b">
        <v>1</v>
      </c>
      <c r="X113" s="13">
        <f>Table2[[#This Row],[2k x 5 (sig)]]-Table2[[#This Row],[5k x 20 (sig)]]</f>
        <v>0</v>
      </c>
      <c r="Y113" s="14" t="b">
        <v>1</v>
      </c>
      <c r="Z113" t="s">
        <v>36</v>
      </c>
    </row>
    <row r="114" spans="1:26" customFormat="1" x14ac:dyDescent="0.25">
      <c r="A114" s="65"/>
      <c r="B114" t="s">
        <v>32</v>
      </c>
      <c r="C114" t="s">
        <v>33</v>
      </c>
      <c r="D114" s="1">
        <v>2</v>
      </c>
      <c r="E114" s="1">
        <v>23286</v>
      </c>
      <c r="F114" s="1" t="s">
        <v>41</v>
      </c>
      <c r="G114" s="2" t="s">
        <v>35</v>
      </c>
      <c r="H114" s="12">
        <v>0.14599999999999999</v>
      </c>
      <c r="I114" s="13">
        <f>Table2[[#This Row],[2k x 5 (est)]]-Table2[[#This Row],[5k x 20 (est)]]</f>
        <v>-3.0000000000000027E-3</v>
      </c>
      <c r="J114" s="14">
        <v>0.14899999999999999</v>
      </c>
      <c r="K114" s="12">
        <v>5.2999999999999999E-2</v>
      </c>
      <c r="L114" s="13">
        <f>Table2[[#This Row],[2k x 5 (postSD)]]-Table2[[#This Row],[5k x 20 (postSD)]]</f>
        <v>0</v>
      </c>
      <c r="M114" s="14">
        <v>5.2999999999999999E-2</v>
      </c>
      <c r="N114" s="12">
        <v>2E-3</v>
      </c>
      <c r="O114" s="13">
        <f>Table2[[#This Row],[2k x 5 (pval)]]-Table2[[#This Row],[5k x 20 (pval)]]</f>
        <v>-1E-3</v>
      </c>
      <c r="P114" s="14">
        <v>3.0000000000000001E-3</v>
      </c>
      <c r="Q114" s="12">
        <v>4.4999999999999998E-2</v>
      </c>
      <c r="R114" s="13">
        <f>Table2[[#This Row],[2k x 5 (lowerCI)]]-Table2[[#This Row],[5k x 20 (lowerCI)]]</f>
        <v>1.0000000000000009E-3</v>
      </c>
      <c r="S114" s="14">
        <v>4.3999999999999997E-2</v>
      </c>
      <c r="T114" s="12">
        <v>0.248</v>
      </c>
      <c r="U114" s="13">
        <f>Table2[[#This Row],[2k x 5 (upperCI)]]-Table2[[#This Row],[5k x 20 (upperCI)]]</f>
        <v>-4.0000000000000036E-3</v>
      </c>
      <c r="V114" s="14">
        <v>0.252</v>
      </c>
      <c r="W114" s="12" t="b">
        <v>1</v>
      </c>
      <c r="X114" s="13">
        <f>Table2[[#This Row],[2k x 5 (sig)]]-Table2[[#This Row],[5k x 20 (sig)]]</f>
        <v>0</v>
      </c>
      <c r="Y114" s="14" t="b">
        <v>1</v>
      </c>
      <c r="Z114" t="s">
        <v>36</v>
      </c>
    </row>
    <row r="115" spans="1:26" customFormat="1" x14ac:dyDescent="0.25">
      <c r="A115" s="65"/>
      <c r="B115" t="s">
        <v>32</v>
      </c>
      <c r="C115" t="s">
        <v>33</v>
      </c>
      <c r="D115" s="1">
        <v>2</v>
      </c>
      <c r="E115" s="1">
        <v>23286</v>
      </c>
      <c r="F115" s="1" t="s">
        <v>42</v>
      </c>
      <c r="G115" s="2" t="s">
        <v>35</v>
      </c>
      <c r="H115" s="12">
        <v>1.1399999999999999</v>
      </c>
      <c r="I115" s="13">
        <f>Table2[[#This Row],[2k x 5 (est)]]-Table2[[#This Row],[5k x 20 (est)]]</f>
        <v>-4.0000000000000036E-3</v>
      </c>
      <c r="J115" s="14">
        <v>1.1439999999999999</v>
      </c>
      <c r="K115" s="12">
        <v>0.17499999999999999</v>
      </c>
      <c r="L115" s="13">
        <f>Table2[[#This Row],[2k x 5 (postSD)]]-Table2[[#This Row],[5k x 20 (postSD)]]</f>
        <v>-9.000000000000008E-3</v>
      </c>
      <c r="M115" s="14">
        <v>0.184</v>
      </c>
      <c r="N115" s="12">
        <v>0</v>
      </c>
      <c r="O115" s="13">
        <f>Table2[[#This Row],[2k x 5 (pval)]]-Table2[[#This Row],[5k x 20 (pval)]]</f>
        <v>0</v>
      </c>
      <c r="P115" s="14">
        <v>0</v>
      </c>
      <c r="Q115" s="12">
        <v>0.86299999999999999</v>
      </c>
      <c r="R115" s="13">
        <f>Table2[[#This Row],[2k x 5 (lowerCI)]]-Table2[[#This Row],[5k x 20 (lowerCI)]]</f>
        <v>-2.0000000000000018E-3</v>
      </c>
      <c r="S115" s="14">
        <v>0.86499999999999999</v>
      </c>
      <c r="T115" s="12">
        <v>1.542</v>
      </c>
      <c r="U115" s="13">
        <f>Table2[[#This Row],[2k x 5 (upperCI)]]-Table2[[#This Row],[5k x 20 (upperCI)]]</f>
        <v>-2.8999999999999915E-2</v>
      </c>
      <c r="V115" s="14">
        <v>1.571</v>
      </c>
      <c r="W115" s="12" t="b">
        <v>1</v>
      </c>
      <c r="X115" s="13">
        <f>Table2[[#This Row],[2k x 5 (sig)]]-Table2[[#This Row],[5k x 20 (sig)]]</f>
        <v>0</v>
      </c>
      <c r="Y115" s="14" t="b">
        <v>1</v>
      </c>
      <c r="Z115" t="s">
        <v>36</v>
      </c>
    </row>
    <row r="116" spans="1:26" customFormat="1" x14ac:dyDescent="0.25">
      <c r="A116" s="65"/>
      <c r="B116" t="s">
        <v>32</v>
      </c>
      <c r="C116" t="s">
        <v>33</v>
      </c>
      <c r="D116" s="1">
        <v>2</v>
      </c>
      <c r="E116" s="1">
        <v>23286</v>
      </c>
      <c r="F116" s="10" t="s">
        <v>43</v>
      </c>
      <c r="G116" s="11" t="s">
        <v>35</v>
      </c>
      <c r="H116" s="12">
        <v>2E-3</v>
      </c>
      <c r="I116" s="13">
        <f>Table2[[#This Row],[2k x 5 (est)]]-Table2[[#This Row],[5k x 20 (est)]]</f>
        <v>0</v>
      </c>
      <c r="J116" s="14">
        <v>2E-3</v>
      </c>
      <c r="K116" s="12">
        <v>1E-3</v>
      </c>
      <c r="L116" s="13">
        <f>Table2[[#This Row],[2k x 5 (postSD)]]-Table2[[#This Row],[5k x 20 (postSD)]]</f>
        <v>0</v>
      </c>
      <c r="M116" s="14">
        <v>1E-3</v>
      </c>
      <c r="N116" s="12">
        <v>0</v>
      </c>
      <c r="O116" s="13">
        <f>Table2[[#This Row],[2k x 5 (pval)]]-Table2[[#This Row],[5k x 20 (pval)]]</f>
        <v>0</v>
      </c>
      <c r="P116" s="14">
        <v>0</v>
      </c>
      <c r="Q116" s="12">
        <v>1E-3</v>
      </c>
      <c r="R116" s="13">
        <f>Table2[[#This Row],[2k x 5 (lowerCI)]]-Table2[[#This Row],[5k x 20 (lowerCI)]]</f>
        <v>0</v>
      </c>
      <c r="S116" s="14">
        <v>1E-3</v>
      </c>
      <c r="T116" s="12">
        <v>5.0000000000000001E-3</v>
      </c>
      <c r="U116" s="13">
        <f>Table2[[#This Row],[2k x 5 (upperCI)]]-Table2[[#This Row],[5k x 20 (upperCI)]]</f>
        <v>-1E-3</v>
      </c>
      <c r="V116" s="14">
        <v>6.0000000000000001E-3</v>
      </c>
      <c r="W116" s="12" t="b">
        <v>1</v>
      </c>
      <c r="X116" s="13">
        <f>Table2[[#This Row],[2k x 5 (sig)]]-Table2[[#This Row],[5k x 20 (sig)]]</f>
        <v>0</v>
      </c>
      <c r="Y116" s="14" t="b">
        <v>1</v>
      </c>
      <c r="Z116" t="s">
        <v>36</v>
      </c>
    </row>
    <row r="117" spans="1:26" customFormat="1" x14ac:dyDescent="0.25">
      <c r="A117" s="65"/>
      <c r="B117" t="s">
        <v>32</v>
      </c>
      <c r="C117" t="s">
        <v>33</v>
      </c>
      <c r="D117" s="1">
        <v>2</v>
      </c>
      <c r="E117" s="1">
        <v>23286</v>
      </c>
      <c r="F117" s="1" t="s">
        <v>44</v>
      </c>
      <c r="G117" s="2" t="s">
        <v>35</v>
      </c>
      <c r="H117" s="12">
        <v>0.248</v>
      </c>
      <c r="I117" s="13">
        <f>Table2[[#This Row],[2k x 5 (est)]]-Table2[[#This Row],[5k x 20 (est)]]</f>
        <v>0</v>
      </c>
      <c r="J117" s="14">
        <v>0.248</v>
      </c>
      <c r="K117" s="12">
        <v>4.1000000000000002E-2</v>
      </c>
      <c r="L117" s="13">
        <f>Table2[[#This Row],[2k x 5 (postSD)]]-Table2[[#This Row],[5k x 20 (postSD)]]</f>
        <v>-1.0000000000000009E-3</v>
      </c>
      <c r="M117" s="14">
        <v>4.2000000000000003E-2</v>
      </c>
      <c r="N117" s="12">
        <v>0</v>
      </c>
      <c r="O117" s="13">
        <f>Table2[[#This Row],[2k x 5 (pval)]]-Table2[[#This Row],[5k x 20 (pval)]]</f>
        <v>0</v>
      </c>
      <c r="P117" s="14">
        <v>0</v>
      </c>
      <c r="Q117" s="12">
        <v>0.182</v>
      </c>
      <c r="R117" s="13">
        <f>Table2[[#This Row],[2k x 5 (lowerCI)]]-Table2[[#This Row],[5k x 20 (lowerCI)]]</f>
        <v>-1.0000000000000009E-3</v>
      </c>
      <c r="S117" s="14">
        <v>0.183</v>
      </c>
      <c r="T117" s="12">
        <v>0.34300000000000003</v>
      </c>
      <c r="U117" s="13">
        <f>Table2[[#This Row],[2k x 5 (upperCI)]]-Table2[[#This Row],[5k x 20 (upperCI)]]</f>
        <v>-2.9999999999999472E-3</v>
      </c>
      <c r="V117" s="14">
        <v>0.34599999999999997</v>
      </c>
      <c r="W117" s="12" t="b">
        <v>1</v>
      </c>
      <c r="X117" s="13">
        <f>Table2[[#This Row],[2k x 5 (sig)]]-Table2[[#This Row],[5k x 20 (sig)]]</f>
        <v>0</v>
      </c>
      <c r="Y117" s="14" t="b">
        <v>1</v>
      </c>
      <c r="Z117" t="s">
        <v>36</v>
      </c>
    </row>
    <row r="118" spans="1:26" customFormat="1" x14ac:dyDescent="0.25">
      <c r="A118" s="65"/>
      <c r="B118" t="s">
        <v>32</v>
      </c>
      <c r="C118" t="s">
        <v>33</v>
      </c>
      <c r="D118" s="1">
        <v>2</v>
      </c>
      <c r="E118" s="1">
        <v>23286</v>
      </c>
      <c r="F118" s="1" t="s">
        <v>45</v>
      </c>
      <c r="G118" s="2" t="s">
        <v>46</v>
      </c>
      <c r="H118" s="12">
        <v>0.40100000000000002</v>
      </c>
      <c r="I118" s="13">
        <f>Table2[[#This Row],[2k x 5 (est)]]-Table2[[#This Row],[5k x 20 (est)]]</f>
        <v>0</v>
      </c>
      <c r="J118" s="14">
        <v>0.40100000000000002</v>
      </c>
      <c r="K118" s="12">
        <v>8.9999999999999993E-3</v>
      </c>
      <c r="L118" s="13">
        <f>Table2[[#This Row],[2k x 5 (postSD)]]-Table2[[#This Row],[5k x 20 (postSD)]]</f>
        <v>0</v>
      </c>
      <c r="M118" s="14">
        <v>8.9999999999999993E-3</v>
      </c>
      <c r="N118" s="12">
        <v>0</v>
      </c>
      <c r="O118" s="13">
        <f>Table2[[#This Row],[2k x 5 (pval)]]-Table2[[#This Row],[5k x 20 (pval)]]</f>
        <v>0</v>
      </c>
      <c r="P118" s="14">
        <v>0</v>
      </c>
      <c r="Q118" s="12">
        <v>0.38200000000000001</v>
      </c>
      <c r="R118" s="13">
        <f>Table2[[#This Row],[2k x 5 (lowerCI)]]-Table2[[#This Row],[5k x 20 (lowerCI)]]</f>
        <v>-1.0000000000000009E-3</v>
      </c>
      <c r="S118" s="14">
        <v>0.38300000000000001</v>
      </c>
      <c r="T118" s="12">
        <v>0.41899999999999998</v>
      </c>
      <c r="U118" s="13">
        <f>Table2[[#This Row],[2k x 5 (upperCI)]]-Table2[[#This Row],[5k x 20 (upperCI)]]</f>
        <v>0</v>
      </c>
      <c r="V118" s="14">
        <v>0.41899999999999998</v>
      </c>
      <c r="W118" s="12" t="b">
        <v>1</v>
      </c>
      <c r="X118" s="13">
        <f>Table2[[#This Row],[2k x 5 (sig)]]-Table2[[#This Row],[5k x 20 (sig)]]</f>
        <v>0</v>
      </c>
      <c r="Y118" s="14" t="b">
        <v>1</v>
      </c>
      <c r="Z118" t="s">
        <v>47</v>
      </c>
    </row>
    <row r="119" spans="1:26" customFormat="1" x14ac:dyDescent="0.25">
      <c r="A119" s="65"/>
      <c r="B119" t="s">
        <v>32</v>
      </c>
      <c r="C119" t="s">
        <v>33</v>
      </c>
      <c r="D119" s="1">
        <v>2</v>
      </c>
      <c r="E119" s="1">
        <v>23286</v>
      </c>
      <c r="F119" s="1" t="s">
        <v>48</v>
      </c>
      <c r="G119" s="2" t="s">
        <v>46</v>
      </c>
      <c r="H119" s="12">
        <v>0.83699999999999997</v>
      </c>
      <c r="I119" s="13">
        <f>Table2[[#This Row],[2k x 5 (est)]]-Table2[[#This Row],[5k x 20 (est)]]</f>
        <v>0</v>
      </c>
      <c r="J119" s="14">
        <v>0.83699999999999997</v>
      </c>
      <c r="K119" s="12">
        <v>8.0000000000000002E-3</v>
      </c>
      <c r="L119" s="13">
        <f>Table2[[#This Row],[2k x 5 (postSD)]]-Table2[[#This Row],[5k x 20 (postSD)]]</f>
        <v>1E-3</v>
      </c>
      <c r="M119" s="14">
        <v>7.0000000000000001E-3</v>
      </c>
      <c r="N119" s="12">
        <v>0</v>
      </c>
      <c r="O119" s="13">
        <f>Table2[[#This Row],[2k x 5 (pval)]]-Table2[[#This Row],[5k x 20 (pval)]]</f>
        <v>0</v>
      </c>
      <c r="P119" s="14">
        <v>0</v>
      </c>
      <c r="Q119" s="12">
        <v>0.82199999999999995</v>
      </c>
      <c r="R119" s="13">
        <f>Table2[[#This Row],[2k x 5 (lowerCI)]]-Table2[[#This Row],[5k x 20 (lowerCI)]]</f>
        <v>0</v>
      </c>
      <c r="S119" s="14">
        <v>0.82199999999999995</v>
      </c>
      <c r="T119" s="12">
        <v>0.85099999999999998</v>
      </c>
      <c r="U119" s="13">
        <f>Table2[[#This Row],[2k x 5 (upperCI)]]-Table2[[#This Row],[5k x 20 (upperCI)]]</f>
        <v>0</v>
      </c>
      <c r="V119" s="14">
        <v>0.85099999999999998</v>
      </c>
      <c r="W119" s="12" t="b">
        <v>1</v>
      </c>
      <c r="X119" s="13">
        <f>Table2[[#This Row],[2k x 5 (sig)]]-Table2[[#This Row],[5k x 20 (sig)]]</f>
        <v>0</v>
      </c>
      <c r="Y119" s="14" t="b">
        <v>1</v>
      </c>
      <c r="Z119" t="s">
        <v>47</v>
      </c>
    </row>
    <row r="120" spans="1:26" customFormat="1" x14ac:dyDescent="0.25">
      <c r="A120" s="65"/>
      <c r="B120" t="s">
        <v>32</v>
      </c>
      <c r="C120" t="s">
        <v>33</v>
      </c>
      <c r="D120" s="1">
        <v>2</v>
      </c>
      <c r="E120" s="1">
        <v>23286</v>
      </c>
      <c r="F120" s="10" t="s">
        <v>34</v>
      </c>
      <c r="G120" s="11" t="s">
        <v>46</v>
      </c>
      <c r="H120" s="12">
        <v>0.30199999999999999</v>
      </c>
      <c r="I120" s="13">
        <f>Table2[[#This Row],[2k x 5 (est)]]-Table2[[#This Row],[5k x 20 (est)]]</f>
        <v>5.0000000000000044E-3</v>
      </c>
      <c r="J120" s="14">
        <v>0.29699999999999999</v>
      </c>
      <c r="K120" s="12">
        <v>0.224</v>
      </c>
      <c r="L120" s="13">
        <f>Table2[[#This Row],[2k x 5 (postSD)]]-Table2[[#This Row],[5k x 20 (postSD)]]</f>
        <v>-2.0000000000000018E-3</v>
      </c>
      <c r="M120" s="14">
        <v>0.22600000000000001</v>
      </c>
      <c r="N120" s="12">
        <v>0.10100000000000001</v>
      </c>
      <c r="O120" s="13">
        <f>Table2[[#This Row],[2k x 5 (pval)]]-Table2[[#This Row],[5k x 20 (pval)]]</f>
        <v>-4.9999999999999906E-3</v>
      </c>
      <c r="P120" s="14">
        <v>0.106</v>
      </c>
      <c r="Q120" s="12">
        <v>-0.182</v>
      </c>
      <c r="R120" s="13">
        <f>Table2[[#This Row],[2k x 5 (lowerCI)]]-Table2[[#This Row],[5k x 20 (lowerCI)]]</f>
        <v>-1.0999999999999982E-2</v>
      </c>
      <c r="S120" s="14">
        <v>-0.17100000000000001</v>
      </c>
      <c r="T120" s="12">
        <v>0.68899999999999995</v>
      </c>
      <c r="U120" s="13">
        <f>Table2[[#This Row],[2k x 5 (upperCI)]]-Table2[[#This Row],[5k x 20 (upperCI)]]</f>
        <v>-2.6000000000000023E-2</v>
      </c>
      <c r="V120" s="14">
        <v>0.71499999999999997</v>
      </c>
      <c r="W120" s="12" t="b">
        <v>0</v>
      </c>
      <c r="X120" s="13">
        <f>Table2[[#This Row],[2k x 5 (sig)]]-Table2[[#This Row],[5k x 20 (sig)]]</f>
        <v>0</v>
      </c>
      <c r="Y120" s="14" t="b">
        <v>0</v>
      </c>
      <c r="Z120" t="s">
        <v>36</v>
      </c>
    </row>
    <row r="121" spans="1:26" customFormat="1" x14ac:dyDescent="0.25">
      <c r="A121" s="65"/>
      <c r="B121" t="s">
        <v>32</v>
      </c>
      <c r="C121" t="s">
        <v>33</v>
      </c>
      <c r="D121" s="1">
        <v>2</v>
      </c>
      <c r="E121" s="1">
        <v>23286</v>
      </c>
      <c r="F121" s="1" t="s">
        <v>37</v>
      </c>
      <c r="G121" s="2" t="s">
        <v>46</v>
      </c>
      <c r="H121" s="12">
        <v>0.91200000000000003</v>
      </c>
      <c r="I121" s="13">
        <f>Table2[[#This Row],[2k x 5 (est)]]-Table2[[#This Row],[5k x 20 (est)]]</f>
        <v>-2.0000000000000018E-3</v>
      </c>
      <c r="J121" s="14">
        <v>0.91400000000000003</v>
      </c>
      <c r="K121" s="12">
        <v>2.5000000000000001E-2</v>
      </c>
      <c r="L121" s="13">
        <f>Table2[[#This Row],[2k x 5 (postSD)]]-Table2[[#This Row],[5k x 20 (postSD)]]</f>
        <v>0</v>
      </c>
      <c r="M121" s="14">
        <v>2.5000000000000001E-2</v>
      </c>
      <c r="N121" s="12">
        <v>0</v>
      </c>
      <c r="O121" s="13">
        <f>Table2[[#This Row],[2k x 5 (pval)]]-Table2[[#This Row],[5k x 20 (pval)]]</f>
        <v>0</v>
      </c>
      <c r="P121" s="14">
        <v>0</v>
      </c>
      <c r="Q121" s="12">
        <v>0.85299999999999998</v>
      </c>
      <c r="R121" s="13">
        <f>Table2[[#This Row],[2k x 5 (lowerCI)]]-Table2[[#This Row],[5k x 20 (lowerCI)]]</f>
        <v>-2.0000000000000018E-3</v>
      </c>
      <c r="S121" s="14">
        <v>0.85499999999999998</v>
      </c>
      <c r="T121" s="12">
        <v>0.95</v>
      </c>
      <c r="U121" s="13">
        <f>Table2[[#This Row],[2k x 5 (upperCI)]]-Table2[[#This Row],[5k x 20 (upperCI)]]</f>
        <v>-2.0000000000000018E-3</v>
      </c>
      <c r="V121" s="14">
        <v>0.95199999999999996</v>
      </c>
      <c r="W121" s="12" t="b">
        <v>1</v>
      </c>
      <c r="X121" s="13">
        <f>Table2[[#This Row],[2k x 5 (sig)]]-Table2[[#This Row],[5k x 20 (sig)]]</f>
        <v>0</v>
      </c>
      <c r="Y121" s="14" t="b">
        <v>1</v>
      </c>
      <c r="Z121" t="s">
        <v>36</v>
      </c>
    </row>
    <row r="122" spans="1:26" customFormat="1" x14ac:dyDescent="0.25">
      <c r="A122" s="65"/>
      <c r="B122" t="s">
        <v>32</v>
      </c>
      <c r="C122" t="s">
        <v>33</v>
      </c>
      <c r="D122" s="1">
        <v>2</v>
      </c>
      <c r="E122" s="1">
        <v>23286</v>
      </c>
      <c r="F122" s="1" t="s">
        <v>38</v>
      </c>
      <c r="G122" s="2" t="s">
        <v>46</v>
      </c>
      <c r="H122" s="12">
        <v>0.20799999999999999</v>
      </c>
      <c r="I122" s="13">
        <f>Table2[[#This Row],[2k x 5 (est)]]-Table2[[#This Row],[5k x 20 (est)]]</f>
        <v>3.0000000000000027E-3</v>
      </c>
      <c r="J122" s="14">
        <v>0.20499999999999999</v>
      </c>
      <c r="K122" s="12">
        <v>0.24299999999999999</v>
      </c>
      <c r="L122" s="13">
        <f>Table2[[#This Row],[2k x 5 (postSD)]]-Table2[[#This Row],[5k x 20 (postSD)]]</f>
        <v>-1.0000000000000009E-3</v>
      </c>
      <c r="M122" s="14">
        <v>0.24399999999999999</v>
      </c>
      <c r="N122" s="12">
        <v>0.21199999999999999</v>
      </c>
      <c r="O122" s="13">
        <f>Table2[[#This Row],[2k x 5 (pval)]]-Table2[[#This Row],[5k x 20 (pval)]]</f>
        <v>1.0000000000000009E-3</v>
      </c>
      <c r="P122" s="14">
        <v>0.21099999999999999</v>
      </c>
      <c r="Q122" s="12">
        <v>-0.30499999999999999</v>
      </c>
      <c r="R122" s="13">
        <f>Table2[[#This Row],[2k x 5 (lowerCI)]]-Table2[[#This Row],[5k x 20 (lowerCI)]]</f>
        <v>5.0000000000000044E-3</v>
      </c>
      <c r="S122" s="14">
        <v>-0.31</v>
      </c>
      <c r="T122" s="12">
        <v>0.66500000000000004</v>
      </c>
      <c r="U122" s="13">
        <f>Table2[[#This Row],[2k x 5 (upperCI)]]-Table2[[#This Row],[5k x 20 (upperCI)]]</f>
        <v>6.0000000000000053E-3</v>
      </c>
      <c r="V122" s="14">
        <v>0.65900000000000003</v>
      </c>
      <c r="W122" s="12" t="b">
        <v>0</v>
      </c>
      <c r="X122" s="13">
        <f>Table2[[#This Row],[2k x 5 (sig)]]-Table2[[#This Row],[5k x 20 (sig)]]</f>
        <v>0</v>
      </c>
      <c r="Y122" s="14" t="b">
        <v>0</v>
      </c>
      <c r="Z122" t="s">
        <v>36</v>
      </c>
    </row>
    <row r="123" spans="1:26" customFormat="1" x14ac:dyDescent="0.25">
      <c r="A123" s="65"/>
      <c r="B123" t="s">
        <v>32</v>
      </c>
      <c r="C123" t="s">
        <v>33</v>
      </c>
      <c r="D123" s="1">
        <v>2</v>
      </c>
      <c r="E123" s="1">
        <v>23286</v>
      </c>
      <c r="F123" s="1" t="s">
        <v>39</v>
      </c>
      <c r="G123" s="2" t="s">
        <v>46</v>
      </c>
      <c r="H123" s="12">
        <v>1.9790000000000001</v>
      </c>
      <c r="I123" s="13">
        <f>Table2[[#This Row],[2k x 5 (est)]]-Table2[[#This Row],[5k x 20 (est)]]</f>
        <v>4.0000000000000036E-3</v>
      </c>
      <c r="J123" s="14">
        <v>1.9750000000000001</v>
      </c>
      <c r="K123" s="12">
        <v>0.17799999999999999</v>
      </c>
      <c r="L123" s="13">
        <f>Table2[[#This Row],[2k x 5 (postSD)]]-Table2[[#This Row],[5k x 20 (postSD)]]</f>
        <v>-3.0000000000000027E-3</v>
      </c>
      <c r="M123" s="14">
        <v>0.18099999999999999</v>
      </c>
      <c r="N123" s="12">
        <v>0</v>
      </c>
      <c r="O123" s="13">
        <f>Table2[[#This Row],[2k x 5 (pval)]]-Table2[[#This Row],[5k x 20 (pval)]]</f>
        <v>0</v>
      </c>
      <c r="P123" s="14">
        <v>0</v>
      </c>
      <c r="Q123" s="12">
        <v>1.647</v>
      </c>
      <c r="R123" s="13">
        <f>Table2[[#This Row],[2k x 5 (lowerCI)]]-Table2[[#This Row],[5k x 20 (lowerCI)]]</f>
        <v>2.8000000000000025E-2</v>
      </c>
      <c r="S123" s="14">
        <v>1.619</v>
      </c>
      <c r="T123" s="12">
        <v>2.33</v>
      </c>
      <c r="U123" s="13">
        <f>Table2[[#This Row],[2k x 5 (upperCI)]]-Table2[[#This Row],[5k x 20 (upperCI)]]</f>
        <v>4.9999999999998934E-3</v>
      </c>
      <c r="V123" s="14">
        <v>2.3250000000000002</v>
      </c>
      <c r="W123" s="12" t="b">
        <v>1</v>
      </c>
      <c r="X123" s="13">
        <f>Table2[[#This Row],[2k x 5 (sig)]]-Table2[[#This Row],[5k x 20 (sig)]]</f>
        <v>0</v>
      </c>
      <c r="Y123" s="14" t="b">
        <v>1</v>
      </c>
      <c r="Z123" t="s">
        <v>36</v>
      </c>
    </row>
    <row r="124" spans="1:26" customFormat="1" x14ac:dyDescent="0.25">
      <c r="A124" s="65"/>
      <c r="B124" t="s">
        <v>32</v>
      </c>
      <c r="C124" t="s">
        <v>33</v>
      </c>
      <c r="D124" s="1">
        <v>2</v>
      </c>
      <c r="E124" s="1">
        <v>23286</v>
      </c>
      <c r="F124" s="1" t="s">
        <v>40</v>
      </c>
      <c r="G124" s="2" t="s">
        <v>46</v>
      </c>
      <c r="H124" s="12">
        <v>8.4009999999999998</v>
      </c>
      <c r="I124" s="13">
        <f>Table2[[#This Row],[2k x 5 (est)]]-Table2[[#This Row],[5k x 20 (est)]]</f>
        <v>0.1039999999999992</v>
      </c>
      <c r="J124" s="14">
        <v>8.2970000000000006</v>
      </c>
      <c r="K124" s="12">
        <v>2.125</v>
      </c>
      <c r="L124" s="13">
        <f>Table2[[#This Row],[2k x 5 (postSD)]]-Table2[[#This Row],[5k x 20 (postSD)]]</f>
        <v>6.7000000000000171E-2</v>
      </c>
      <c r="M124" s="14">
        <v>2.0579999999999998</v>
      </c>
      <c r="N124" s="12">
        <v>0</v>
      </c>
      <c r="O124" s="13">
        <f>Table2[[#This Row],[2k x 5 (pval)]]-Table2[[#This Row],[5k x 20 (pval)]]</f>
        <v>0</v>
      </c>
      <c r="P124" s="14">
        <v>0</v>
      </c>
      <c r="Q124" s="12">
        <v>5.32</v>
      </c>
      <c r="R124" s="13">
        <f>Table2[[#This Row],[2k x 5 (lowerCI)]]-Table2[[#This Row],[5k x 20 (lowerCI)]]</f>
        <v>1.9000000000000128E-2</v>
      </c>
      <c r="S124" s="14">
        <v>5.3010000000000002</v>
      </c>
      <c r="T124" s="12">
        <v>13.228999999999999</v>
      </c>
      <c r="U124" s="13">
        <f>Table2[[#This Row],[2k x 5 (upperCI)]]-Table2[[#This Row],[5k x 20 (upperCI)]]</f>
        <v>0.10199999999999854</v>
      </c>
      <c r="V124" s="14">
        <v>13.127000000000001</v>
      </c>
      <c r="W124" s="12" t="b">
        <v>1</v>
      </c>
      <c r="X124" s="13">
        <f>Table2[[#This Row],[2k x 5 (sig)]]-Table2[[#This Row],[5k x 20 (sig)]]</f>
        <v>0</v>
      </c>
      <c r="Y124" s="14" t="b">
        <v>1</v>
      </c>
      <c r="Z124" t="s">
        <v>36</v>
      </c>
    </row>
    <row r="125" spans="1:26" customFormat="1" x14ac:dyDescent="0.25">
      <c r="A125" s="65"/>
      <c r="B125" t="s">
        <v>32</v>
      </c>
      <c r="C125" t="s">
        <v>33</v>
      </c>
      <c r="D125" s="1">
        <v>2</v>
      </c>
      <c r="E125" s="1">
        <v>23286</v>
      </c>
      <c r="F125" s="1" t="s">
        <v>41</v>
      </c>
      <c r="G125" s="2" t="s">
        <v>46</v>
      </c>
      <c r="H125" s="12">
        <v>0.29699999999999999</v>
      </c>
      <c r="I125" s="13">
        <f>Table2[[#This Row],[2k x 5 (est)]]-Table2[[#This Row],[5k x 20 (est)]]</f>
        <v>0</v>
      </c>
      <c r="J125" s="14">
        <v>0.29699999999999999</v>
      </c>
      <c r="K125" s="12">
        <v>0.108</v>
      </c>
      <c r="L125" s="13">
        <f>Table2[[#This Row],[2k x 5 (postSD)]]-Table2[[#This Row],[5k x 20 (postSD)]]</f>
        <v>-1.0000000000000009E-3</v>
      </c>
      <c r="M125" s="14">
        <v>0.109</v>
      </c>
      <c r="N125" s="12">
        <v>2E-3</v>
      </c>
      <c r="O125" s="13">
        <f>Table2[[#This Row],[2k x 5 (pval)]]-Table2[[#This Row],[5k x 20 (pval)]]</f>
        <v>-1E-3</v>
      </c>
      <c r="P125" s="14">
        <v>3.0000000000000001E-3</v>
      </c>
      <c r="Q125" s="12">
        <v>8.5999999999999993E-2</v>
      </c>
      <c r="R125" s="13">
        <f>Table2[[#This Row],[2k x 5 (lowerCI)]]-Table2[[#This Row],[5k x 20 (lowerCI)]]</f>
        <v>0</v>
      </c>
      <c r="S125" s="14">
        <v>8.5999999999999993E-2</v>
      </c>
      <c r="T125" s="12">
        <v>0.499</v>
      </c>
      <c r="U125" s="13">
        <f>Table2[[#This Row],[2k x 5 (upperCI)]]-Table2[[#This Row],[5k x 20 (upperCI)]]</f>
        <v>-1.3000000000000012E-2</v>
      </c>
      <c r="V125" s="14">
        <v>0.51200000000000001</v>
      </c>
      <c r="W125" s="12" t="b">
        <v>1</v>
      </c>
      <c r="X125" s="13">
        <f>Table2[[#This Row],[2k x 5 (sig)]]-Table2[[#This Row],[5k x 20 (sig)]]</f>
        <v>0</v>
      </c>
      <c r="Y125" s="14" t="b">
        <v>1</v>
      </c>
      <c r="Z125" t="s">
        <v>36</v>
      </c>
    </row>
    <row r="126" spans="1:26" customFormat="1" x14ac:dyDescent="0.25">
      <c r="A126" s="65"/>
      <c r="B126" t="s">
        <v>32</v>
      </c>
      <c r="C126" t="s">
        <v>33</v>
      </c>
      <c r="D126" s="1">
        <v>2</v>
      </c>
      <c r="E126" s="1">
        <v>23286</v>
      </c>
      <c r="F126" s="1" t="s">
        <v>42</v>
      </c>
      <c r="G126" s="2" t="s">
        <v>46</v>
      </c>
      <c r="H126" s="12">
        <v>1</v>
      </c>
      <c r="I126" s="13">
        <f>Table2[[#This Row],[2k x 5 (est)]]-Table2[[#This Row],[5k x 20 (est)]]</f>
        <v>0</v>
      </c>
      <c r="J126" s="14">
        <v>1</v>
      </c>
      <c r="K126" s="12">
        <v>0</v>
      </c>
      <c r="L126" s="13">
        <f>Table2[[#This Row],[2k x 5 (postSD)]]-Table2[[#This Row],[5k x 20 (postSD)]]</f>
        <v>0</v>
      </c>
      <c r="M126" s="14">
        <v>0</v>
      </c>
      <c r="N126" s="12">
        <v>0</v>
      </c>
      <c r="O126" s="13">
        <f>Table2[[#This Row],[2k x 5 (pval)]]-Table2[[#This Row],[5k x 20 (pval)]]</f>
        <v>0</v>
      </c>
      <c r="P126" s="14">
        <v>0</v>
      </c>
      <c r="Q126" s="12">
        <v>1</v>
      </c>
      <c r="R126" s="13">
        <f>Table2[[#This Row],[2k x 5 (lowerCI)]]-Table2[[#This Row],[5k x 20 (lowerCI)]]</f>
        <v>0</v>
      </c>
      <c r="S126" s="14">
        <v>1</v>
      </c>
      <c r="T126" s="12">
        <v>1</v>
      </c>
      <c r="U126" s="13">
        <f>Table2[[#This Row],[2k x 5 (upperCI)]]-Table2[[#This Row],[5k x 20 (upperCI)]]</f>
        <v>0</v>
      </c>
      <c r="V126" s="14">
        <v>1</v>
      </c>
      <c r="W126" s="12" t="b">
        <v>0</v>
      </c>
      <c r="X126" s="13">
        <f>Table2[[#This Row],[2k x 5 (sig)]]-Table2[[#This Row],[5k x 20 (sig)]]</f>
        <v>0</v>
      </c>
      <c r="Y126" s="14" t="b">
        <v>0</v>
      </c>
      <c r="Z126" t="s">
        <v>36</v>
      </c>
    </row>
    <row r="127" spans="1:26" customFormat="1" x14ac:dyDescent="0.25">
      <c r="A127" s="65"/>
      <c r="B127" t="s">
        <v>32</v>
      </c>
      <c r="C127" t="s">
        <v>33</v>
      </c>
      <c r="D127" s="1">
        <v>2</v>
      </c>
      <c r="E127" s="1">
        <v>23286</v>
      </c>
      <c r="F127" s="1" t="s">
        <v>43</v>
      </c>
      <c r="G127" s="2" t="s">
        <v>46</v>
      </c>
      <c r="H127" s="12">
        <v>1</v>
      </c>
      <c r="I127" s="13">
        <f>Table2[[#This Row],[2k x 5 (est)]]-Table2[[#This Row],[5k x 20 (est)]]</f>
        <v>0</v>
      </c>
      <c r="J127" s="14">
        <v>1</v>
      </c>
      <c r="K127" s="12">
        <v>0</v>
      </c>
      <c r="L127" s="13">
        <f>Table2[[#This Row],[2k x 5 (postSD)]]-Table2[[#This Row],[5k x 20 (postSD)]]</f>
        <v>0</v>
      </c>
      <c r="M127" s="14">
        <v>0</v>
      </c>
      <c r="N127" s="12">
        <v>0</v>
      </c>
      <c r="O127" s="13">
        <f>Table2[[#This Row],[2k x 5 (pval)]]-Table2[[#This Row],[5k x 20 (pval)]]</f>
        <v>0</v>
      </c>
      <c r="P127" s="14">
        <v>0</v>
      </c>
      <c r="Q127" s="12">
        <v>1</v>
      </c>
      <c r="R127" s="13">
        <f>Table2[[#This Row],[2k x 5 (lowerCI)]]-Table2[[#This Row],[5k x 20 (lowerCI)]]</f>
        <v>0</v>
      </c>
      <c r="S127" s="14">
        <v>1</v>
      </c>
      <c r="T127" s="12">
        <v>1</v>
      </c>
      <c r="U127" s="13">
        <f>Table2[[#This Row],[2k x 5 (upperCI)]]-Table2[[#This Row],[5k x 20 (upperCI)]]</f>
        <v>0</v>
      </c>
      <c r="V127" s="14">
        <v>1</v>
      </c>
      <c r="W127" s="12" t="b">
        <v>0</v>
      </c>
      <c r="X127" s="13">
        <f>Table2[[#This Row],[2k x 5 (sig)]]-Table2[[#This Row],[5k x 20 (sig)]]</f>
        <v>0</v>
      </c>
      <c r="Y127" s="14" t="b">
        <v>0</v>
      </c>
      <c r="Z127" t="s">
        <v>36</v>
      </c>
    </row>
    <row r="128" spans="1:26" customFormat="1" x14ac:dyDescent="0.25">
      <c r="A128" s="65"/>
      <c r="B128" t="s">
        <v>32</v>
      </c>
      <c r="C128" t="s">
        <v>33</v>
      </c>
      <c r="D128" s="1">
        <v>2</v>
      </c>
      <c r="E128" s="1">
        <v>23286</v>
      </c>
      <c r="F128" s="1" t="s">
        <v>44</v>
      </c>
      <c r="G128" s="2" t="s">
        <v>46</v>
      </c>
      <c r="H128" s="12">
        <v>1</v>
      </c>
      <c r="I128" s="13">
        <f>Table2[[#This Row],[2k x 5 (est)]]-Table2[[#This Row],[5k x 20 (est)]]</f>
        <v>0</v>
      </c>
      <c r="J128" s="14">
        <v>1</v>
      </c>
      <c r="K128" s="12">
        <v>0</v>
      </c>
      <c r="L128" s="13">
        <f>Table2[[#This Row],[2k x 5 (postSD)]]-Table2[[#This Row],[5k x 20 (postSD)]]</f>
        <v>0</v>
      </c>
      <c r="M128" s="14">
        <v>0</v>
      </c>
      <c r="N128" s="12">
        <v>0</v>
      </c>
      <c r="O128" s="13">
        <f>Table2[[#This Row],[2k x 5 (pval)]]-Table2[[#This Row],[5k x 20 (pval)]]</f>
        <v>0</v>
      </c>
      <c r="P128" s="14">
        <v>0</v>
      </c>
      <c r="Q128" s="12">
        <v>1</v>
      </c>
      <c r="R128" s="13">
        <f>Table2[[#This Row],[2k x 5 (lowerCI)]]-Table2[[#This Row],[5k x 20 (lowerCI)]]</f>
        <v>0</v>
      </c>
      <c r="S128" s="14">
        <v>1</v>
      </c>
      <c r="T128" s="12">
        <v>1</v>
      </c>
      <c r="U128" s="13">
        <f>Table2[[#This Row],[2k x 5 (upperCI)]]-Table2[[#This Row],[5k x 20 (upperCI)]]</f>
        <v>0</v>
      </c>
      <c r="V128" s="14">
        <v>1</v>
      </c>
      <c r="W128" s="12" t="b">
        <v>0</v>
      </c>
      <c r="X128" s="13">
        <f>Table2[[#This Row],[2k x 5 (sig)]]-Table2[[#This Row],[5k x 20 (sig)]]</f>
        <v>0</v>
      </c>
      <c r="Y128" s="14" t="b">
        <v>0</v>
      </c>
      <c r="Z128" t="s">
        <v>36</v>
      </c>
    </row>
    <row r="129" spans="1:26" customFormat="1" x14ac:dyDescent="0.25">
      <c r="A129" s="8"/>
      <c r="B129" s="8"/>
      <c r="C129" s="8"/>
      <c r="D129" s="21"/>
      <c r="E129" s="21"/>
      <c r="F129" s="21"/>
      <c r="G129" s="22"/>
      <c r="H129" s="23"/>
      <c r="I129" s="9"/>
      <c r="J129" s="24"/>
      <c r="K129" s="23"/>
      <c r="L129" s="9"/>
      <c r="M129" s="24"/>
      <c r="N129" s="23"/>
      <c r="O129" s="9"/>
      <c r="P129" s="24"/>
      <c r="Q129" s="23"/>
      <c r="R129" s="9"/>
      <c r="S129" s="24"/>
      <c r="T129" s="23"/>
      <c r="U129" s="9"/>
      <c r="V129" s="24"/>
      <c r="W129" s="23"/>
      <c r="X129" s="9"/>
      <c r="Y129" s="24"/>
      <c r="Z129" s="8"/>
    </row>
    <row r="130" spans="1:26" customFormat="1" x14ac:dyDescent="0.25">
      <c r="A130" s="65" t="s">
        <v>49</v>
      </c>
      <c r="B130" t="s">
        <v>50</v>
      </c>
      <c r="C130" t="s">
        <v>33</v>
      </c>
      <c r="D130" s="1">
        <v>1</v>
      </c>
      <c r="E130" s="1">
        <v>13293</v>
      </c>
      <c r="F130" s="10" t="s">
        <v>34</v>
      </c>
      <c r="G130" s="11" t="s">
        <v>35</v>
      </c>
      <c r="H130" s="12">
        <v>1.2E-2</v>
      </c>
      <c r="I130" s="13">
        <f>Table2[[#This Row],[2k x 5 (est)]]-Table2[[#This Row],[5k x 20 (est)]]</f>
        <v>0</v>
      </c>
      <c r="J130" s="14">
        <v>1.2E-2</v>
      </c>
      <c r="K130" s="12">
        <v>2.5000000000000001E-2</v>
      </c>
      <c r="L130" s="13">
        <f>Table2[[#This Row],[2k x 5 (postSD)]]-Table2[[#This Row],[5k x 20 (postSD)]]</f>
        <v>1.0000000000000009E-3</v>
      </c>
      <c r="M130" s="14">
        <v>2.4E-2</v>
      </c>
      <c r="N130" s="12">
        <v>0.30299999999999999</v>
      </c>
      <c r="O130" s="13">
        <f>Table2[[#This Row],[2k x 5 (pval)]]-Table2[[#This Row],[5k x 20 (pval)]]</f>
        <v>-4.0000000000000036E-3</v>
      </c>
      <c r="P130" s="14">
        <v>0.307</v>
      </c>
      <c r="Q130" s="12">
        <v>-3.5000000000000003E-2</v>
      </c>
      <c r="R130" s="13">
        <f>Table2[[#This Row],[2k x 5 (lowerCI)]]-Table2[[#This Row],[5k x 20 (lowerCI)]]</f>
        <v>0</v>
      </c>
      <c r="S130" s="14">
        <v>-3.5000000000000003E-2</v>
      </c>
      <c r="T130" s="12">
        <v>6.4000000000000001E-2</v>
      </c>
      <c r="U130" s="13">
        <f>Table2[[#This Row],[2k x 5 (upperCI)]]-Table2[[#This Row],[5k x 20 (upperCI)]]</f>
        <v>4.0000000000000036E-3</v>
      </c>
      <c r="V130" s="14">
        <v>0.06</v>
      </c>
      <c r="W130" s="12" t="b">
        <v>0</v>
      </c>
      <c r="X130" s="13">
        <f>Table2[[#This Row],[2k x 5 (sig)]]-Table2[[#This Row],[5k x 20 (sig)]]</f>
        <v>0</v>
      </c>
      <c r="Y130" s="14" t="b">
        <v>0</v>
      </c>
      <c r="Z130" t="s">
        <v>36</v>
      </c>
    </row>
    <row r="131" spans="1:26" customFormat="1" x14ac:dyDescent="0.25">
      <c r="A131" s="65"/>
      <c r="B131" t="s">
        <v>50</v>
      </c>
      <c r="C131" t="s">
        <v>33</v>
      </c>
      <c r="D131" s="1">
        <v>1</v>
      </c>
      <c r="E131" s="1">
        <v>13293</v>
      </c>
      <c r="F131" s="1" t="s">
        <v>37</v>
      </c>
      <c r="G131" s="2" t="s">
        <v>35</v>
      </c>
      <c r="H131" s="12">
        <v>0.93899999999999995</v>
      </c>
      <c r="I131" s="13">
        <f>Table2[[#This Row],[2k x 5 (est)]]-Table2[[#This Row],[5k x 20 (est)]]</f>
        <v>-1.0000000000000009E-2</v>
      </c>
      <c r="J131" s="14">
        <v>0.94899999999999995</v>
      </c>
      <c r="K131" s="12">
        <v>0.17399999999999999</v>
      </c>
      <c r="L131" s="13">
        <f>Table2[[#This Row],[2k x 5 (postSD)]]-Table2[[#This Row],[5k x 20 (postSD)]]</f>
        <v>-9.000000000000008E-3</v>
      </c>
      <c r="M131" s="14">
        <v>0.183</v>
      </c>
      <c r="N131" s="12">
        <v>0</v>
      </c>
      <c r="O131" s="13">
        <f>Table2[[#This Row],[2k x 5 (pval)]]-Table2[[#This Row],[5k x 20 (pval)]]</f>
        <v>0</v>
      </c>
      <c r="P131" s="14">
        <v>0</v>
      </c>
      <c r="Q131" s="12">
        <v>0.67200000000000004</v>
      </c>
      <c r="R131" s="13">
        <f>Table2[[#This Row],[2k x 5 (lowerCI)]]-Table2[[#This Row],[5k x 20 (lowerCI)]]</f>
        <v>8.0000000000000071E-3</v>
      </c>
      <c r="S131" s="14">
        <v>0.66400000000000003</v>
      </c>
      <c r="T131" s="12">
        <v>1.3360000000000001</v>
      </c>
      <c r="U131" s="13">
        <f>Table2[[#This Row],[2k x 5 (upperCI)]]-Table2[[#This Row],[5k x 20 (upperCI)]]</f>
        <v>-4.2999999999999927E-2</v>
      </c>
      <c r="V131" s="14">
        <v>1.379</v>
      </c>
      <c r="W131" s="12" t="b">
        <v>1</v>
      </c>
      <c r="X131" s="13">
        <f>Table2[[#This Row],[2k x 5 (sig)]]-Table2[[#This Row],[5k x 20 (sig)]]</f>
        <v>0</v>
      </c>
      <c r="Y131" s="14" t="b">
        <v>1</v>
      </c>
      <c r="Z131" t="s">
        <v>36</v>
      </c>
    </row>
    <row r="132" spans="1:26" customFormat="1" x14ac:dyDescent="0.25">
      <c r="A132" s="65"/>
      <c r="B132" t="s">
        <v>50</v>
      </c>
      <c r="C132" t="s">
        <v>33</v>
      </c>
      <c r="D132" s="1">
        <v>1</v>
      </c>
      <c r="E132" s="1">
        <v>13293</v>
      </c>
      <c r="F132" s="1" t="s">
        <v>38</v>
      </c>
      <c r="G132" s="2" t="s">
        <v>35</v>
      </c>
      <c r="H132" s="12">
        <v>4.0000000000000001E-3</v>
      </c>
      <c r="I132" s="13">
        <f>Table2[[#This Row],[2k x 5 (est)]]-Table2[[#This Row],[5k x 20 (est)]]</f>
        <v>0</v>
      </c>
      <c r="J132" s="14">
        <v>4.0000000000000001E-3</v>
      </c>
      <c r="K132" s="12">
        <v>7.0000000000000001E-3</v>
      </c>
      <c r="L132" s="13">
        <f>Table2[[#This Row],[2k x 5 (postSD)]]-Table2[[#This Row],[5k x 20 (postSD)]]</f>
        <v>0</v>
      </c>
      <c r="M132" s="14">
        <v>7.0000000000000001E-3</v>
      </c>
      <c r="N132" s="12">
        <v>0.27300000000000002</v>
      </c>
      <c r="O132" s="13">
        <f>Table2[[#This Row],[2k x 5 (pval)]]-Table2[[#This Row],[5k x 20 (pval)]]</f>
        <v>-1.0999999999999954E-2</v>
      </c>
      <c r="P132" s="14">
        <v>0.28399999999999997</v>
      </c>
      <c r="Q132" s="12">
        <v>-0.01</v>
      </c>
      <c r="R132" s="13">
        <f>Table2[[#This Row],[2k x 5 (lowerCI)]]-Table2[[#This Row],[5k x 20 (lowerCI)]]</f>
        <v>0</v>
      </c>
      <c r="S132" s="14">
        <v>-0.01</v>
      </c>
      <c r="T132" s="12">
        <v>0.02</v>
      </c>
      <c r="U132" s="13">
        <f>Table2[[#This Row],[2k x 5 (upperCI)]]-Table2[[#This Row],[5k x 20 (upperCI)]]</f>
        <v>1.0000000000000009E-3</v>
      </c>
      <c r="V132" s="14">
        <v>1.9E-2</v>
      </c>
      <c r="W132" s="12" t="b">
        <v>0</v>
      </c>
      <c r="X132" s="13">
        <f>Table2[[#This Row],[2k x 5 (sig)]]-Table2[[#This Row],[5k x 20 (sig)]]</f>
        <v>0</v>
      </c>
      <c r="Y132" s="14" t="b">
        <v>0</v>
      </c>
      <c r="Z132" t="s">
        <v>36</v>
      </c>
    </row>
    <row r="133" spans="1:26" customFormat="1" x14ac:dyDescent="0.25">
      <c r="A133" s="65"/>
      <c r="B133" t="s">
        <v>50</v>
      </c>
      <c r="C133" t="s">
        <v>33</v>
      </c>
      <c r="D133" s="1">
        <v>1</v>
      </c>
      <c r="E133" s="1">
        <v>13293</v>
      </c>
      <c r="F133" s="1" t="s">
        <v>39</v>
      </c>
      <c r="G133" s="2" t="s">
        <v>35</v>
      </c>
      <c r="H133" s="12">
        <v>2.8149999999999999</v>
      </c>
      <c r="I133" s="13">
        <f>Table2[[#This Row],[2k x 5 (est)]]-Table2[[#This Row],[5k x 20 (est)]]</f>
        <v>-8.999999999999897E-3</v>
      </c>
      <c r="J133" s="14">
        <v>2.8239999999999998</v>
      </c>
      <c r="K133" s="12">
        <v>0.214</v>
      </c>
      <c r="L133" s="13">
        <f>Table2[[#This Row],[2k x 5 (postSD)]]-Table2[[#This Row],[5k x 20 (postSD)]]</f>
        <v>0</v>
      </c>
      <c r="M133" s="14">
        <v>0.214</v>
      </c>
      <c r="N133" s="12">
        <v>0</v>
      </c>
      <c r="O133" s="13">
        <f>Table2[[#This Row],[2k x 5 (pval)]]-Table2[[#This Row],[5k x 20 (pval)]]</f>
        <v>0</v>
      </c>
      <c r="P133" s="14">
        <v>0</v>
      </c>
      <c r="Q133" s="12">
        <v>2.4060000000000001</v>
      </c>
      <c r="R133" s="13">
        <f>Table2[[#This Row],[2k x 5 (lowerCI)]]-Table2[[#This Row],[5k x 20 (lowerCI)]]</f>
        <v>0</v>
      </c>
      <c r="S133" s="14">
        <v>2.4060000000000001</v>
      </c>
      <c r="T133" s="12">
        <v>3.234</v>
      </c>
      <c r="U133" s="13">
        <f>Table2[[#This Row],[2k x 5 (upperCI)]]-Table2[[#This Row],[5k x 20 (upperCI)]]</f>
        <v>-1.2000000000000011E-2</v>
      </c>
      <c r="V133" s="14">
        <v>3.246</v>
      </c>
      <c r="W133" s="12" t="b">
        <v>1</v>
      </c>
      <c r="X133" s="13">
        <f>Table2[[#This Row],[2k x 5 (sig)]]-Table2[[#This Row],[5k x 20 (sig)]]</f>
        <v>0</v>
      </c>
      <c r="Y133" s="14" t="b">
        <v>1</v>
      </c>
      <c r="Z133" t="s">
        <v>36</v>
      </c>
    </row>
    <row r="134" spans="1:26" customFormat="1" x14ac:dyDescent="0.25">
      <c r="A134" s="65"/>
      <c r="B134" t="s">
        <v>50</v>
      </c>
      <c r="C134" t="s">
        <v>33</v>
      </c>
      <c r="D134" s="1">
        <v>1</v>
      </c>
      <c r="E134" s="1">
        <v>13293</v>
      </c>
      <c r="F134" s="1" t="s">
        <v>40</v>
      </c>
      <c r="G134" s="2" t="s">
        <v>35</v>
      </c>
      <c r="H134" s="12">
        <v>0.40400000000000003</v>
      </c>
      <c r="I134" s="13">
        <f>Table2[[#This Row],[2k x 5 (est)]]-Table2[[#This Row],[5k x 20 (est)]]</f>
        <v>0</v>
      </c>
      <c r="J134" s="14">
        <v>0.40400000000000003</v>
      </c>
      <c r="K134" s="12">
        <v>0.01</v>
      </c>
      <c r="L134" s="13">
        <f>Table2[[#This Row],[2k x 5 (postSD)]]-Table2[[#This Row],[5k x 20 (postSD)]]</f>
        <v>0</v>
      </c>
      <c r="M134" s="14">
        <v>0.01</v>
      </c>
      <c r="N134" s="12">
        <v>0</v>
      </c>
      <c r="O134" s="13">
        <f>Table2[[#This Row],[2k x 5 (pval)]]-Table2[[#This Row],[5k x 20 (pval)]]</f>
        <v>0</v>
      </c>
      <c r="P134" s="14">
        <v>0</v>
      </c>
      <c r="Q134" s="12">
        <v>0.38400000000000001</v>
      </c>
      <c r="R134" s="13">
        <f>Table2[[#This Row],[2k x 5 (lowerCI)]]-Table2[[#This Row],[5k x 20 (lowerCI)]]</f>
        <v>0</v>
      </c>
      <c r="S134" s="14">
        <v>0.38400000000000001</v>
      </c>
      <c r="T134" s="12">
        <v>0.42299999999999999</v>
      </c>
      <c r="U134" s="13">
        <f>Table2[[#This Row],[2k x 5 (upperCI)]]-Table2[[#This Row],[5k x 20 (upperCI)]]</f>
        <v>-1.0000000000000009E-3</v>
      </c>
      <c r="V134" s="14">
        <v>0.42399999999999999</v>
      </c>
      <c r="W134" s="12" t="b">
        <v>1</v>
      </c>
      <c r="X134" s="13">
        <f>Table2[[#This Row],[2k x 5 (sig)]]-Table2[[#This Row],[5k x 20 (sig)]]</f>
        <v>0</v>
      </c>
      <c r="Y134" s="14" t="b">
        <v>1</v>
      </c>
      <c r="Z134" t="s">
        <v>36</v>
      </c>
    </row>
    <row r="135" spans="1:26" customFormat="1" x14ac:dyDescent="0.25">
      <c r="A135" s="65"/>
      <c r="B135" t="s">
        <v>50</v>
      </c>
      <c r="C135" t="s">
        <v>33</v>
      </c>
      <c r="D135" s="1">
        <v>1</v>
      </c>
      <c r="E135" s="1">
        <v>13293</v>
      </c>
      <c r="F135" s="1" t="s">
        <v>41</v>
      </c>
      <c r="G135" s="2" t="s">
        <v>35</v>
      </c>
      <c r="H135" s="12">
        <v>0.16900000000000001</v>
      </c>
      <c r="I135" s="13">
        <f>Table2[[#This Row],[2k x 5 (est)]]-Table2[[#This Row],[5k x 20 (est)]]</f>
        <v>-4.9999999999999767E-3</v>
      </c>
      <c r="J135" s="14">
        <v>0.17399999999999999</v>
      </c>
      <c r="K135" s="12">
        <v>6.5000000000000002E-2</v>
      </c>
      <c r="L135" s="13">
        <f>Table2[[#This Row],[2k x 5 (postSD)]]-Table2[[#This Row],[5k x 20 (postSD)]]</f>
        <v>-1.0000000000000009E-3</v>
      </c>
      <c r="M135" s="14">
        <v>6.6000000000000003E-2</v>
      </c>
      <c r="N135" s="12">
        <v>4.0000000000000001E-3</v>
      </c>
      <c r="O135" s="13">
        <f>Table2[[#This Row],[2k x 5 (pval)]]-Table2[[#This Row],[5k x 20 (pval)]]</f>
        <v>-2E-3</v>
      </c>
      <c r="P135" s="14">
        <v>6.0000000000000001E-3</v>
      </c>
      <c r="Q135" s="12">
        <v>4.8000000000000001E-2</v>
      </c>
      <c r="R135" s="13">
        <f>Table2[[#This Row],[2k x 5 (lowerCI)]]-Table2[[#This Row],[5k x 20 (lowerCI)]]</f>
        <v>6.9999999999999993E-3</v>
      </c>
      <c r="S135" s="14">
        <v>4.1000000000000002E-2</v>
      </c>
      <c r="T135" s="12">
        <v>0.3</v>
      </c>
      <c r="U135" s="13">
        <f>Table2[[#This Row],[2k x 5 (upperCI)]]-Table2[[#This Row],[5k x 20 (upperCI)]]</f>
        <v>1.0000000000000009E-3</v>
      </c>
      <c r="V135" s="14">
        <v>0.29899999999999999</v>
      </c>
      <c r="W135" s="12" t="b">
        <v>1</v>
      </c>
      <c r="X135" s="13">
        <f>Table2[[#This Row],[2k x 5 (sig)]]-Table2[[#This Row],[5k x 20 (sig)]]</f>
        <v>0</v>
      </c>
      <c r="Y135" s="14" t="b">
        <v>1</v>
      </c>
      <c r="Z135" t="s">
        <v>36</v>
      </c>
    </row>
    <row r="136" spans="1:26" customFormat="1" x14ac:dyDescent="0.25">
      <c r="A136" s="65"/>
      <c r="B136" t="s">
        <v>50</v>
      </c>
      <c r="C136" t="s">
        <v>33</v>
      </c>
      <c r="D136" s="1">
        <v>1</v>
      </c>
      <c r="E136" s="1">
        <v>13293</v>
      </c>
      <c r="F136" s="1" t="s">
        <v>42</v>
      </c>
      <c r="G136" s="2" t="s">
        <v>35</v>
      </c>
      <c r="H136" s="12">
        <v>4.4370000000000003</v>
      </c>
      <c r="I136" s="13">
        <f>Table2[[#This Row],[2k x 5 (est)]]-Table2[[#This Row],[5k x 20 (est)]]</f>
        <v>-2.4999999999999467E-2</v>
      </c>
      <c r="J136" s="14">
        <v>4.4619999999999997</v>
      </c>
      <c r="K136" s="12">
        <v>0.66600000000000004</v>
      </c>
      <c r="L136" s="13">
        <f>Table2[[#This Row],[2k x 5 (postSD)]]-Table2[[#This Row],[5k x 20 (postSD)]]</f>
        <v>-2.7999999999999914E-2</v>
      </c>
      <c r="M136" s="14">
        <v>0.69399999999999995</v>
      </c>
      <c r="N136" s="12">
        <v>0</v>
      </c>
      <c r="O136" s="13">
        <f>Table2[[#This Row],[2k x 5 (pval)]]-Table2[[#This Row],[5k x 20 (pval)]]</f>
        <v>0</v>
      </c>
      <c r="P136" s="14">
        <v>0</v>
      </c>
      <c r="Q136" s="12">
        <v>3.3889999999999998</v>
      </c>
      <c r="R136" s="13">
        <f>Table2[[#This Row],[2k x 5 (lowerCI)]]-Table2[[#This Row],[5k x 20 (lowerCI)]]</f>
        <v>1.6999999999999904E-2</v>
      </c>
      <c r="S136" s="14">
        <v>3.3719999999999999</v>
      </c>
      <c r="T136" s="12">
        <v>5.976</v>
      </c>
      <c r="U136" s="13">
        <f>Table2[[#This Row],[2k x 5 (upperCI)]]-Table2[[#This Row],[5k x 20 (upperCI)]]</f>
        <v>-0.10599999999999987</v>
      </c>
      <c r="V136" s="14">
        <v>6.0819999999999999</v>
      </c>
      <c r="W136" s="12" t="b">
        <v>1</v>
      </c>
      <c r="X136" s="13">
        <f>Table2[[#This Row],[2k x 5 (sig)]]-Table2[[#This Row],[5k x 20 (sig)]]</f>
        <v>0</v>
      </c>
      <c r="Y136" s="14" t="b">
        <v>1</v>
      </c>
      <c r="Z136" t="s">
        <v>36</v>
      </c>
    </row>
    <row r="137" spans="1:26" customFormat="1" x14ac:dyDescent="0.25">
      <c r="A137" s="65"/>
      <c r="B137" t="s">
        <v>50</v>
      </c>
      <c r="C137" t="s">
        <v>33</v>
      </c>
      <c r="D137" s="1">
        <v>1</v>
      </c>
      <c r="E137" s="1">
        <v>13293</v>
      </c>
      <c r="F137" s="10" t="s">
        <v>43</v>
      </c>
      <c r="G137" s="11" t="s">
        <v>35</v>
      </c>
      <c r="H137" s="12">
        <v>2E-3</v>
      </c>
      <c r="I137" s="13">
        <f>Table2[[#This Row],[2k x 5 (est)]]-Table2[[#This Row],[5k x 20 (est)]]</f>
        <v>0</v>
      </c>
      <c r="J137" s="14">
        <v>2E-3</v>
      </c>
      <c r="K137" s="12">
        <v>1E-3</v>
      </c>
      <c r="L137" s="13">
        <f>Table2[[#This Row],[2k x 5 (postSD)]]-Table2[[#This Row],[5k x 20 (postSD)]]</f>
        <v>0</v>
      </c>
      <c r="M137" s="14">
        <v>1E-3</v>
      </c>
      <c r="N137" s="12">
        <v>0</v>
      </c>
      <c r="O137" s="13">
        <f>Table2[[#This Row],[2k x 5 (pval)]]-Table2[[#This Row],[5k x 20 (pval)]]</f>
        <v>0</v>
      </c>
      <c r="P137" s="14">
        <v>0</v>
      </c>
      <c r="Q137" s="12">
        <v>1E-3</v>
      </c>
      <c r="R137" s="13">
        <f>Table2[[#This Row],[2k x 5 (lowerCI)]]-Table2[[#This Row],[5k x 20 (lowerCI)]]</f>
        <v>0</v>
      </c>
      <c r="S137" s="14">
        <v>1E-3</v>
      </c>
      <c r="T137" s="12">
        <v>4.0000000000000001E-3</v>
      </c>
      <c r="U137" s="13">
        <f>Table2[[#This Row],[2k x 5 (upperCI)]]-Table2[[#This Row],[5k x 20 (upperCI)]]</f>
        <v>0</v>
      </c>
      <c r="V137" s="14">
        <v>4.0000000000000001E-3</v>
      </c>
      <c r="W137" s="12" t="b">
        <v>1</v>
      </c>
      <c r="X137" s="13">
        <f>Table2[[#This Row],[2k x 5 (sig)]]-Table2[[#This Row],[5k x 20 (sig)]]</f>
        <v>0</v>
      </c>
      <c r="Y137" s="14" t="b">
        <v>1</v>
      </c>
      <c r="Z137" t="s">
        <v>36</v>
      </c>
    </row>
    <row r="138" spans="1:26" customFormat="1" x14ac:dyDescent="0.25">
      <c r="A138" s="65"/>
      <c r="B138" t="s">
        <v>50</v>
      </c>
      <c r="C138" t="s">
        <v>33</v>
      </c>
      <c r="D138" s="1">
        <v>1</v>
      </c>
      <c r="E138" s="1">
        <v>13293</v>
      </c>
      <c r="F138" s="1" t="s">
        <v>44</v>
      </c>
      <c r="G138" s="2" t="s">
        <v>35</v>
      </c>
      <c r="H138" s="12">
        <v>0.39100000000000001</v>
      </c>
      <c r="I138" s="13">
        <f>Table2[[#This Row],[2k x 5 (est)]]-Table2[[#This Row],[5k x 20 (est)]]</f>
        <v>-2.0000000000000018E-3</v>
      </c>
      <c r="J138" s="14">
        <v>0.39300000000000002</v>
      </c>
      <c r="K138" s="12">
        <v>6.3E-2</v>
      </c>
      <c r="L138" s="13">
        <f>Table2[[#This Row],[2k x 5 (postSD)]]-Table2[[#This Row],[5k x 20 (postSD)]]</f>
        <v>-2.0000000000000018E-3</v>
      </c>
      <c r="M138" s="14">
        <v>6.5000000000000002E-2</v>
      </c>
      <c r="N138" s="12">
        <v>0</v>
      </c>
      <c r="O138" s="13">
        <f>Table2[[#This Row],[2k x 5 (pval)]]-Table2[[#This Row],[5k x 20 (pval)]]</f>
        <v>0</v>
      </c>
      <c r="P138" s="14">
        <v>0</v>
      </c>
      <c r="Q138" s="12">
        <v>0.29099999999999998</v>
      </c>
      <c r="R138" s="13">
        <f>Table2[[#This Row],[2k x 5 (lowerCI)]]-Table2[[#This Row],[5k x 20 (lowerCI)]]</f>
        <v>-2.0000000000000018E-3</v>
      </c>
      <c r="S138" s="14">
        <v>0.29299999999999998</v>
      </c>
      <c r="T138" s="12">
        <v>0.53900000000000003</v>
      </c>
      <c r="U138" s="13">
        <f>Table2[[#This Row],[2k x 5 (upperCI)]]-Table2[[#This Row],[5k x 20 (upperCI)]]</f>
        <v>-5.0000000000000044E-3</v>
      </c>
      <c r="V138" s="14">
        <v>0.54400000000000004</v>
      </c>
      <c r="W138" s="12" t="b">
        <v>1</v>
      </c>
      <c r="X138" s="13">
        <f>Table2[[#This Row],[2k x 5 (sig)]]-Table2[[#This Row],[5k x 20 (sig)]]</f>
        <v>0</v>
      </c>
      <c r="Y138" s="14" t="b">
        <v>1</v>
      </c>
      <c r="Z138" t="s">
        <v>36</v>
      </c>
    </row>
    <row r="139" spans="1:26" customFormat="1" x14ac:dyDescent="0.25">
      <c r="A139" s="65"/>
      <c r="B139" t="s">
        <v>50</v>
      </c>
      <c r="C139" t="s">
        <v>33</v>
      </c>
      <c r="D139" s="1">
        <v>1</v>
      </c>
      <c r="E139" s="1">
        <v>13293</v>
      </c>
      <c r="F139" s="1" t="s">
        <v>45</v>
      </c>
      <c r="G139" s="2" t="s">
        <v>46</v>
      </c>
      <c r="H139" s="12">
        <v>0.40400000000000003</v>
      </c>
      <c r="I139" s="13">
        <f>Table2[[#This Row],[2k x 5 (est)]]-Table2[[#This Row],[5k x 20 (est)]]</f>
        <v>0</v>
      </c>
      <c r="J139" s="14">
        <v>0.40400000000000003</v>
      </c>
      <c r="K139" s="12">
        <v>8.9999999999999993E-3</v>
      </c>
      <c r="L139" s="13">
        <f>Table2[[#This Row],[2k x 5 (postSD)]]-Table2[[#This Row],[5k x 20 (postSD)]]</f>
        <v>0</v>
      </c>
      <c r="M139" s="14">
        <v>8.9999999999999993E-3</v>
      </c>
      <c r="N139" s="12">
        <v>0</v>
      </c>
      <c r="O139" s="13">
        <f>Table2[[#This Row],[2k x 5 (pval)]]-Table2[[#This Row],[5k x 20 (pval)]]</f>
        <v>0</v>
      </c>
      <c r="P139" s="14">
        <v>0</v>
      </c>
      <c r="Q139" s="12">
        <v>0.38500000000000001</v>
      </c>
      <c r="R139" s="13">
        <f>Table2[[#This Row],[2k x 5 (lowerCI)]]-Table2[[#This Row],[5k x 20 (lowerCI)]]</f>
        <v>-1.0000000000000009E-3</v>
      </c>
      <c r="S139" s="14">
        <v>0.38600000000000001</v>
      </c>
      <c r="T139" s="12">
        <v>0.42199999999999999</v>
      </c>
      <c r="U139" s="13">
        <f>Table2[[#This Row],[2k x 5 (upperCI)]]-Table2[[#This Row],[5k x 20 (upperCI)]]</f>
        <v>0</v>
      </c>
      <c r="V139" s="14">
        <v>0.42199999999999999</v>
      </c>
      <c r="W139" s="12" t="b">
        <v>1</v>
      </c>
      <c r="X139" s="13">
        <f>Table2[[#This Row],[2k x 5 (sig)]]-Table2[[#This Row],[5k x 20 (sig)]]</f>
        <v>0</v>
      </c>
      <c r="Y139" s="14" t="b">
        <v>1</v>
      </c>
      <c r="Z139" t="s">
        <v>47</v>
      </c>
    </row>
    <row r="140" spans="1:26" customFormat="1" x14ac:dyDescent="0.25">
      <c r="A140" s="65"/>
      <c r="B140" t="s">
        <v>50</v>
      </c>
      <c r="C140" t="s">
        <v>33</v>
      </c>
      <c r="D140" s="1">
        <v>1</v>
      </c>
      <c r="E140" s="1">
        <v>13293</v>
      </c>
      <c r="F140" s="1" t="s">
        <v>48</v>
      </c>
      <c r="G140" s="2" t="s">
        <v>46</v>
      </c>
      <c r="H140" s="12">
        <v>0.83499999999999996</v>
      </c>
      <c r="I140" s="13">
        <f>Table2[[#This Row],[2k x 5 (est)]]-Table2[[#This Row],[5k x 20 (est)]]</f>
        <v>0</v>
      </c>
      <c r="J140" s="14">
        <v>0.83499999999999996</v>
      </c>
      <c r="K140" s="12">
        <v>8.0000000000000002E-3</v>
      </c>
      <c r="L140" s="13">
        <f>Table2[[#This Row],[2k x 5 (postSD)]]-Table2[[#This Row],[5k x 20 (postSD)]]</f>
        <v>1E-3</v>
      </c>
      <c r="M140" s="14">
        <v>7.0000000000000001E-3</v>
      </c>
      <c r="N140" s="12">
        <v>0</v>
      </c>
      <c r="O140" s="13">
        <f>Table2[[#This Row],[2k x 5 (pval)]]-Table2[[#This Row],[5k x 20 (pval)]]</f>
        <v>0</v>
      </c>
      <c r="P140" s="14">
        <v>0</v>
      </c>
      <c r="Q140" s="12">
        <v>0.82099999999999995</v>
      </c>
      <c r="R140" s="13">
        <f>Table2[[#This Row],[2k x 5 (lowerCI)]]-Table2[[#This Row],[5k x 20 (lowerCI)]]</f>
        <v>1.0000000000000009E-3</v>
      </c>
      <c r="S140" s="14">
        <v>0.82</v>
      </c>
      <c r="T140" s="12">
        <v>0.85</v>
      </c>
      <c r="U140" s="13">
        <f>Table2[[#This Row],[2k x 5 (upperCI)]]-Table2[[#This Row],[5k x 20 (upperCI)]]</f>
        <v>0</v>
      </c>
      <c r="V140" s="14">
        <v>0.85</v>
      </c>
      <c r="W140" s="12" t="b">
        <v>1</v>
      </c>
      <c r="X140" s="13">
        <f>Table2[[#This Row],[2k x 5 (sig)]]-Table2[[#This Row],[5k x 20 (sig)]]</f>
        <v>0</v>
      </c>
      <c r="Y140" s="14" t="b">
        <v>1</v>
      </c>
      <c r="Z140" t="s">
        <v>47</v>
      </c>
    </row>
    <row r="141" spans="1:26" customFormat="1" x14ac:dyDescent="0.25">
      <c r="A141" s="65"/>
      <c r="B141" t="s">
        <v>50</v>
      </c>
      <c r="C141" t="s">
        <v>33</v>
      </c>
      <c r="D141" s="1">
        <v>1</v>
      </c>
      <c r="E141" s="1">
        <v>13293</v>
      </c>
      <c r="F141" s="10" t="s">
        <v>34</v>
      </c>
      <c r="G141" s="11" t="s">
        <v>46</v>
      </c>
      <c r="H141" s="12">
        <v>0.14799999999999999</v>
      </c>
      <c r="I141" s="13">
        <f>Table2[[#This Row],[2k x 5 (est)]]-Table2[[#This Row],[5k x 20 (est)]]</f>
        <v>1.5999999999999986E-2</v>
      </c>
      <c r="J141" s="14">
        <v>0.13200000000000001</v>
      </c>
      <c r="K141" s="12">
        <v>0.26500000000000001</v>
      </c>
      <c r="L141" s="13">
        <f>Table2[[#This Row],[2k x 5 (postSD)]]-Table2[[#This Row],[5k x 20 (postSD)]]</f>
        <v>7.0000000000000062E-3</v>
      </c>
      <c r="M141" s="14">
        <v>0.25800000000000001</v>
      </c>
      <c r="N141" s="12">
        <v>0.30299999999999999</v>
      </c>
      <c r="O141" s="13">
        <f>Table2[[#This Row],[2k x 5 (pval)]]-Table2[[#This Row],[5k x 20 (pval)]]</f>
        <v>-4.0000000000000036E-3</v>
      </c>
      <c r="P141" s="14">
        <v>0.307</v>
      </c>
      <c r="Q141" s="12">
        <v>-0.38100000000000001</v>
      </c>
      <c r="R141" s="13">
        <f>Table2[[#This Row],[2k x 5 (lowerCI)]]-Table2[[#This Row],[5k x 20 (lowerCI)]]</f>
        <v>9.000000000000008E-3</v>
      </c>
      <c r="S141" s="14">
        <v>-0.39</v>
      </c>
      <c r="T141" s="12">
        <v>0.66</v>
      </c>
      <c r="U141" s="13">
        <f>Table2[[#This Row],[2k x 5 (upperCI)]]-Table2[[#This Row],[5k x 20 (upperCI)]]</f>
        <v>3.7000000000000033E-2</v>
      </c>
      <c r="V141" s="14">
        <v>0.623</v>
      </c>
      <c r="W141" s="12" t="b">
        <v>0</v>
      </c>
      <c r="X141" s="13">
        <f>Table2[[#This Row],[2k x 5 (sig)]]-Table2[[#This Row],[5k x 20 (sig)]]</f>
        <v>0</v>
      </c>
      <c r="Y141" s="14" t="b">
        <v>0</v>
      </c>
      <c r="Z141" t="s">
        <v>36</v>
      </c>
    </row>
    <row r="142" spans="1:26" customFormat="1" x14ac:dyDescent="0.25">
      <c r="A142" s="65"/>
      <c r="B142" t="s">
        <v>50</v>
      </c>
      <c r="C142" t="s">
        <v>33</v>
      </c>
      <c r="D142" s="1">
        <v>1</v>
      </c>
      <c r="E142" s="1">
        <v>13293</v>
      </c>
      <c r="F142" s="1" t="s">
        <v>37</v>
      </c>
      <c r="G142" s="2" t="s">
        <v>46</v>
      </c>
      <c r="H142" s="12">
        <v>0.71699999999999997</v>
      </c>
      <c r="I142" s="13">
        <f>Table2[[#This Row],[2k x 5 (est)]]-Table2[[#This Row],[5k x 20 (est)]]</f>
        <v>-4.0000000000000036E-3</v>
      </c>
      <c r="J142" s="14">
        <v>0.72099999999999997</v>
      </c>
      <c r="K142" s="12">
        <v>5.2999999999999999E-2</v>
      </c>
      <c r="L142" s="13">
        <f>Table2[[#This Row],[2k x 5 (postSD)]]-Table2[[#This Row],[5k x 20 (postSD)]]</f>
        <v>-1.0000000000000009E-3</v>
      </c>
      <c r="M142" s="14">
        <v>5.3999999999999999E-2</v>
      </c>
      <c r="N142" s="12">
        <v>0</v>
      </c>
      <c r="O142" s="13">
        <f>Table2[[#This Row],[2k x 5 (pval)]]-Table2[[#This Row],[5k x 20 (pval)]]</f>
        <v>0</v>
      </c>
      <c r="P142" s="14">
        <v>0</v>
      </c>
      <c r="Q142" s="12">
        <v>0.60199999999999998</v>
      </c>
      <c r="R142" s="13">
        <f>Table2[[#This Row],[2k x 5 (lowerCI)]]-Table2[[#This Row],[5k x 20 (lowerCI)]]</f>
        <v>0</v>
      </c>
      <c r="S142" s="14">
        <v>0.60199999999999998</v>
      </c>
      <c r="T142" s="12">
        <v>0.80800000000000005</v>
      </c>
      <c r="U142" s="13">
        <f>Table2[[#This Row],[2k x 5 (upperCI)]]-Table2[[#This Row],[5k x 20 (upperCI)]]</f>
        <v>-4.0000000000000036E-3</v>
      </c>
      <c r="V142" s="14">
        <v>0.81200000000000006</v>
      </c>
      <c r="W142" s="12" t="b">
        <v>1</v>
      </c>
      <c r="X142" s="13">
        <f>Table2[[#This Row],[2k x 5 (sig)]]-Table2[[#This Row],[5k x 20 (sig)]]</f>
        <v>0</v>
      </c>
      <c r="Y142" s="14" t="b">
        <v>1</v>
      </c>
      <c r="Z142" t="s">
        <v>36</v>
      </c>
    </row>
    <row r="143" spans="1:26" customFormat="1" x14ac:dyDescent="0.25">
      <c r="A143" s="65"/>
      <c r="B143" t="s">
        <v>50</v>
      </c>
      <c r="C143" t="s">
        <v>33</v>
      </c>
      <c r="D143" s="1">
        <v>1</v>
      </c>
      <c r="E143" s="1">
        <v>13293</v>
      </c>
      <c r="F143" s="1" t="s">
        <v>38</v>
      </c>
      <c r="G143" s="2" t="s">
        <v>46</v>
      </c>
      <c r="H143" s="12">
        <v>0.151</v>
      </c>
      <c r="I143" s="13">
        <f>Table2[[#This Row],[2k x 5 (est)]]-Table2[[#This Row],[5k x 20 (est)]]</f>
        <v>-1.2000000000000011E-2</v>
      </c>
      <c r="J143" s="14">
        <v>0.16300000000000001</v>
      </c>
      <c r="K143" s="12">
        <v>0.26700000000000002</v>
      </c>
      <c r="L143" s="13">
        <f>Table2[[#This Row],[2k x 5 (postSD)]]-Table2[[#This Row],[5k x 20 (postSD)]]</f>
        <v>0</v>
      </c>
      <c r="M143" s="14">
        <v>0.26700000000000002</v>
      </c>
      <c r="N143" s="12">
        <v>0.27300000000000002</v>
      </c>
      <c r="O143" s="13">
        <f>Table2[[#This Row],[2k x 5 (pval)]]-Table2[[#This Row],[5k x 20 (pval)]]</f>
        <v>-1.0999999999999954E-2</v>
      </c>
      <c r="P143" s="14">
        <v>0.28399999999999997</v>
      </c>
      <c r="Q143" s="12">
        <v>-0.378</v>
      </c>
      <c r="R143" s="13">
        <f>Table2[[#This Row],[2k x 5 (lowerCI)]]-Table2[[#This Row],[5k x 20 (lowerCI)]]</f>
        <v>1.3000000000000012E-2</v>
      </c>
      <c r="S143" s="14">
        <v>-0.39100000000000001</v>
      </c>
      <c r="T143" s="12">
        <v>0.68400000000000005</v>
      </c>
      <c r="U143" s="13">
        <f>Table2[[#This Row],[2k x 5 (upperCI)]]-Table2[[#This Row],[5k x 20 (upperCI)]]</f>
        <v>3.0000000000000027E-2</v>
      </c>
      <c r="V143" s="14">
        <v>0.65400000000000003</v>
      </c>
      <c r="W143" s="12" t="b">
        <v>0</v>
      </c>
      <c r="X143" s="13">
        <f>Table2[[#This Row],[2k x 5 (sig)]]-Table2[[#This Row],[5k x 20 (sig)]]</f>
        <v>0</v>
      </c>
      <c r="Y143" s="14" t="b">
        <v>0</v>
      </c>
      <c r="Z143" t="s">
        <v>36</v>
      </c>
    </row>
    <row r="144" spans="1:26" customFormat="1" x14ac:dyDescent="0.25">
      <c r="A144" s="65"/>
      <c r="B144" t="s">
        <v>50</v>
      </c>
      <c r="C144" t="s">
        <v>33</v>
      </c>
      <c r="D144" s="1">
        <v>1</v>
      </c>
      <c r="E144" s="1">
        <v>13293</v>
      </c>
      <c r="F144" s="1" t="s">
        <v>39</v>
      </c>
      <c r="G144" s="2" t="s">
        <v>46</v>
      </c>
      <c r="H144" s="12">
        <v>1.335</v>
      </c>
      <c r="I144" s="13">
        <f>Table2[[#This Row],[2k x 5 (est)]]-Table2[[#This Row],[5k x 20 (est)]]</f>
        <v>0</v>
      </c>
      <c r="J144" s="14">
        <v>1.335</v>
      </c>
      <c r="K144" s="12">
        <v>0.14099999999999999</v>
      </c>
      <c r="L144" s="13">
        <f>Table2[[#This Row],[2k x 5 (postSD)]]-Table2[[#This Row],[5k x 20 (postSD)]]</f>
        <v>0</v>
      </c>
      <c r="M144" s="14">
        <v>0.14099999999999999</v>
      </c>
      <c r="N144" s="12">
        <v>0</v>
      </c>
      <c r="O144" s="13">
        <f>Table2[[#This Row],[2k x 5 (pval)]]-Table2[[#This Row],[5k x 20 (pval)]]</f>
        <v>0</v>
      </c>
      <c r="P144" s="14">
        <v>0</v>
      </c>
      <c r="Q144" s="12">
        <v>1.07</v>
      </c>
      <c r="R144" s="13">
        <f>Table2[[#This Row],[2k x 5 (lowerCI)]]-Table2[[#This Row],[5k x 20 (lowerCI)]]</f>
        <v>7.0000000000001172E-3</v>
      </c>
      <c r="S144" s="14">
        <v>1.0629999999999999</v>
      </c>
      <c r="T144" s="12">
        <v>1.6220000000000001</v>
      </c>
      <c r="U144" s="13">
        <f>Table2[[#This Row],[2k x 5 (upperCI)]]-Table2[[#This Row],[5k x 20 (upperCI)]]</f>
        <v>7.0000000000001172E-3</v>
      </c>
      <c r="V144" s="14">
        <v>1.615</v>
      </c>
      <c r="W144" s="12" t="b">
        <v>1</v>
      </c>
      <c r="X144" s="13">
        <f>Table2[[#This Row],[2k x 5 (sig)]]-Table2[[#This Row],[5k x 20 (sig)]]</f>
        <v>0</v>
      </c>
      <c r="Y144" s="14" t="b">
        <v>1</v>
      </c>
      <c r="Z144" t="s">
        <v>36</v>
      </c>
    </row>
    <row r="145" spans="1:26" customFormat="1" x14ac:dyDescent="0.25">
      <c r="A145" s="65"/>
      <c r="B145" t="s">
        <v>50</v>
      </c>
      <c r="C145" t="s">
        <v>33</v>
      </c>
      <c r="D145" s="1">
        <v>1</v>
      </c>
      <c r="E145" s="1">
        <v>13293</v>
      </c>
      <c r="F145" s="1" t="s">
        <v>40</v>
      </c>
      <c r="G145" s="2" t="s">
        <v>46</v>
      </c>
      <c r="H145" s="12">
        <v>9.8689999999999998</v>
      </c>
      <c r="I145" s="13">
        <f>Table2[[#This Row],[2k x 5 (est)]]-Table2[[#This Row],[5k x 20 (est)]]</f>
        <v>0.14100000000000001</v>
      </c>
      <c r="J145" s="14">
        <v>9.7279999999999998</v>
      </c>
      <c r="K145" s="12">
        <v>2.1040000000000001</v>
      </c>
      <c r="L145" s="13">
        <f>Table2[[#This Row],[2k x 5 (postSD)]]-Table2[[#This Row],[5k x 20 (postSD)]]</f>
        <v>1.6999999999999904E-2</v>
      </c>
      <c r="M145" s="14">
        <v>2.0870000000000002</v>
      </c>
      <c r="N145" s="12">
        <v>0</v>
      </c>
      <c r="O145" s="13">
        <f>Table2[[#This Row],[2k x 5 (pval)]]-Table2[[#This Row],[5k x 20 (pval)]]</f>
        <v>0</v>
      </c>
      <c r="P145" s="14">
        <v>0</v>
      </c>
      <c r="Q145" s="12">
        <v>6.2389999999999999</v>
      </c>
      <c r="R145" s="13">
        <f>Table2[[#This Row],[2k x 5 (lowerCI)]]-Table2[[#This Row],[5k x 20 (lowerCI)]]</f>
        <v>8.9999999999999858E-2</v>
      </c>
      <c r="S145" s="14">
        <v>6.149</v>
      </c>
      <c r="T145" s="12">
        <v>13.99</v>
      </c>
      <c r="U145" s="13">
        <f>Table2[[#This Row],[2k x 5 (upperCI)]]-Table2[[#This Row],[5k x 20 (upperCI)]]</f>
        <v>-3.6999999999999034E-2</v>
      </c>
      <c r="V145" s="14">
        <v>14.026999999999999</v>
      </c>
      <c r="W145" s="12" t="b">
        <v>1</v>
      </c>
      <c r="X145" s="13">
        <f>Table2[[#This Row],[2k x 5 (sig)]]-Table2[[#This Row],[5k x 20 (sig)]]</f>
        <v>0</v>
      </c>
      <c r="Y145" s="14" t="b">
        <v>1</v>
      </c>
      <c r="Z145" t="s">
        <v>36</v>
      </c>
    </row>
    <row r="146" spans="1:26" customFormat="1" x14ac:dyDescent="0.25">
      <c r="A146" s="65"/>
      <c r="B146" t="s">
        <v>50</v>
      </c>
      <c r="C146" t="s">
        <v>33</v>
      </c>
      <c r="D146" s="1">
        <v>1</v>
      </c>
      <c r="E146" s="1">
        <v>13293</v>
      </c>
      <c r="F146" s="1" t="s">
        <v>41</v>
      </c>
      <c r="G146" s="2" t="s">
        <v>46</v>
      </c>
      <c r="H146" s="12">
        <v>0.27400000000000002</v>
      </c>
      <c r="I146" s="13">
        <f>Table2[[#This Row],[2k x 5 (est)]]-Table2[[#This Row],[5k x 20 (est)]]</f>
        <v>-3.0000000000000027E-3</v>
      </c>
      <c r="J146" s="14">
        <v>0.27700000000000002</v>
      </c>
      <c r="K146" s="12">
        <v>0.105</v>
      </c>
      <c r="L146" s="13">
        <f>Table2[[#This Row],[2k x 5 (postSD)]]-Table2[[#This Row],[5k x 20 (postSD)]]</f>
        <v>-2.0000000000000018E-3</v>
      </c>
      <c r="M146" s="14">
        <v>0.107</v>
      </c>
      <c r="N146" s="12">
        <v>4.0000000000000001E-3</v>
      </c>
      <c r="O146" s="13">
        <f>Table2[[#This Row],[2k x 5 (pval)]]-Table2[[#This Row],[5k x 20 (pval)]]</f>
        <v>-2E-3</v>
      </c>
      <c r="P146" s="14">
        <v>6.0000000000000001E-3</v>
      </c>
      <c r="Q146" s="12">
        <v>7.2999999999999995E-2</v>
      </c>
      <c r="R146" s="13">
        <f>Table2[[#This Row],[2k x 5 (lowerCI)]]-Table2[[#This Row],[5k x 20 (lowerCI)]]</f>
        <v>6.9999999999999923E-3</v>
      </c>
      <c r="S146" s="14">
        <v>6.6000000000000003E-2</v>
      </c>
      <c r="T146" s="12">
        <v>0.48199999999999998</v>
      </c>
      <c r="U146" s="13">
        <f>Table2[[#This Row],[2k x 5 (upperCI)]]-Table2[[#This Row],[5k x 20 (upperCI)]]</f>
        <v>-3.0000000000000027E-3</v>
      </c>
      <c r="V146" s="14">
        <v>0.48499999999999999</v>
      </c>
      <c r="W146" s="12" t="b">
        <v>1</v>
      </c>
      <c r="X146" s="13">
        <f>Table2[[#This Row],[2k x 5 (sig)]]-Table2[[#This Row],[5k x 20 (sig)]]</f>
        <v>0</v>
      </c>
      <c r="Y146" s="14" t="b">
        <v>1</v>
      </c>
      <c r="Z146" t="s">
        <v>36</v>
      </c>
    </row>
    <row r="147" spans="1:26" customFormat="1" x14ac:dyDescent="0.25">
      <c r="A147" s="65"/>
      <c r="B147" t="s">
        <v>50</v>
      </c>
      <c r="C147" t="s">
        <v>33</v>
      </c>
      <c r="D147" s="1">
        <v>1</v>
      </c>
      <c r="E147" s="1">
        <v>13293</v>
      </c>
      <c r="F147" s="1" t="s">
        <v>42</v>
      </c>
      <c r="G147" s="2" t="s">
        <v>46</v>
      </c>
      <c r="H147" s="12">
        <v>1</v>
      </c>
      <c r="I147" s="13">
        <f>Table2[[#This Row],[2k x 5 (est)]]-Table2[[#This Row],[5k x 20 (est)]]</f>
        <v>0</v>
      </c>
      <c r="J147" s="14">
        <v>1</v>
      </c>
      <c r="K147" s="12">
        <v>0</v>
      </c>
      <c r="L147" s="13">
        <f>Table2[[#This Row],[2k x 5 (postSD)]]-Table2[[#This Row],[5k x 20 (postSD)]]</f>
        <v>0</v>
      </c>
      <c r="M147" s="14">
        <v>0</v>
      </c>
      <c r="N147" s="12">
        <v>0</v>
      </c>
      <c r="O147" s="13">
        <f>Table2[[#This Row],[2k x 5 (pval)]]-Table2[[#This Row],[5k x 20 (pval)]]</f>
        <v>0</v>
      </c>
      <c r="P147" s="14">
        <v>0</v>
      </c>
      <c r="Q147" s="12">
        <v>1</v>
      </c>
      <c r="R147" s="13">
        <f>Table2[[#This Row],[2k x 5 (lowerCI)]]-Table2[[#This Row],[5k x 20 (lowerCI)]]</f>
        <v>0</v>
      </c>
      <c r="S147" s="14">
        <v>1</v>
      </c>
      <c r="T147" s="12">
        <v>1</v>
      </c>
      <c r="U147" s="13">
        <f>Table2[[#This Row],[2k x 5 (upperCI)]]-Table2[[#This Row],[5k x 20 (upperCI)]]</f>
        <v>0</v>
      </c>
      <c r="V147" s="14">
        <v>1</v>
      </c>
      <c r="W147" s="12" t="b">
        <v>0</v>
      </c>
      <c r="X147" s="13">
        <f>Table2[[#This Row],[2k x 5 (sig)]]-Table2[[#This Row],[5k x 20 (sig)]]</f>
        <v>0</v>
      </c>
      <c r="Y147" s="14" t="b">
        <v>0</v>
      </c>
      <c r="Z147" t="s">
        <v>36</v>
      </c>
    </row>
    <row r="148" spans="1:26" customFormat="1" x14ac:dyDescent="0.25">
      <c r="A148" s="65"/>
      <c r="B148" t="s">
        <v>50</v>
      </c>
      <c r="C148" t="s">
        <v>33</v>
      </c>
      <c r="D148" s="1">
        <v>1</v>
      </c>
      <c r="E148" s="1">
        <v>13293</v>
      </c>
      <c r="F148" s="1" t="s">
        <v>43</v>
      </c>
      <c r="G148" s="2" t="s">
        <v>46</v>
      </c>
      <c r="H148" s="12">
        <v>1</v>
      </c>
      <c r="I148" s="13">
        <f>Table2[[#This Row],[2k x 5 (est)]]-Table2[[#This Row],[5k x 20 (est)]]</f>
        <v>0</v>
      </c>
      <c r="J148" s="14">
        <v>1</v>
      </c>
      <c r="K148" s="12">
        <v>0</v>
      </c>
      <c r="L148" s="13">
        <f>Table2[[#This Row],[2k x 5 (postSD)]]-Table2[[#This Row],[5k x 20 (postSD)]]</f>
        <v>0</v>
      </c>
      <c r="M148" s="14">
        <v>0</v>
      </c>
      <c r="N148" s="12">
        <v>0</v>
      </c>
      <c r="O148" s="13">
        <f>Table2[[#This Row],[2k x 5 (pval)]]-Table2[[#This Row],[5k x 20 (pval)]]</f>
        <v>0</v>
      </c>
      <c r="P148" s="14">
        <v>0</v>
      </c>
      <c r="Q148" s="12">
        <v>1</v>
      </c>
      <c r="R148" s="13">
        <f>Table2[[#This Row],[2k x 5 (lowerCI)]]-Table2[[#This Row],[5k x 20 (lowerCI)]]</f>
        <v>0</v>
      </c>
      <c r="S148" s="14">
        <v>1</v>
      </c>
      <c r="T148" s="12">
        <v>1</v>
      </c>
      <c r="U148" s="13">
        <f>Table2[[#This Row],[2k x 5 (upperCI)]]-Table2[[#This Row],[5k x 20 (upperCI)]]</f>
        <v>0</v>
      </c>
      <c r="V148" s="14">
        <v>1</v>
      </c>
      <c r="W148" s="12" t="b">
        <v>0</v>
      </c>
      <c r="X148" s="13">
        <f>Table2[[#This Row],[2k x 5 (sig)]]-Table2[[#This Row],[5k x 20 (sig)]]</f>
        <v>0</v>
      </c>
      <c r="Y148" s="14" t="b">
        <v>0</v>
      </c>
      <c r="Z148" t="s">
        <v>36</v>
      </c>
    </row>
    <row r="149" spans="1:26" customFormat="1" x14ac:dyDescent="0.25">
      <c r="A149" s="65"/>
      <c r="B149" t="s">
        <v>50</v>
      </c>
      <c r="C149" t="s">
        <v>33</v>
      </c>
      <c r="D149" s="1">
        <v>1</v>
      </c>
      <c r="E149" s="1">
        <v>13293</v>
      </c>
      <c r="F149" s="1" t="s">
        <v>44</v>
      </c>
      <c r="G149" s="2" t="s">
        <v>46</v>
      </c>
      <c r="H149" s="12">
        <v>1</v>
      </c>
      <c r="I149" s="13">
        <f>Table2[[#This Row],[2k x 5 (est)]]-Table2[[#This Row],[5k x 20 (est)]]</f>
        <v>0</v>
      </c>
      <c r="J149" s="14">
        <v>1</v>
      </c>
      <c r="K149" s="12">
        <v>0</v>
      </c>
      <c r="L149" s="13">
        <f>Table2[[#This Row],[2k x 5 (postSD)]]-Table2[[#This Row],[5k x 20 (postSD)]]</f>
        <v>0</v>
      </c>
      <c r="M149" s="14">
        <v>0</v>
      </c>
      <c r="N149" s="12">
        <v>0</v>
      </c>
      <c r="O149" s="13">
        <f>Table2[[#This Row],[2k x 5 (pval)]]-Table2[[#This Row],[5k x 20 (pval)]]</f>
        <v>0</v>
      </c>
      <c r="P149" s="14">
        <v>0</v>
      </c>
      <c r="Q149" s="12">
        <v>1</v>
      </c>
      <c r="R149" s="13">
        <f>Table2[[#This Row],[2k x 5 (lowerCI)]]-Table2[[#This Row],[5k x 20 (lowerCI)]]</f>
        <v>0</v>
      </c>
      <c r="S149" s="14">
        <v>1</v>
      </c>
      <c r="T149" s="12">
        <v>1</v>
      </c>
      <c r="U149" s="13">
        <f>Table2[[#This Row],[2k x 5 (upperCI)]]-Table2[[#This Row],[5k x 20 (upperCI)]]</f>
        <v>0</v>
      </c>
      <c r="V149" s="14">
        <v>1</v>
      </c>
      <c r="W149" s="12" t="b">
        <v>0</v>
      </c>
      <c r="X149" s="13">
        <f>Table2[[#This Row],[2k x 5 (sig)]]-Table2[[#This Row],[5k x 20 (sig)]]</f>
        <v>0</v>
      </c>
      <c r="Y149" s="14" t="b">
        <v>0</v>
      </c>
      <c r="Z149" t="s">
        <v>36</v>
      </c>
    </row>
    <row r="150" spans="1:26" customFormat="1" x14ac:dyDescent="0.25">
      <c r="A150" s="65"/>
      <c r="B150" s="15"/>
      <c r="C150" s="15"/>
      <c r="D150" s="16"/>
      <c r="E150" s="16"/>
      <c r="F150" s="16"/>
      <c r="G150" s="17"/>
      <c r="H150" s="18"/>
      <c r="I150" s="19"/>
      <c r="J150" s="20"/>
      <c r="K150" s="18"/>
      <c r="L150" s="19"/>
      <c r="M150" s="20"/>
      <c r="N150" s="18"/>
      <c r="O150" s="19"/>
      <c r="P150" s="20"/>
      <c r="Q150" s="18"/>
      <c r="R150" s="19">
        <f>Table2[[#This Row],[2k x 5 (lowerCI)]]-Table2[[#This Row],[5k x 20 (lowerCI)]]</f>
        <v>0</v>
      </c>
      <c r="S150" s="20"/>
      <c r="T150" s="18"/>
      <c r="U150" s="19">
        <f>Table2[[#This Row],[2k x 5 (upperCI)]]-Table2[[#This Row],[5k x 20 (upperCI)]]</f>
        <v>0</v>
      </c>
      <c r="V150" s="20"/>
      <c r="W150" s="18"/>
      <c r="X150" s="19"/>
      <c r="Y150" s="20"/>
      <c r="Z150" s="15"/>
    </row>
    <row r="151" spans="1:26" customFormat="1" x14ac:dyDescent="0.25">
      <c r="A151" s="65"/>
      <c r="B151" t="s">
        <v>50</v>
      </c>
      <c r="C151" t="s">
        <v>33</v>
      </c>
      <c r="D151" s="1">
        <v>2</v>
      </c>
      <c r="E151" s="1">
        <v>23293</v>
      </c>
      <c r="F151" s="10" t="s">
        <v>34</v>
      </c>
      <c r="G151" s="11" t="s">
        <v>35</v>
      </c>
      <c r="H151" s="12">
        <v>4.7E-2</v>
      </c>
      <c r="I151" s="13">
        <f>Table2[[#This Row],[2k x 5 (est)]]-Table2[[#This Row],[5k x 20 (est)]]</f>
        <v>0</v>
      </c>
      <c r="J151" s="14">
        <v>4.7E-2</v>
      </c>
      <c r="K151" s="12">
        <v>2.7E-2</v>
      </c>
      <c r="L151" s="13">
        <f>Table2[[#This Row],[2k x 5 (postSD)]]-Table2[[#This Row],[5k x 20 (postSD)]]</f>
        <v>0</v>
      </c>
      <c r="M151" s="14">
        <v>2.7E-2</v>
      </c>
      <c r="N151" s="12">
        <v>3.5000000000000003E-2</v>
      </c>
      <c r="O151" s="13">
        <f>Table2[[#This Row],[2k x 5 (pval)]]-Table2[[#This Row],[5k x 20 (pval)]]</f>
        <v>5.0000000000000044E-3</v>
      </c>
      <c r="P151" s="14">
        <v>0.03</v>
      </c>
      <c r="Q151" s="12">
        <v>-4.0000000000000001E-3</v>
      </c>
      <c r="R151" s="13">
        <f>Table2[[#This Row],[2k x 5 (lowerCI)]]-Table2[[#This Row],[5k x 20 (lowerCI)]]</f>
        <v>-3.0000000000000001E-3</v>
      </c>
      <c r="S151" s="14">
        <v>-1E-3</v>
      </c>
      <c r="T151" s="12">
        <v>0.104</v>
      </c>
      <c r="U151" s="13">
        <f>Table2[[#This Row],[2k x 5 (upperCI)]]-Table2[[#This Row],[5k x 20 (upperCI)]]</f>
        <v>-2.0000000000000018E-3</v>
      </c>
      <c r="V151" s="14">
        <v>0.106</v>
      </c>
      <c r="W151" s="12" t="b">
        <v>0</v>
      </c>
      <c r="X151" s="13">
        <f>Table2[[#This Row],[2k x 5 (sig)]]-Table2[[#This Row],[5k x 20 (sig)]]</f>
        <v>0</v>
      </c>
      <c r="Y151" s="14" t="b">
        <v>0</v>
      </c>
      <c r="Z151" t="s">
        <v>36</v>
      </c>
    </row>
    <row r="152" spans="1:26" customFormat="1" x14ac:dyDescent="0.25">
      <c r="A152" s="65"/>
      <c r="B152" t="s">
        <v>50</v>
      </c>
      <c r="C152" t="s">
        <v>33</v>
      </c>
      <c r="D152" s="1">
        <v>2</v>
      </c>
      <c r="E152" s="1">
        <v>23293</v>
      </c>
      <c r="F152" s="1" t="s">
        <v>37</v>
      </c>
      <c r="G152" s="2" t="s">
        <v>35</v>
      </c>
      <c r="H152" s="12">
        <v>1.1100000000000001</v>
      </c>
      <c r="I152" s="13">
        <f>Table2[[#This Row],[2k x 5 (est)]]-Table2[[#This Row],[5k x 20 (est)]]</f>
        <v>-6.9999999999998952E-3</v>
      </c>
      <c r="J152" s="14">
        <v>1.117</v>
      </c>
      <c r="K152" s="12">
        <v>0.24399999999999999</v>
      </c>
      <c r="L152" s="13">
        <f>Table2[[#This Row],[2k x 5 (postSD)]]-Table2[[#This Row],[5k x 20 (postSD)]]</f>
        <v>-1.100000000000001E-2</v>
      </c>
      <c r="M152" s="14">
        <v>0.255</v>
      </c>
      <c r="N152" s="12">
        <v>0</v>
      </c>
      <c r="O152" s="13">
        <f>Table2[[#This Row],[2k x 5 (pval)]]-Table2[[#This Row],[5k x 20 (pval)]]</f>
        <v>0</v>
      </c>
      <c r="P152" s="14">
        <v>0</v>
      </c>
      <c r="Q152" s="12">
        <v>0.70799999999999996</v>
      </c>
      <c r="R152" s="13">
        <f>Table2[[#This Row],[2k x 5 (lowerCI)]]-Table2[[#This Row],[5k x 20 (lowerCI)]]</f>
        <v>-1.0000000000000009E-3</v>
      </c>
      <c r="S152" s="14">
        <v>0.70899999999999996</v>
      </c>
      <c r="T152" s="12">
        <v>1.66</v>
      </c>
      <c r="U152" s="13">
        <f>Table2[[#This Row],[2k x 5 (upperCI)]]-Table2[[#This Row],[5k x 20 (upperCI)]]</f>
        <v>-6.0000000000000053E-2</v>
      </c>
      <c r="V152" s="14">
        <v>1.72</v>
      </c>
      <c r="W152" s="12" t="b">
        <v>1</v>
      </c>
      <c r="X152" s="13">
        <f>Table2[[#This Row],[2k x 5 (sig)]]-Table2[[#This Row],[5k x 20 (sig)]]</f>
        <v>0</v>
      </c>
      <c r="Y152" s="14" t="b">
        <v>1</v>
      </c>
      <c r="Z152" t="s">
        <v>36</v>
      </c>
    </row>
    <row r="153" spans="1:26" customFormat="1" x14ac:dyDescent="0.25">
      <c r="A153" s="65"/>
      <c r="B153" t="s">
        <v>50</v>
      </c>
      <c r="C153" t="s">
        <v>33</v>
      </c>
      <c r="D153" s="1">
        <v>2</v>
      </c>
      <c r="E153" s="1">
        <v>23293</v>
      </c>
      <c r="F153" s="1" t="s">
        <v>38</v>
      </c>
      <c r="G153" s="2" t="s">
        <v>35</v>
      </c>
      <c r="H153" s="12">
        <v>1.0999999999999999E-2</v>
      </c>
      <c r="I153" s="13">
        <f>Table2[[#This Row],[2k x 5 (est)]]-Table2[[#This Row],[5k x 20 (est)]]</f>
        <v>0</v>
      </c>
      <c r="J153" s="14">
        <v>1.0999999999999999E-2</v>
      </c>
      <c r="K153" s="12">
        <v>1.0999999999999999E-2</v>
      </c>
      <c r="L153" s="13">
        <f>Table2[[#This Row],[2k x 5 (postSD)]]-Table2[[#This Row],[5k x 20 (postSD)]]</f>
        <v>0</v>
      </c>
      <c r="M153" s="14">
        <v>1.0999999999999999E-2</v>
      </c>
      <c r="N153" s="12">
        <v>0.16200000000000001</v>
      </c>
      <c r="O153" s="13">
        <f>Table2[[#This Row],[2k x 5 (pval)]]-Table2[[#This Row],[5k x 20 (pval)]]</f>
        <v>2.0000000000000018E-2</v>
      </c>
      <c r="P153" s="14">
        <v>0.14199999999999999</v>
      </c>
      <c r="Q153" s="12">
        <v>-0.01</v>
      </c>
      <c r="R153" s="13">
        <f>Table2[[#This Row],[2k x 5 (lowerCI)]]-Table2[[#This Row],[5k x 20 (lowerCI)]]</f>
        <v>0</v>
      </c>
      <c r="S153" s="14">
        <v>-0.01</v>
      </c>
      <c r="T153" s="12">
        <v>3.5000000000000003E-2</v>
      </c>
      <c r="U153" s="13">
        <f>Table2[[#This Row],[2k x 5 (upperCI)]]-Table2[[#This Row],[5k x 20 (upperCI)]]</f>
        <v>0</v>
      </c>
      <c r="V153" s="14">
        <v>3.5000000000000003E-2</v>
      </c>
      <c r="W153" s="12" t="b">
        <v>0</v>
      </c>
      <c r="X153" s="13">
        <f>Table2[[#This Row],[2k x 5 (sig)]]-Table2[[#This Row],[5k x 20 (sig)]]</f>
        <v>0</v>
      </c>
      <c r="Y153" s="14" t="b">
        <v>0</v>
      </c>
      <c r="Z153" t="s">
        <v>36</v>
      </c>
    </row>
    <row r="154" spans="1:26" customFormat="1" x14ac:dyDescent="0.25">
      <c r="A154" s="65"/>
      <c r="B154" t="s">
        <v>50</v>
      </c>
      <c r="C154" t="s">
        <v>33</v>
      </c>
      <c r="D154" s="1">
        <v>2</v>
      </c>
      <c r="E154" s="1">
        <v>23293</v>
      </c>
      <c r="F154" s="1" t="s">
        <v>39</v>
      </c>
      <c r="G154" s="2" t="s">
        <v>35</v>
      </c>
      <c r="H154" s="12">
        <v>2.78</v>
      </c>
      <c r="I154" s="13">
        <f>Table2[[#This Row],[2k x 5 (est)]]-Table2[[#This Row],[5k x 20 (est)]]</f>
        <v>1.9999999999997797E-3</v>
      </c>
      <c r="J154" s="14">
        <v>2.778</v>
      </c>
      <c r="K154" s="12">
        <v>0.22500000000000001</v>
      </c>
      <c r="L154" s="13">
        <f>Table2[[#This Row],[2k x 5 (postSD)]]-Table2[[#This Row],[5k x 20 (postSD)]]</f>
        <v>-1.0000000000000009E-3</v>
      </c>
      <c r="M154" s="14">
        <v>0.22600000000000001</v>
      </c>
      <c r="N154" s="12">
        <v>0</v>
      </c>
      <c r="O154" s="13">
        <f>Table2[[#This Row],[2k x 5 (pval)]]-Table2[[#This Row],[5k x 20 (pval)]]</f>
        <v>0</v>
      </c>
      <c r="P154" s="14">
        <v>0</v>
      </c>
      <c r="Q154" s="12">
        <v>2.34</v>
      </c>
      <c r="R154" s="13">
        <f>Table2[[#This Row],[2k x 5 (lowerCI)]]-Table2[[#This Row],[5k x 20 (lowerCI)]]</f>
        <v>1.2000000000000011E-2</v>
      </c>
      <c r="S154" s="14">
        <v>2.3279999999999998</v>
      </c>
      <c r="T154" s="12">
        <v>3.2210000000000001</v>
      </c>
      <c r="U154" s="13">
        <f>Table2[[#This Row],[2k x 5 (upperCI)]]-Table2[[#This Row],[5k x 20 (upperCI)]]</f>
        <v>1.2000000000000011E-2</v>
      </c>
      <c r="V154" s="14">
        <v>3.2090000000000001</v>
      </c>
      <c r="W154" s="12" t="b">
        <v>1</v>
      </c>
      <c r="X154" s="13">
        <f>Table2[[#This Row],[2k x 5 (sig)]]-Table2[[#This Row],[5k x 20 (sig)]]</f>
        <v>0</v>
      </c>
      <c r="Y154" s="14" t="b">
        <v>1</v>
      </c>
      <c r="Z154" t="s">
        <v>36</v>
      </c>
    </row>
    <row r="155" spans="1:26" customFormat="1" x14ac:dyDescent="0.25">
      <c r="A155" s="65"/>
      <c r="B155" t="s">
        <v>50</v>
      </c>
      <c r="C155" t="s">
        <v>33</v>
      </c>
      <c r="D155" s="1">
        <v>2</v>
      </c>
      <c r="E155" s="1">
        <v>23293</v>
      </c>
      <c r="F155" s="1" t="s">
        <v>40</v>
      </c>
      <c r="G155" s="2" t="s">
        <v>35</v>
      </c>
      <c r="H155" s="12">
        <v>0.39700000000000002</v>
      </c>
      <c r="I155" s="13">
        <f>Table2[[#This Row],[2k x 5 (est)]]-Table2[[#This Row],[5k x 20 (est)]]</f>
        <v>0</v>
      </c>
      <c r="J155" s="14">
        <v>0.39700000000000002</v>
      </c>
      <c r="K155" s="12">
        <v>1.0999999999999999E-2</v>
      </c>
      <c r="L155" s="13">
        <f>Table2[[#This Row],[2k x 5 (postSD)]]-Table2[[#This Row],[5k x 20 (postSD)]]</f>
        <v>0</v>
      </c>
      <c r="M155" s="14">
        <v>1.0999999999999999E-2</v>
      </c>
      <c r="N155" s="12">
        <v>0</v>
      </c>
      <c r="O155" s="13">
        <f>Table2[[#This Row],[2k x 5 (pval)]]-Table2[[#This Row],[5k x 20 (pval)]]</f>
        <v>0</v>
      </c>
      <c r="P155" s="14">
        <v>0</v>
      </c>
      <c r="Q155" s="12">
        <v>0.375</v>
      </c>
      <c r="R155" s="13">
        <f>Table2[[#This Row],[2k x 5 (lowerCI)]]-Table2[[#This Row],[5k x 20 (lowerCI)]]</f>
        <v>1.0000000000000009E-3</v>
      </c>
      <c r="S155" s="14">
        <v>0.374</v>
      </c>
      <c r="T155" s="12">
        <v>0.41699999999999998</v>
      </c>
      <c r="U155" s="13">
        <f>Table2[[#This Row],[2k x 5 (upperCI)]]-Table2[[#This Row],[5k x 20 (upperCI)]]</f>
        <v>-2.0000000000000018E-3</v>
      </c>
      <c r="V155" s="14">
        <v>0.41899999999999998</v>
      </c>
      <c r="W155" s="12" t="b">
        <v>1</v>
      </c>
      <c r="X155" s="13">
        <f>Table2[[#This Row],[2k x 5 (sig)]]-Table2[[#This Row],[5k x 20 (sig)]]</f>
        <v>0</v>
      </c>
      <c r="Y155" s="14" t="b">
        <v>1</v>
      </c>
      <c r="Z155" t="s">
        <v>36</v>
      </c>
    </row>
    <row r="156" spans="1:26" customFormat="1" x14ac:dyDescent="0.25">
      <c r="A156" s="65"/>
      <c r="B156" t="s">
        <v>50</v>
      </c>
      <c r="C156" t="s">
        <v>33</v>
      </c>
      <c r="D156" s="1">
        <v>2</v>
      </c>
      <c r="E156" s="1">
        <v>23293</v>
      </c>
      <c r="F156" s="1" t="s">
        <v>41</v>
      </c>
      <c r="G156" s="2" t="s">
        <v>35</v>
      </c>
      <c r="H156" s="12">
        <v>5.1999999999999998E-2</v>
      </c>
      <c r="I156" s="13">
        <f>Table2[[#This Row],[2k x 5 (est)]]-Table2[[#This Row],[5k x 20 (est)]]</f>
        <v>-2.0000000000000018E-3</v>
      </c>
      <c r="J156" s="14">
        <v>5.3999999999999999E-2</v>
      </c>
      <c r="K156" s="12">
        <v>9.2999999999999999E-2</v>
      </c>
      <c r="L156" s="13">
        <f>Table2[[#This Row],[2k x 5 (postSD)]]-Table2[[#This Row],[5k x 20 (postSD)]]</f>
        <v>-1.0000000000000009E-3</v>
      </c>
      <c r="M156" s="14">
        <v>9.4E-2</v>
      </c>
      <c r="N156" s="12">
        <v>0.28899999999999998</v>
      </c>
      <c r="O156" s="13">
        <f>Table2[[#This Row],[2k x 5 (pval)]]-Table2[[#This Row],[5k x 20 (pval)]]</f>
        <v>1.0000000000000009E-3</v>
      </c>
      <c r="P156" s="14">
        <v>0.28799999999999998</v>
      </c>
      <c r="Q156" s="12">
        <v>-0.13300000000000001</v>
      </c>
      <c r="R156" s="13">
        <f>Table2[[#This Row],[2k x 5 (lowerCI)]]-Table2[[#This Row],[5k x 20 (lowerCI)]]</f>
        <v>4.0000000000000036E-3</v>
      </c>
      <c r="S156" s="14">
        <v>-0.13700000000000001</v>
      </c>
      <c r="T156" s="12">
        <v>0.22900000000000001</v>
      </c>
      <c r="U156" s="13">
        <f>Table2[[#This Row],[2k x 5 (upperCI)]]-Table2[[#This Row],[5k x 20 (upperCI)]]</f>
        <v>-2.0000000000000018E-3</v>
      </c>
      <c r="V156" s="14">
        <v>0.23100000000000001</v>
      </c>
      <c r="W156" s="12" t="b">
        <v>0</v>
      </c>
      <c r="X156" s="13">
        <f>Table2[[#This Row],[2k x 5 (sig)]]-Table2[[#This Row],[5k x 20 (sig)]]</f>
        <v>0</v>
      </c>
      <c r="Y156" s="14" t="b">
        <v>0</v>
      </c>
      <c r="Z156" t="s">
        <v>36</v>
      </c>
    </row>
    <row r="157" spans="1:26" customFormat="1" x14ac:dyDescent="0.25">
      <c r="A157" s="65"/>
      <c r="B157" t="s">
        <v>50</v>
      </c>
      <c r="C157" t="s">
        <v>33</v>
      </c>
      <c r="D157" s="1">
        <v>2</v>
      </c>
      <c r="E157" s="1">
        <v>23293</v>
      </c>
      <c r="F157" s="1" t="s">
        <v>42</v>
      </c>
      <c r="G157" s="2" t="s">
        <v>35</v>
      </c>
      <c r="H157" s="12">
        <v>4.968</v>
      </c>
      <c r="I157" s="13">
        <f>Table2[[#This Row],[2k x 5 (est)]]-Table2[[#This Row],[5k x 20 (est)]]</f>
        <v>0</v>
      </c>
      <c r="J157" s="14">
        <v>4.968</v>
      </c>
      <c r="K157" s="12">
        <v>0.75800000000000001</v>
      </c>
      <c r="L157" s="13">
        <f>Table2[[#This Row],[2k x 5 (postSD)]]-Table2[[#This Row],[5k x 20 (postSD)]]</f>
        <v>-5.0000000000000044E-3</v>
      </c>
      <c r="M157" s="14">
        <v>0.76300000000000001</v>
      </c>
      <c r="N157" s="12">
        <v>0</v>
      </c>
      <c r="O157" s="13">
        <f>Table2[[#This Row],[2k x 5 (pval)]]-Table2[[#This Row],[5k x 20 (pval)]]</f>
        <v>0</v>
      </c>
      <c r="P157" s="14">
        <v>0</v>
      </c>
      <c r="Q157" s="12">
        <v>3.7530000000000001</v>
      </c>
      <c r="R157" s="13">
        <f>Table2[[#This Row],[2k x 5 (lowerCI)]]-Table2[[#This Row],[5k x 20 (lowerCI)]]</f>
        <v>-1.2000000000000011E-2</v>
      </c>
      <c r="S157" s="14">
        <v>3.7650000000000001</v>
      </c>
      <c r="T157" s="12">
        <v>6.6989999999999998</v>
      </c>
      <c r="U157" s="13">
        <f>Table2[[#This Row],[2k x 5 (upperCI)]]-Table2[[#This Row],[5k x 20 (upperCI)]]</f>
        <v>-4.0000000000000036E-2</v>
      </c>
      <c r="V157" s="14">
        <v>6.7389999999999999</v>
      </c>
      <c r="W157" s="12" t="b">
        <v>1</v>
      </c>
      <c r="X157" s="13">
        <f>Table2[[#This Row],[2k x 5 (sig)]]-Table2[[#This Row],[5k x 20 (sig)]]</f>
        <v>0</v>
      </c>
      <c r="Y157" s="14" t="b">
        <v>1</v>
      </c>
      <c r="Z157" t="s">
        <v>36</v>
      </c>
    </row>
    <row r="158" spans="1:26" customFormat="1" x14ac:dyDescent="0.25">
      <c r="A158" s="65"/>
      <c r="B158" t="s">
        <v>50</v>
      </c>
      <c r="C158" t="s">
        <v>33</v>
      </c>
      <c r="D158" s="1">
        <v>2</v>
      </c>
      <c r="E158" s="1">
        <v>23293</v>
      </c>
      <c r="F158" s="10" t="s">
        <v>43</v>
      </c>
      <c r="G158" s="11" t="s">
        <v>35</v>
      </c>
      <c r="H158" s="12">
        <v>3.0000000000000001E-3</v>
      </c>
      <c r="I158" s="13">
        <f>Table2[[#This Row],[2k x 5 (est)]]-Table2[[#This Row],[5k x 20 (est)]]</f>
        <v>0</v>
      </c>
      <c r="J158" s="14">
        <v>3.0000000000000001E-3</v>
      </c>
      <c r="K158" s="12">
        <v>2E-3</v>
      </c>
      <c r="L158" s="13">
        <f>Table2[[#This Row],[2k x 5 (postSD)]]-Table2[[#This Row],[5k x 20 (postSD)]]</f>
        <v>0</v>
      </c>
      <c r="M158" s="14">
        <v>2E-3</v>
      </c>
      <c r="N158" s="12">
        <v>0</v>
      </c>
      <c r="O158" s="13">
        <f>Table2[[#This Row],[2k x 5 (pval)]]-Table2[[#This Row],[5k x 20 (pval)]]</f>
        <v>0</v>
      </c>
      <c r="P158" s="14">
        <v>0</v>
      </c>
      <c r="Q158" s="12">
        <v>1E-3</v>
      </c>
      <c r="R158" s="13">
        <f>Table2[[#This Row],[2k x 5 (lowerCI)]]-Table2[[#This Row],[5k x 20 (lowerCI)]]</f>
        <v>0</v>
      </c>
      <c r="S158" s="14">
        <v>1E-3</v>
      </c>
      <c r="T158" s="12">
        <v>7.0000000000000001E-3</v>
      </c>
      <c r="U158" s="13">
        <f>Table2[[#This Row],[2k x 5 (upperCI)]]-Table2[[#This Row],[5k x 20 (upperCI)]]</f>
        <v>0</v>
      </c>
      <c r="V158" s="14">
        <v>7.0000000000000001E-3</v>
      </c>
      <c r="W158" s="12" t="b">
        <v>1</v>
      </c>
      <c r="X158" s="13">
        <f>Table2[[#This Row],[2k x 5 (sig)]]-Table2[[#This Row],[5k x 20 (sig)]]</f>
        <v>0</v>
      </c>
      <c r="Y158" s="14" t="b">
        <v>1</v>
      </c>
      <c r="Z158" t="s">
        <v>36</v>
      </c>
    </row>
    <row r="159" spans="1:26" customFormat="1" x14ac:dyDescent="0.25">
      <c r="A159" s="65"/>
      <c r="B159" t="s">
        <v>50</v>
      </c>
      <c r="C159" t="s">
        <v>33</v>
      </c>
      <c r="D159" s="1">
        <v>2</v>
      </c>
      <c r="E159" s="1">
        <v>23293</v>
      </c>
      <c r="F159" s="1" t="s">
        <v>44</v>
      </c>
      <c r="G159" s="2" t="s">
        <v>35</v>
      </c>
      <c r="H159" s="12">
        <v>0.81899999999999995</v>
      </c>
      <c r="I159" s="13">
        <f>Table2[[#This Row],[2k x 5 (est)]]-Table2[[#This Row],[5k x 20 (est)]]</f>
        <v>-4.0000000000000036E-3</v>
      </c>
      <c r="J159" s="14">
        <v>0.82299999999999995</v>
      </c>
      <c r="K159" s="12">
        <v>0.127</v>
      </c>
      <c r="L159" s="13">
        <f>Table2[[#This Row],[2k x 5 (postSD)]]-Table2[[#This Row],[5k x 20 (postSD)]]</f>
        <v>-5.0000000000000044E-3</v>
      </c>
      <c r="M159" s="14">
        <v>0.13200000000000001</v>
      </c>
      <c r="N159" s="12">
        <v>0</v>
      </c>
      <c r="O159" s="13">
        <f>Table2[[#This Row],[2k x 5 (pval)]]-Table2[[#This Row],[5k x 20 (pval)]]</f>
        <v>0</v>
      </c>
      <c r="P159" s="14">
        <v>0</v>
      </c>
      <c r="Q159" s="12">
        <v>0.61299999999999999</v>
      </c>
      <c r="R159" s="13">
        <f>Table2[[#This Row],[2k x 5 (lowerCI)]]-Table2[[#This Row],[5k x 20 (lowerCI)]]</f>
        <v>-7.0000000000000062E-3</v>
      </c>
      <c r="S159" s="14">
        <v>0.62</v>
      </c>
      <c r="T159" s="12">
        <v>1.125</v>
      </c>
      <c r="U159" s="13">
        <f>Table2[[#This Row],[2k x 5 (upperCI)]]-Table2[[#This Row],[5k x 20 (upperCI)]]</f>
        <v>-4.9999999999998934E-3</v>
      </c>
      <c r="V159" s="14">
        <v>1.1299999999999999</v>
      </c>
      <c r="W159" s="12" t="b">
        <v>1</v>
      </c>
      <c r="X159" s="13">
        <f>Table2[[#This Row],[2k x 5 (sig)]]-Table2[[#This Row],[5k x 20 (sig)]]</f>
        <v>0</v>
      </c>
      <c r="Y159" s="14" t="b">
        <v>1</v>
      </c>
      <c r="Z159" t="s">
        <v>36</v>
      </c>
    </row>
    <row r="160" spans="1:26" customFormat="1" x14ac:dyDescent="0.25">
      <c r="A160" s="65"/>
      <c r="B160" t="s">
        <v>50</v>
      </c>
      <c r="C160" t="s">
        <v>33</v>
      </c>
      <c r="D160" s="1">
        <v>2</v>
      </c>
      <c r="E160" s="1">
        <v>23293</v>
      </c>
      <c r="F160" s="1" t="s">
        <v>45</v>
      </c>
      <c r="G160" s="2" t="s">
        <v>46</v>
      </c>
      <c r="H160" s="12">
        <v>0.39700000000000002</v>
      </c>
      <c r="I160" s="13">
        <f>Table2[[#This Row],[2k x 5 (est)]]-Table2[[#This Row],[5k x 20 (est)]]</f>
        <v>1.0000000000000009E-3</v>
      </c>
      <c r="J160" s="14">
        <v>0.39600000000000002</v>
      </c>
      <c r="K160" s="12">
        <v>8.9999999999999993E-3</v>
      </c>
      <c r="L160" s="13">
        <f>Table2[[#This Row],[2k x 5 (postSD)]]-Table2[[#This Row],[5k x 20 (postSD)]]</f>
        <v>0</v>
      </c>
      <c r="M160" s="14">
        <v>8.9999999999999993E-3</v>
      </c>
      <c r="N160" s="12">
        <v>0</v>
      </c>
      <c r="O160" s="13">
        <f>Table2[[#This Row],[2k x 5 (pval)]]-Table2[[#This Row],[5k x 20 (pval)]]</f>
        <v>0</v>
      </c>
      <c r="P160" s="14">
        <v>0</v>
      </c>
      <c r="Q160" s="12">
        <v>0.377</v>
      </c>
      <c r="R160" s="13">
        <f>Table2[[#This Row],[2k x 5 (lowerCI)]]-Table2[[#This Row],[5k x 20 (lowerCI)]]</f>
        <v>-1.0000000000000009E-3</v>
      </c>
      <c r="S160" s="14">
        <v>0.378</v>
      </c>
      <c r="T160" s="12">
        <v>0.41499999999999998</v>
      </c>
      <c r="U160" s="13">
        <f>Table2[[#This Row],[2k x 5 (upperCI)]]-Table2[[#This Row],[5k x 20 (upperCI)]]</f>
        <v>0</v>
      </c>
      <c r="V160" s="14">
        <v>0.41499999999999998</v>
      </c>
      <c r="W160" s="12" t="b">
        <v>1</v>
      </c>
      <c r="X160" s="13">
        <f>Table2[[#This Row],[2k x 5 (sig)]]-Table2[[#This Row],[5k x 20 (sig)]]</f>
        <v>0</v>
      </c>
      <c r="Y160" s="14" t="b">
        <v>1</v>
      </c>
      <c r="Z160" t="s">
        <v>47</v>
      </c>
    </row>
    <row r="161" spans="1:26" customFormat="1" x14ac:dyDescent="0.25">
      <c r="A161" s="65"/>
      <c r="B161" t="s">
        <v>50</v>
      </c>
      <c r="C161" t="s">
        <v>33</v>
      </c>
      <c r="D161" s="1">
        <v>2</v>
      </c>
      <c r="E161" s="1">
        <v>23293</v>
      </c>
      <c r="F161" s="1" t="s">
        <v>48</v>
      </c>
      <c r="G161" s="2" t="s">
        <v>46</v>
      </c>
      <c r="H161" s="12">
        <v>0.84</v>
      </c>
      <c r="I161" s="13">
        <f>Table2[[#This Row],[2k x 5 (est)]]-Table2[[#This Row],[5k x 20 (est)]]</f>
        <v>0</v>
      </c>
      <c r="J161" s="14">
        <v>0.84</v>
      </c>
      <c r="K161" s="12">
        <v>7.0000000000000001E-3</v>
      </c>
      <c r="L161" s="13">
        <f>Table2[[#This Row],[2k x 5 (postSD)]]-Table2[[#This Row],[5k x 20 (postSD)]]</f>
        <v>0</v>
      </c>
      <c r="M161" s="14">
        <v>7.0000000000000001E-3</v>
      </c>
      <c r="N161" s="12">
        <v>0</v>
      </c>
      <c r="O161" s="13">
        <f>Table2[[#This Row],[2k x 5 (pval)]]-Table2[[#This Row],[5k x 20 (pval)]]</f>
        <v>0</v>
      </c>
      <c r="P161" s="14">
        <v>0</v>
      </c>
      <c r="Q161" s="12">
        <v>0.82399999999999995</v>
      </c>
      <c r="R161" s="13">
        <f>Table2[[#This Row],[2k x 5 (lowerCI)]]-Table2[[#This Row],[5k x 20 (lowerCI)]]</f>
        <v>-1.0000000000000009E-3</v>
      </c>
      <c r="S161" s="14">
        <v>0.82499999999999996</v>
      </c>
      <c r="T161" s="12">
        <v>0.85399999999999998</v>
      </c>
      <c r="U161" s="13">
        <f>Table2[[#This Row],[2k x 5 (upperCI)]]-Table2[[#This Row],[5k x 20 (upperCI)]]</f>
        <v>0</v>
      </c>
      <c r="V161" s="14">
        <v>0.85399999999999998</v>
      </c>
      <c r="W161" s="12" t="b">
        <v>1</v>
      </c>
      <c r="X161" s="13">
        <f>Table2[[#This Row],[2k x 5 (sig)]]-Table2[[#This Row],[5k x 20 (sig)]]</f>
        <v>0</v>
      </c>
      <c r="Y161" s="14" t="b">
        <v>1</v>
      </c>
      <c r="Z161" t="s">
        <v>47</v>
      </c>
    </row>
    <row r="162" spans="1:26" customFormat="1" x14ac:dyDescent="0.25">
      <c r="A162" s="65"/>
      <c r="B162" t="s">
        <v>50</v>
      </c>
      <c r="C162" t="s">
        <v>33</v>
      </c>
      <c r="D162" s="1">
        <v>2</v>
      </c>
      <c r="E162" s="1">
        <v>23293</v>
      </c>
      <c r="F162" s="10" t="s">
        <v>34</v>
      </c>
      <c r="G162" s="11" t="s">
        <v>46</v>
      </c>
      <c r="H162" s="12">
        <v>0.378</v>
      </c>
      <c r="I162" s="13">
        <f>Table2[[#This Row],[2k x 5 (est)]]-Table2[[#This Row],[5k x 20 (est)]]</f>
        <v>-2.0000000000000018E-3</v>
      </c>
      <c r="J162" s="14">
        <v>0.38</v>
      </c>
      <c r="K162" s="12">
        <v>0.19800000000000001</v>
      </c>
      <c r="L162" s="13">
        <f>Table2[[#This Row],[2k x 5 (postSD)]]-Table2[[#This Row],[5k x 20 (postSD)]]</f>
        <v>4.0000000000000036E-3</v>
      </c>
      <c r="M162" s="14">
        <v>0.19400000000000001</v>
      </c>
      <c r="N162" s="12">
        <v>3.5000000000000003E-2</v>
      </c>
      <c r="O162" s="13">
        <f>Table2[[#This Row],[2k x 5 (pval)]]-Table2[[#This Row],[5k x 20 (pval)]]</f>
        <v>5.0000000000000044E-3</v>
      </c>
      <c r="P162" s="14">
        <v>0.03</v>
      </c>
      <c r="Q162" s="12">
        <v>-2.9000000000000001E-2</v>
      </c>
      <c r="R162" s="13">
        <f>Table2[[#This Row],[2k x 5 (lowerCI)]]-Table2[[#This Row],[5k x 20 (lowerCI)]]</f>
        <v>-1.8000000000000002E-2</v>
      </c>
      <c r="S162" s="14">
        <v>-1.0999999999999999E-2</v>
      </c>
      <c r="T162" s="12">
        <v>0.75600000000000001</v>
      </c>
      <c r="U162" s="13">
        <f>Table2[[#This Row],[2k x 5 (upperCI)]]-Table2[[#This Row],[5k x 20 (upperCI)]]</f>
        <v>8.0000000000000071E-3</v>
      </c>
      <c r="V162" s="14">
        <v>0.748</v>
      </c>
      <c r="W162" s="12" t="b">
        <v>0</v>
      </c>
      <c r="X162" s="13">
        <f>Table2[[#This Row],[2k x 5 (sig)]]-Table2[[#This Row],[5k x 20 (sig)]]</f>
        <v>0</v>
      </c>
      <c r="Y162" s="14" t="b">
        <v>0</v>
      </c>
      <c r="Z162" t="s">
        <v>36</v>
      </c>
    </row>
    <row r="163" spans="1:26" customFormat="1" x14ac:dyDescent="0.25">
      <c r="A163" s="65"/>
      <c r="B163" t="s">
        <v>50</v>
      </c>
      <c r="C163" t="s">
        <v>33</v>
      </c>
      <c r="D163" s="1">
        <v>2</v>
      </c>
      <c r="E163" s="1">
        <v>23293</v>
      </c>
      <c r="F163" s="1" t="s">
        <v>37</v>
      </c>
      <c r="G163" s="2" t="s">
        <v>46</v>
      </c>
      <c r="H163" s="12">
        <v>0.55300000000000005</v>
      </c>
      <c r="I163" s="13">
        <f>Table2[[#This Row],[2k x 5 (est)]]-Table2[[#This Row],[5k x 20 (est)]]</f>
        <v>-2.0000000000000018E-3</v>
      </c>
      <c r="J163" s="14">
        <v>0.55500000000000005</v>
      </c>
      <c r="K163" s="12">
        <v>7.2999999999999995E-2</v>
      </c>
      <c r="L163" s="13">
        <f>Table2[[#This Row],[2k x 5 (postSD)]]-Table2[[#This Row],[5k x 20 (postSD)]]</f>
        <v>-1.0000000000000009E-3</v>
      </c>
      <c r="M163" s="14">
        <v>7.3999999999999996E-2</v>
      </c>
      <c r="N163" s="12">
        <v>0</v>
      </c>
      <c r="O163" s="13">
        <f>Table2[[#This Row],[2k x 5 (pval)]]-Table2[[#This Row],[5k x 20 (pval)]]</f>
        <v>0</v>
      </c>
      <c r="P163" s="14">
        <v>0</v>
      </c>
      <c r="Q163" s="12">
        <v>0.39600000000000002</v>
      </c>
      <c r="R163" s="13">
        <f>Table2[[#This Row],[2k x 5 (lowerCI)]]-Table2[[#This Row],[5k x 20 (lowerCI)]]</f>
        <v>-2.0000000000000018E-3</v>
      </c>
      <c r="S163" s="14">
        <v>0.39800000000000002</v>
      </c>
      <c r="T163" s="12">
        <v>0.68300000000000005</v>
      </c>
      <c r="U163" s="13">
        <f>Table2[[#This Row],[2k x 5 (upperCI)]]-Table2[[#This Row],[5k x 20 (upperCI)]]</f>
        <v>-4.0000000000000036E-3</v>
      </c>
      <c r="V163" s="14">
        <v>0.68700000000000006</v>
      </c>
      <c r="W163" s="12" t="b">
        <v>1</v>
      </c>
      <c r="X163" s="13">
        <f>Table2[[#This Row],[2k x 5 (sig)]]-Table2[[#This Row],[5k x 20 (sig)]]</f>
        <v>0</v>
      </c>
      <c r="Y163" s="14" t="b">
        <v>1</v>
      </c>
      <c r="Z163" t="s">
        <v>36</v>
      </c>
    </row>
    <row r="164" spans="1:26" customFormat="1" x14ac:dyDescent="0.25">
      <c r="A164" s="65"/>
      <c r="B164" t="s">
        <v>50</v>
      </c>
      <c r="C164" t="s">
        <v>33</v>
      </c>
      <c r="D164" s="1">
        <v>2</v>
      </c>
      <c r="E164" s="1">
        <v>23293</v>
      </c>
      <c r="F164" s="1" t="s">
        <v>38</v>
      </c>
      <c r="G164" s="2" t="s">
        <v>46</v>
      </c>
      <c r="H164" s="12">
        <v>0.214</v>
      </c>
      <c r="I164" s="13">
        <f>Table2[[#This Row],[2k x 5 (est)]]-Table2[[#This Row],[5k x 20 (est)]]</f>
        <v>-8.0000000000000071E-3</v>
      </c>
      <c r="J164" s="14">
        <v>0.222</v>
      </c>
      <c r="K164" s="12">
        <v>0.20699999999999999</v>
      </c>
      <c r="L164" s="13">
        <f>Table2[[#This Row],[2k x 5 (postSD)]]-Table2[[#This Row],[5k x 20 (postSD)]]</f>
        <v>0</v>
      </c>
      <c r="M164" s="14">
        <v>0.20699999999999999</v>
      </c>
      <c r="N164" s="12">
        <v>0.16200000000000001</v>
      </c>
      <c r="O164" s="13">
        <f>Table2[[#This Row],[2k x 5 (pval)]]-Table2[[#This Row],[5k x 20 (pval)]]</f>
        <v>2.0000000000000018E-2</v>
      </c>
      <c r="P164" s="14">
        <v>0.14199999999999999</v>
      </c>
      <c r="Q164" s="12">
        <v>-0.193</v>
      </c>
      <c r="R164" s="13">
        <f>Table2[[#This Row],[2k x 5 (lowerCI)]]-Table2[[#This Row],[5k x 20 (lowerCI)]]</f>
        <v>1.1999999999999983E-2</v>
      </c>
      <c r="S164" s="14">
        <v>-0.20499999999999999</v>
      </c>
      <c r="T164" s="12">
        <v>0.622</v>
      </c>
      <c r="U164" s="13">
        <f>Table2[[#This Row],[2k x 5 (upperCI)]]-Table2[[#This Row],[5k x 20 (upperCI)]]</f>
        <v>1.2000000000000011E-2</v>
      </c>
      <c r="V164" s="14">
        <v>0.61</v>
      </c>
      <c r="W164" s="12" t="b">
        <v>0</v>
      </c>
      <c r="X164" s="13">
        <f>Table2[[#This Row],[2k x 5 (sig)]]-Table2[[#This Row],[5k x 20 (sig)]]</f>
        <v>0</v>
      </c>
      <c r="Y164" s="14" t="b">
        <v>0</v>
      </c>
      <c r="Z164" t="s">
        <v>36</v>
      </c>
    </row>
    <row r="165" spans="1:26" customFormat="1" x14ac:dyDescent="0.25">
      <c r="A165" s="65"/>
      <c r="B165" t="s">
        <v>50</v>
      </c>
      <c r="C165" t="s">
        <v>33</v>
      </c>
      <c r="D165" s="1">
        <v>2</v>
      </c>
      <c r="E165" s="1">
        <v>23293</v>
      </c>
      <c r="F165" s="1" t="s">
        <v>39</v>
      </c>
      <c r="G165" s="2" t="s">
        <v>46</v>
      </c>
      <c r="H165" s="12">
        <v>1.2450000000000001</v>
      </c>
      <c r="I165" s="13">
        <f>Table2[[#This Row],[2k x 5 (est)]]-Table2[[#This Row],[5k x 20 (est)]]</f>
        <v>0</v>
      </c>
      <c r="J165" s="14">
        <v>1.2450000000000001</v>
      </c>
      <c r="K165" s="12">
        <v>0.13600000000000001</v>
      </c>
      <c r="L165" s="13">
        <f>Table2[[#This Row],[2k x 5 (postSD)]]-Table2[[#This Row],[5k x 20 (postSD)]]</f>
        <v>0</v>
      </c>
      <c r="M165" s="14">
        <v>0.13600000000000001</v>
      </c>
      <c r="N165" s="12">
        <v>0</v>
      </c>
      <c r="O165" s="13">
        <f>Table2[[#This Row],[2k x 5 (pval)]]-Table2[[#This Row],[5k x 20 (pval)]]</f>
        <v>0</v>
      </c>
      <c r="P165" s="14">
        <v>0</v>
      </c>
      <c r="Q165" s="12">
        <v>0.98599999999999999</v>
      </c>
      <c r="R165" s="13">
        <f>Table2[[#This Row],[2k x 5 (lowerCI)]]-Table2[[#This Row],[5k x 20 (lowerCI)]]</f>
        <v>9.000000000000008E-3</v>
      </c>
      <c r="S165" s="14">
        <v>0.97699999999999998</v>
      </c>
      <c r="T165" s="12">
        <v>1.52</v>
      </c>
      <c r="U165" s="13">
        <f>Table2[[#This Row],[2k x 5 (upperCI)]]-Table2[[#This Row],[5k x 20 (upperCI)]]</f>
        <v>9.000000000000119E-3</v>
      </c>
      <c r="V165" s="14">
        <v>1.5109999999999999</v>
      </c>
      <c r="W165" s="12" t="b">
        <v>1</v>
      </c>
      <c r="X165" s="13">
        <f>Table2[[#This Row],[2k x 5 (sig)]]-Table2[[#This Row],[5k x 20 (sig)]]</f>
        <v>0</v>
      </c>
      <c r="Y165" s="14" t="b">
        <v>1</v>
      </c>
      <c r="Z165" t="s">
        <v>36</v>
      </c>
    </row>
    <row r="166" spans="1:26" customFormat="1" x14ac:dyDescent="0.25">
      <c r="A166" s="65"/>
      <c r="B166" t="s">
        <v>50</v>
      </c>
      <c r="C166" t="s">
        <v>33</v>
      </c>
      <c r="D166" s="1">
        <v>2</v>
      </c>
      <c r="E166" s="1">
        <v>23293</v>
      </c>
      <c r="F166" s="1" t="s">
        <v>40</v>
      </c>
      <c r="G166" s="2" t="s">
        <v>46</v>
      </c>
      <c r="H166" s="12">
        <v>7.0389999999999997</v>
      </c>
      <c r="I166" s="13">
        <f>Table2[[#This Row],[2k x 5 (est)]]-Table2[[#This Row],[5k x 20 (est)]]</f>
        <v>0.15599999999999969</v>
      </c>
      <c r="J166" s="14">
        <v>6.883</v>
      </c>
      <c r="K166" s="12">
        <v>1.8260000000000001</v>
      </c>
      <c r="L166" s="13">
        <f>Table2[[#This Row],[2k x 5 (postSD)]]-Table2[[#This Row],[5k x 20 (postSD)]]</f>
        <v>-5.699999999999994E-2</v>
      </c>
      <c r="M166" s="14">
        <v>1.883</v>
      </c>
      <c r="N166" s="12">
        <v>0</v>
      </c>
      <c r="O166" s="13">
        <f>Table2[[#This Row],[2k x 5 (pval)]]-Table2[[#This Row],[5k x 20 (pval)]]</f>
        <v>0</v>
      </c>
      <c r="P166" s="14">
        <v>0</v>
      </c>
      <c r="Q166" s="12">
        <v>4.633</v>
      </c>
      <c r="R166" s="13">
        <f>Table2[[#This Row],[2k x 5 (lowerCI)]]-Table2[[#This Row],[5k x 20 (lowerCI)]]</f>
        <v>9.7000000000000419E-2</v>
      </c>
      <c r="S166" s="14">
        <v>4.5359999999999996</v>
      </c>
      <c r="T166" s="12">
        <v>11.656000000000001</v>
      </c>
      <c r="U166" s="13">
        <f>Table2[[#This Row],[2k x 5 (upperCI)]]-Table2[[#This Row],[5k x 20 (upperCI)]]</f>
        <v>-8.3000000000000185E-2</v>
      </c>
      <c r="V166" s="14">
        <v>11.739000000000001</v>
      </c>
      <c r="W166" s="12" t="b">
        <v>1</v>
      </c>
      <c r="X166" s="13">
        <f>Table2[[#This Row],[2k x 5 (sig)]]-Table2[[#This Row],[5k x 20 (sig)]]</f>
        <v>0</v>
      </c>
      <c r="Y166" s="14" t="b">
        <v>1</v>
      </c>
      <c r="Z166" t="s">
        <v>36</v>
      </c>
    </row>
    <row r="167" spans="1:26" customFormat="1" x14ac:dyDescent="0.25">
      <c r="A167" s="65"/>
      <c r="B167" t="s">
        <v>50</v>
      </c>
      <c r="C167" t="s">
        <v>33</v>
      </c>
      <c r="D167" s="1">
        <v>2</v>
      </c>
      <c r="E167" s="1">
        <v>23293</v>
      </c>
      <c r="F167" s="1" t="s">
        <v>41</v>
      </c>
      <c r="G167" s="2" t="s">
        <v>46</v>
      </c>
      <c r="H167" s="12">
        <v>5.8000000000000003E-2</v>
      </c>
      <c r="I167" s="13">
        <f>Table2[[#This Row],[2k x 5 (est)]]-Table2[[#This Row],[5k x 20 (est)]]</f>
        <v>-9.9999999999999395E-4</v>
      </c>
      <c r="J167" s="14">
        <v>5.8999999999999997E-2</v>
      </c>
      <c r="K167" s="12">
        <v>0.10199999999999999</v>
      </c>
      <c r="L167" s="13">
        <f>Table2[[#This Row],[2k x 5 (postSD)]]-Table2[[#This Row],[5k x 20 (postSD)]]</f>
        <v>-1.0000000000000009E-3</v>
      </c>
      <c r="M167" s="14">
        <v>0.10299999999999999</v>
      </c>
      <c r="N167" s="12">
        <v>0.28899999999999998</v>
      </c>
      <c r="O167" s="13">
        <f>Table2[[#This Row],[2k x 5 (pval)]]-Table2[[#This Row],[5k x 20 (pval)]]</f>
        <v>1.0000000000000009E-3</v>
      </c>
      <c r="P167" s="14">
        <v>0.28799999999999998</v>
      </c>
      <c r="Q167" s="12">
        <v>-0.14299999999999999</v>
      </c>
      <c r="R167" s="13">
        <f>Table2[[#This Row],[2k x 5 (lowerCI)]]-Table2[[#This Row],[5k x 20 (lowerCI)]]</f>
        <v>5.0000000000000044E-3</v>
      </c>
      <c r="S167" s="14">
        <v>-0.14799999999999999</v>
      </c>
      <c r="T167" s="12">
        <v>0.25600000000000001</v>
      </c>
      <c r="U167" s="13">
        <f>Table2[[#This Row],[2k x 5 (upperCI)]]-Table2[[#This Row],[5k x 20 (upperCI)]]</f>
        <v>0</v>
      </c>
      <c r="V167" s="14">
        <v>0.25600000000000001</v>
      </c>
      <c r="W167" s="12" t="b">
        <v>0</v>
      </c>
      <c r="X167" s="13">
        <f>Table2[[#This Row],[2k x 5 (sig)]]-Table2[[#This Row],[5k x 20 (sig)]]</f>
        <v>0</v>
      </c>
      <c r="Y167" s="14" t="b">
        <v>0</v>
      </c>
      <c r="Z167" t="s">
        <v>36</v>
      </c>
    </row>
    <row r="168" spans="1:26" customFormat="1" x14ac:dyDescent="0.25">
      <c r="A168" s="65"/>
      <c r="B168" t="s">
        <v>50</v>
      </c>
      <c r="C168" t="s">
        <v>33</v>
      </c>
      <c r="D168" s="1">
        <v>2</v>
      </c>
      <c r="E168" s="1">
        <v>23293</v>
      </c>
      <c r="F168" s="1" t="s">
        <v>42</v>
      </c>
      <c r="G168" s="2" t="s">
        <v>46</v>
      </c>
      <c r="H168" s="12">
        <v>1</v>
      </c>
      <c r="I168" s="13">
        <f>Table2[[#This Row],[2k x 5 (est)]]-Table2[[#This Row],[5k x 20 (est)]]</f>
        <v>0</v>
      </c>
      <c r="J168" s="14">
        <v>1</v>
      </c>
      <c r="K168" s="12">
        <v>0</v>
      </c>
      <c r="L168" s="13">
        <f>Table2[[#This Row],[2k x 5 (postSD)]]-Table2[[#This Row],[5k x 20 (postSD)]]</f>
        <v>0</v>
      </c>
      <c r="M168" s="14">
        <v>0</v>
      </c>
      <c r="N168" s="12">
        <v>0</v>
      </c>
      <c r="O168" s="13">
        <f>Table2[[#This Row],[2k x 5 (pval)]]-Table2[[#This Row],[5k x 20 (pval)]]</f>
        <v>0</v>
      </c>
      <c r="P168" s="14">
        <v>0</v>
      </c>
      <c r="Q168" s="12">
        <v>1</v>
      </c>
      <c r="R168" s="13">
        <f>Table2[[#This Row],[2k x 5 (lowerCI)]]-Table2[[#This Row],[5k x 20 (lowerCI)]]</f>
        <v>0</v>
      </c>
      <c r="S168" s="14">
        <v>1</v>
      </c>
      <c r="T168" s="12">
        <v>1</v>
      </c>
      <c r="U168" s="13">
        <f>Table2[[#This Row],[2k x 5 (upperCI)]]-Table2[[#This Row],[5k x 20 (upperCI)]]</f>
        <v>0</v>
      </c>
      <c r="V168" s="14">
        <v>1</v>
      </c>
      <c r="W168" s="12" t="b">
        <v>0</v>
      </c>
      <c r="X168" s="13">
        <f>Table2[[#This Row],[2k x 5 (sig)]]-Table2[[#This Row],[5k x 20 (sig)]]</f>
        <v>0</v>
      </c>
      <c r="Y168" s="14" t="b">
        <v>0</v>
      </c>
      <c r="Z168" t="s">
        <v>36</v>
      </c>
    </row>
    <row r="169" spans="1:26" customFormat="1" x14ac:dyDescent="0.25">
      <c r="A169" s="65"/>
      <c r="B169" t="s">
        <v>50</v>
      </c>
      <c r="C169" t="s">
        <v>33</v>
      </c>
      <c r="D169" s="1">
        <v>2</v>
      </c>
      <c r="E169" s="1">
        <v>23293</v>
      </c>
      <c r="F169" s="1" t="s">
        <v>43</v>
      </c>
      <c r="G169" s="2" t="s">
        <v>46</v>
      </c>
      <c r="H169" s="12">
        <v>1</v>
      </c>
      <c r="I169" s="13">
        <f>Table2[[#This Row],[2k x 5 (est)]]-Table2[[#This Row],[5k x 20 (est)]]</f>
        <v>0</v>
      </c>
      <c r="J169" s="14">
        <v>1</v>
      </c>
      <c r="K169" s="12">
        <v>0</v>
      </c>
      <c r="L169" s="13">
        <f>Table2[[#This Row],[2k x 5 (postSD)]]-Table2[[#This Row],[5k x 20 (postSD)]]</f>
        <v>0</v>
      </c>
      <c r="M169" s="14">
        <v>0</v>
      </c>
      <c r="N169" s="12">
        <v>0</v>
      </c>
      <c r="O169" s="13">
        <f>Table2[[#This Row],[2k x 5 (pval)]]-Table2[[#This Row],[5k x 20 (pval)]]</f>
        <v>0</v>
      </c>
      <c r="P169" s="14">
        <v>0</v>
      </c>
      <c r="Q169" s="12">
        <v>1</v>
      </c>
      <c r="R169" s="13">
        <f>Table2[[#This Row],[2k x 5 (lowerCI)]]-Table2[[#This Row],[5k x 20 (lowerCI)]]</f>
        <v>0</v>
      </c>
      <c r="S169" s="14">
        <v>1</v>
      </c>
      <c r="T169" s="12">
        <v>1</v>
      </c>
      <c r="U169" s="13">
        <f>Table2[[#This Row],[2k x 5 (upperCI)]]-Table2[[#This Row],[5k x 20 (upperCI)]]</f>
        <v>0</v>
      </c>
      <c r="V169" s="14">
        <v>1</v>
      </c>
      <c r="W169" s="12" t="b">
        <v>0</v>
      </c>
      <c r="X169" s="13">
        <f>Table2[[#This Row],[2k x 5 (sig)]]-Table2[[#This Row],[5k x 20 (sig)]]</f>
        <v>0</v>
      </c>
      <c r="Y169" s="14" t="b">
        <v>0</v>
      </c>
      <c r="Z169" t="s">
        <v>36</v>
      </c>
    </row>
    <row r="170" spans="1:26" customFormat="1" x14ac:dyDescent="0.25">
      <c r="A170" s="65"/>
      <c r="B170" t="s">
        <v>50</v>
      </c>
      <c r="C170" t="s">
        <v>33</v>
      </c>
      <c r="D170" s="1">
        <v>2</v>
      </c>
      <c r="E170" s="1">
        <v>23293</v>
      </c>
      <c r="F170" s="1" t="s">
        <v>44</v>
      </c>
      <c r="G170" s="2" t="s">
        <v>46</v>
      </c>
      <c r="H170" s="12">
        <v>1</v>
      </c>
      <c r="I170" s="13">
        <f>Table2[[#This Row],[2k x 5 (est)]]-Table2[[#This Row],[5k x 20 (est)]]</f>
        <v>0</v>
      </c>
      <c r="J170" s="14">
        <v>1</v>
      </c>
      <c r="K170" s="12">
        <v>0</v>
      </c>
      <c r="L170" s="13">
        <f>Table2[[#This Row],[2k x 5 (postSD)]]-Table2[[#This Row],[5k x 20 (postSD)]]</f>
        <v>0</v>
      </c>
      <c r="M170" s="14">
        <v>0</v>
      </c>
      <c r="N170" s="12">
        <v>0</v>
      </c>
      <c r="O170" s="13">
        <f>Table2[[#This Row],[2k x 5 (pval)]]-Table2[[#This Row],[5k x 20 (pval)]]</f>
        <v>0</v>
      </c>
      <c r="P170" s="14">
        <v>0</v>
      </c>
      <c r="Q170" s="12">
        <v>1</v>
      </c>
      <c r="R170" s="13">
        <f>Table2[[#This Row],[2k x 5 (lowerCI)]]-Table2[[#This Row],[5k x 20 (lowerCI)]]</f>
        <v>0</v>
      </c>
      <c r="S170" s="14">
        <v>1</v>
      </c>
      <c r="T170" s="12">
        <v>1</v>
      </c>
      <c r="U170" s="13">
        <f>Table2[[#This Row],[2k x 5 (upperCI)]]-Table2[[#This Row],[5k x 20 (upperCI)]]</f>
        <v>0</v>
      </c>
      <c r="V170" s="14">
        <v>1</v>
      </c>
      <c r="W170" s="12" t="b">
        <v>0</v>
      </c>
      <c r="X170" s="13">
        <f>Table2[[#This Row],[2k x 5 (sig)]]-Table2[[#This Row],[5k x 20 (sig)]]</f>
        <v>0</v>
      </c>
      <c r="Y170" s="14" t="b">
        <v>0</v>
      </c>
      <c r="Z170" t="s">
        <v>36</v>
      </c>
    </row>
    <row r="171" spans="1:26" customFormat="1" x14ac:dyDescent="0.25">
      <c r="A171" s="8"/>
      <c r="B171" s="8"/>
      <c r="C171" s="8"/>
      <c r="D171" s="21"/>
      <c r="E171" s="21"/>
      <c r="F171" s="21"/>
      <c r="G171" s="22"/>
      <c r="H171" s="23"/>
      <c r="I171" s="9"/>
      <c r="J171" s="24"/>
      <c r="K171" s="23"/>
      <c r="L171" s="9"/>
      <c r="M171" s="24"/>
      <c r="N171" s="23"/>
      <c r="O171" s="9"/>
      <c r="P171" s="24"/>
      <c r="Q171" s="23"/>
      <c r="R171" s="9"/>
      <c r="S171" s="24"/>
      <c r="T171" s="23"/>
      <c r="U171" s="9"/>
      <c r="V171" s="24"/>
      <c r="W171" s="23"/>
      <c r="X171" s="9"/>
      <c r="Y171" s="24"/>
      <c r="Z171" s="8"/>
    </row>
    <row r="172" spans="1:26" customFormat="1" x14ac:dyDescent="0.25">
      <c r="A172" s="65" t="s">
        <v>54</v>
      </c>
      <c r="B172" t="s">
        <v>32</v>
      </c>
      <c r="C172" t="s">
        <v>55</v>
      </c>
      <c r="D172" s="1">
        <v>1</v>
      </c>
      <c r="E172" s="25">
        <v>13286</v>
      </c>
      <c r="F172" s="10" t="s">
        <v>34</v>
      </c>
      <c r="G172" s="11" t="s">
        <v>35</v>
      </c>
      <c r="H172" s="27">
        <v>-5.6000000000000001E-2</v>
      </c>
      <c r="I172" s="13">
        <f>Table2[[#This Row],[2k x 5 (est)]]-Table2[[#This Row],[5k x 20 (est)]]</f>
        <v>0</v>
      </c>
      <c r="J172" s="28">
        <v>-5.6000000000000001E-2</v>
      </c>
      <c r="K172" s="39">
        <v>2.7E-2</v>
      </c>
      <c r="L172" s="13">
        <f>Table2[[#This Row],[2k x 5 (postSD)]]-Table2[[#This Row],[5k x 20 (postSD)]]</f>
        <v>-1.0000000000000009E-3</v>
      </c>
      <c r="M172" s="41">
        <v>2.8000000000000001E-2</v>
      </c>
      <c r="N172" s="39">
        <v>1.4E-2</v>
      </c>
      <c r="O172" s="13">
        <f>Table2[[#This Row],[2k x 5 (pval)]]-Table2[[#This Row],[5k x 20 (pval)]]</f>
        <v>-9.9999999999999915E-4</v>
      </c>
      <c r="P172" s="41">
        <v>1.4999999999999999E-2</v>
      </c>
      <c r="Q172" s="39">
        <v>-0.112</v>
      </c>
      <c r="R172" s="13">
        <f>Table2[[#This Row],[2k x 5 (lowerCI)]]-Table2[[#This Row],[5k x 20 (lowerCI)]]</f>
        <v>3.0000000000000027E-3</v>
      </c>
      <c r="S172" s="41">
        <v>-0.115</v>
      </c>
      <c r="T172" s="39">
        <v>-5.0000000000000001E-3</v>
      </c>
      <c r="U172" s="13">
        <f>Table2[[#This Row],[2k x 5 (upperCI)]]-Table2[[#This Row],[5k x 20 (upperCI)]]</f>
        <v>1E-3</v>
      </c>
      <c r="V172" s="41">
        <v>-6.0000000000000001E-3</v>
      </c>
      <c r="W172" s="39" t="b">
        <v>1</v>
      </c>
      <c r="X172" s="13">
        <f>Table2[[#This Row],[2k x 5 (sig)]]-Table2[[#This Row],[5k x 20 (sig)]]</f>
        <v>0</v>
      </c>
      <c r="Y172" s="41" t="b">
        <v>1</v>
      </c>
      <c r="Z172" s="45" t="s">
        <v>36</v>
      </c>
    </row>
    <row r="173" spans="1:26" customFormat="1" x14ac:dyDescent="0.25">
      <c r="A173" s="65"/>
      <c r="B173" t="s">
        <v>32</v>
      </c>
      <c r="C173" t="s">
        <v>55</v>
      </c>
      <c r="D173" s="1">
        <v>1</v>
      </c>
      <c r="E173" s="26">
        <v>13286</v>
      </c>
      <c r="F173" s="1" t="s">
        <v>37</v>
      </c>
      <c r="G173" s="2" t="s">
        <v>35</v>
      </c>
      <c r="H173" s="30">
        <v>0.878</v>
      </c>
      <c r="I173" s="13">
        <f>Table2[[#This Row],[2k x 5 (est)]]-Table2[[#This Row],[5k x 20 (est)]]</f>
        <v>-1.100000000000001E-2</v>
      </c>
      <c r="J173" s="31">
        <v>0.88900000000000001</v>
      </c>
      <c r="K173" s="40">
        <v>0.16500000000000001</v>
      </c>
      <c r="L173" s="13">
        <f>Table2[[#This Row],[2k x 5 (postSD)]]-Table2[[#This Row],[5k x 20 (postSD)]]</f>
        <v>-6.0000000000000053E-3</v>
      </c>
      <c r="M173" s="42">
        <v>0.17100000000000001</v>
      </c>
      <c r="N173" s="40">
        <v>0</v>
      </c>
      <c r="O173" s="13">
        <f>Table2[[#This Row],[2k x 5 (pval)]]-Table2[[#This Row],[5k x 20 (pval)]]</f>
        <v>0</v>
      </c>
      <c r="P173" s="42">
        <v>0</v>
      </c>
      <c r="Q173" s="40">
        <v>0.60599999999999998</v>
      </c>
      <c r="R173" s="13">
        <f>Table2[[#This Row],[2k x 5 (lowerCI)]]-Table2[[#This Row],[5k x 20 (lowerCI)]]</f>
        <v>-4.0000000000000036E-3</v>
      </c>
      <c r="S173" s="42">
        <v>0.61</v>
      </c>
      <c r="T173" s="40">
        <v>1.2509999999999999</v>
      </c>
      <c r="U173" s="13">
        <f>Table2[[#This Row],[2k x 5 (upperCI)]]-Table2[[#This Row],[5k x 20 (upperCI)]]</f>
        <v>-3.400000000000003E-2</v>
      </c>
      <c r="V173" s="42">
        <v>1.2849999999999999</v>
      </c>
      <c r="W173" s="40" t="b">
        <v>1</v>
      </c>
      <c r="X173" s="13">
        <f>Table2[[#This Row],[2k x 5 (sig)]]-Table2[[#This Row],[5k x 20 (sig)]]</f>
        <v>0</v>
      </c>
      <c r="Y173" s="42" t="b">
        <v>1</v>
      </c>
      <c r="Z173" s="46" t="s">
        <v>36</v>
      </c>
    </row>
    <row r="174" spans="1:26" customFormat="1" x14ac:dyDescent="0.25">
      <c r="A174" s="65"/>
      <c r="B174" t="s">
        <v>32</v>
      </c>
      <c r="C174" t="s">
        <v>55</v>
      </c>
      <c r="D174" s="1">
        <v>1</v>
      </c>
      <c r="E174" s="25">
        <v>13286</v>
      </c>
      <c r="F174" s="1" t="s">
        <v>38</v>
      </c>
      <c r="G174" s="2" t="s">
        <v>35</v>
      </c>
      <c r="H174" s="27">
        <v>-6.7000000000000004E-2</v>
      </c>
      <c r="I174" s="13">
        <f>Table2[[#This Row],[2k x 5 (est)]]-Table2[[#This Row],[5k x 20 (est)]]</f>
        <v>1.0000000000000009E-3</v>
      </c>
      <c r="J174" s="28">
        <v>-6.8000000000000005E-2</v>
      </c>
      <c r="K174" s="39">
        <v>1.7000000000000001E-2</v>
      </c>
      <c r="L174" s="13">
        <f>Table2[[#This Row],[2k x 5 (postSD)]]-Table2[[#This Row],[5k x 20 (postSD)]]</f>
        <v>-9.9999999999999742E-4</v>
      </c>
      <c r="M174" s="41">
        <v>1.7999999999999999E-2</v>
      </c>
      <c r="N174" s="39">
        <v>0</v>
      </c>
      <c r="O174" s="13">
        <f>Table2[[#This Row],[2k x 5 (pval)]]-Table2[[#This Row],[5k x 20 (pval)]]</f>
        <v>0</v>
      </c>
      <c r="P174" s="41">
        <v>0</v>
      </c>
      <c r="Q174" s="39">
        <v>-0.104</v>
      </c>
      <c r="R174" s="13">
        <f>Table2[[#This Row],[2k x 5 (lowerCI)]]-Table2[[#This Row],[5k x 20 (lowerCI)]]</f>
        <v>3.0000000000000027E-3</v>
      </c>
      <c r="S174" s="41">
        <v>-0.107</v>
      </c>
      <c r="T174" s="39">
        <v>-3.7999999999999999E-2</v>
      </c>
      <c r="U174" s="13">
        <f>Table2[[#This Row],[2k x 5 (upperCI)]]-Table2[[#This Row],[5k x 20 (upperCI)]]</f>
        <v>-2.0000000000000018E-3</v>
      </c>
      <c r="V174" s="41">
        <v>-3.5999999999999997E-2</v>
      </c>
      <c r="W174" s="39" t="b">
        <v>1</v>
      </c>
      <c r="X174" s="13">
        <f>Table2[[#This Row],[2k x 5 (sig)]]-Table2[[#This Row],[5k x 20 (sig)]]</f>
        <v>0</v>
      </c>
      <c r="Y174" s="41" t="b">
        <v>1</v>
      </c>
      <c r="Z174" s="45" t="s">
        <v>36</v>
      </c>
    </row>
    <row r="175" spans="1:26" customFormat="1" x14ac:dyDescent="0.25">
      <c r="A175" s="65"/>
      <c r="B175" t="s">
        <v>32</v>
      </c>
      <c r="C175" t="s">
        <v>55</v>
      </c>
      <c r="D175" s="1">
        <v>1</v>
      </c>
      <c r="E175" s="26">
        <v>13286</v>
      </c>
      <c r="F175" s="1" t="s">
        <v>39</v>
      </c>
      <c r="G175" s="2" t="s">
        <v>35</v>
      </c>
      <c r="H175" s="30">
        <v>2.0590000000000002</v>
      </c>
      <c r="I175" s="13">
        <f>Table2[[#This Row],[2k x 5 (est)]]-Table2[[#This Row],[5k x 20 (est)]]</f>
        <v>1.000000000000334E-3</v>
      </c>
      <c r="J175" s="31">
        <v>2.0579999999999998</v>
      </c>
      <c r="K175" s="40">
        <v>0.125</v>
      </c>
      <c r="L175" s="13">
        <f>Table2[[#This Row],[2k x 5 (postSD)]]-Table2[[#This Row],[5k x 20 (postSD)]]</f>
        <v>2.0000000000000018E-3</v>
      </c>
      <c r="M175" s="42">
        <v>0.123</v>
      </c>
      <c r="N175" s="40">
        <v>0</v>
      </c>
      <c r="O175" s="13">
        <f>Table2[[#This Row],[2k x 5 (pval)]]-Table2[[#This Row],[5k x 20 (pval)]]</f>
        <v>0</v>
      </c>
      <c r="P175" s="42">
        <v>0</v>
      </c>
      <c r="Q175" s="40">
        <v>1.8120000000000001</v>
      </c>
      <c r="R175" s="13">
        <f>Table2[[#This Row],[2k x 5 (lowerCI)]]-Table2[[#This Row],[5k x 20 (lowerCI)]]</f>
        <v>-4.9999999999998934E-3</v>
      </c>
      <c r="S175" s="42">
        <v>1.8169999999999999</v>
      </c>
      <c r="T175" s="40">
        <v>2.302</v>
      </c>
      <c r="U175" s="13">
        <f>Table2[[#This Row],[2k x 5 (upperCI)]]-Table2[[#This Row],[5k x 20 (upperCI)]]</f>
        <v>8.0000000000000071E-3</v>
      </c>
      <c r="V175" s="42">
        <v>2.294</v>
      </c>
      <c r="W175" s="40" t="b">
        <v>1</v>
      </c>
      <c r="X175" s="13">
        <f>Table2[[#This Row],[2k x 5 (sig)]]-Table2[[#This Row],[5k x 20 (sig)]]</f>
        <v>0</v>
      </c>
      <c r="Y175" s="42" t="b">
        <v>1</v>
      </c>
      <c r="Z175" s="46" t="s">
        <v>36</v>
      </c>
    </row>
    <row r="176" spans="1:26" customFormat="1" x14ac:dyDescent="0.25">
      <c r="A176" s="65"/>
      <c r="B176" t="s">
        <v>32</v>
      </c>
      <c r="C176" t="s">
        <v>55</v>
      </c>
      <c r="D176" s="1">
        <v>1</v>
      </c>
      <c r="E176" s="25">
        <v>13286</v>
      </c>
      <c r="F176" s="1" t="s">
        <v>40</v>
      </c>
      <c r="G176" s="2" t="s">
        <v>35</v>
      </c>
      <c r="H176" s="27">
        <v>0.38800000000000001</v>
      </c>
      <c r="I176" s="13">
        <f>Table2[[#This Row],[2k x 5 (est)]]-Table2[[#This Row],[5k x 20 (est)]]</f>
        <v>0</v>
      </c>
      <c r="J176" s="28">
        <v>0.38800000000000001</v>
      </c>
      <c r="K176" s="39">
        <v>2.4E-2</v>
      </c>
      <c r="L176" s="13">
        <f>Table2[[#This Row],[2k x 5 (postSD)]]-Table2[[#This Row],[5k x 20 (postSD)]]</f>
        <v>-1.0000000000000009E-3</v>
      </c>
      <c r="M176" s="41">
        <v>2.5000000000000001E-2</v>
      </c>
      <c r="N176" s="39">
        <v>0</v>
      </c>
      <c r="O176" s="13">
        <f>Table2[[#This Row],[2k x 5 (pval)]]-Table2[[#This Row],[5k x 20 (pval)]]</f>
        <v>0</v>
      </c>
      <c r="P176" s="41">
        <v>0</v>
      </c>
      <c r="Q176" s="39">
        <v>0.33800000000000002</v>
      </c>
      <c r="R176" s="13">
        <f>Table2[[#This Row],[2k x 5 (lowerCI)]]-Table2[[#This Row],[5k x 20 (lowerCI)]]</f>
        <v>0</v>
      </c>
      <c r="S176" s="41">
        <v>0.33800000000000002</v>
      </c>
      <c r="T176" s="39">
        <v>0.432</v>
      </c>
      <c r="U176" s="13">
        <f>Table2[[#This Row],[2k x 5 (upperCI)]]-Table2[[#This Row],[5k x 20 (upperCI)]]</f>
        <v>-3.0000000000000027E-3</v>
      </c>
      <c r="V176" s="41">
        <v>0.435</v>
      </c>
      <c r="W176" s="39" t="b">
        <v>1</v>
      </c>
      <c r="X176" s="13">
        <f>Table2[[#This Row],[2k x 5 (sig)]]-Table2[[#This Row],[5k x 20 (sig)]]</f>
        <v>0</v>
      </c>
      <c r="Y176" s="41" t="b">
        <v>1</v>
      </c>
      <c r="Z176" s="45" t="s">
        <v>36</v>
      </c>
    </row>
    <row r="177" spans="1:26" customFormat="1" x14ac:dyDescent="0.25">
      <c r="A177" s="65"/>
      <c r="B177" t="s">
        <v>32</v>
      </c>
      <c r="C177" t="s">
        <v>55</v>
      </c>
      <c r="D177" s="1">
        <v>1</v>
      </c>
      <c r="E177" s="26">
        <v>13286</v>
      </c>
      <c r="F177" s="1" t="s">
        <v>41</v>
      </c>
      <c r="G177" s="2" t="s">
        <v>35</v>
      </c>
      <c r="H177" s="30">
        <v>0.13600000000000001</v>
      </c>
      <c r="I177" s="13">
        <f>Table2[[#This Row],[2k x 5 (est)]]-Table2[[#This Row],[5k x 20 (est)]]</f>
        <v>-4.0000000000000036E-3</v>
      </c>
      <c r="J177" s="31">
        <v>0.14000000000000001</v>
      </c>
      <c r="K177" s="40">
        <v>8.8999999999999996E-2</v>
      </c>
      <c r="L177" s="13">
        <f>Table2[[#This Row],[2k x 5 (postSD)]]-Table2[[#This Row],[5k x 20 (postSD)]]</f>
        <v>-3.0000000000000027E-3</v>
      </c>
      <c r="M177" s="42">
        <v>9.1999999999999998E-2</v>
      </c>
      <c r="N177" s="40">
        <v>5.8999999999999997E-2</v>
      </c>
      <c r="O177" s="13">
        <f>Table2[[#This Row],[2k x 5 (pval)]]-Table2[[#This Row],[5k x 20 (pval)]]</f>
        <v>-7.0000000000000062E-3</v>
      </c>
      <c r="P177" s="42">
        <v>6.6000000000000003E-2</v>
      </c>
      <c r="Q177" s="40">
        <v>-3.3000000000000002E-2</v>
      </c>
      <c r="R177" s="13">
        <f>Table2[[#This Row],[2k x 5 (lowerCI)]]-Table2[[#This Row],[5k x 20 (lowerCI)]]</f>
        <v>1.0999999999999996E-2</v>
      </c>
      <c r="S177" s="42">
        <v>-4.3999999999999997E-2</v>
      </c>
      <c r="T177" s="40">
        <v>0.317</v>
      </c>
      <c r="U177" s="13">
        <f>Table2[[#This Row],[2k x 5 (upperCI)]]-Table2[[#This Row],[5k x 20 (upperCI)]]</f>
        <v>1.0000000000000009E-3</v>
      </c>
      <c r="V177" s="42">
        <v>0.316</v>
      </c>
      <c r="W177" s="40" t="b">
        <v>0</v>
      </c>
      <c r="X177" s="13">
        <f>Table2[[#This Row],[2k x 5 (sig)]]-Table2[[#This Row],[5k x 20 (sig)]]</f>
        <v>0</v>
      </c>
      <c r="Y177" s="42" t="b">
        <v>0</v>
      </c>
      <c r="Z177" s="46" t="s">
        <v>36</v>
      </c>
    </row>
    <row r="178" spans="1:26" customFormat="1" x14ac:dyDescent="0.25">
      <c r="A178" s="65"/>
      <c r="B178" t="s">
        <v>32</v>
      </c>
      <c r="C178" t="s">
        <v>55</v>
      </c>
      <c r="D178" s="1">
        <v>1</v>
      </c>
      <c r="E178" s="25">
        <v>13286</v>
      </c>
      <c r="F178" s="1" t="s">
        <v>42</v>
      </c>
      <c r="G178" s="2" t="s">
        <v>35</v>
      </c>
      <c r="H178" s="27">
        <v>1.3120000000000001</v>
      </c>
      <c r="I178" s="13">
        <f>Table2[[#This Row],[2k x 5 (est)]]-Table2[[#This Row],[5k x 20 (est)]]</f>
        <v>-1.8000000000000016E-2</v>
      </c>
      <c r="J178" s="28">
        <v>1.33</v>
      </c>
      <c r="K178" s="39">
        <v>0.28299999999999997</v>
      </c>
      <c r="L178" s="13">
        <f>Table2[[#This Row],[2k x 5 (postSD)]]-Table2[[#This Row],[5k x 20 (postSD)]]</f>
        <v>-1.4000000000000012E-2</v>
      </c>
      <c r="M178" s="41">
        <v>0.29699999999999999</v>
      </c>
      <c r="N178" s="39">
        <v>0</v>
      </c>
      <c r="O178" s="13">
        <f>Table2[[#This Row],[2k x 5 (pval)]]-Table2[[#This Row],[5k x 20 (pval)]]</f>
        <v>0</v>
      </c>
      <c r="P178" s="41">
        <v>0</v>
      </c>
      <c r="Q178" s="39">
        <v>0.86899999999999999</v>
      </c>
      <c r="R178" s="13">
        <f>Table2[[#This Row],[2k x 5 (lowerCI)]]-Table2[[#This Row],[5k x 20 (lowerCI)]]</f>
        <v>-1.2000000000000011E-2</v>
      </c>
      <c r="S178" s="41">
        <v>0.88100000000000001</v>
      </c>
      <c r="T178" s="39">
        <v>1.994</v>
      </c>
      <c r="U178" s="13">
        <f>Table2[[#This Row],[2k x 5 (upperCI)]]-Table2[[#This Row],[5k x 20 (upperCI)]]</f>
        <v>-3.8000000000000034E-2</v>
      </c>
      <c r="V178" s="41">
        <v>2.032</v>
      </c>
      <c r="W178" s="39" t="b">
        <v>1</v>
      </c>
      <c r="X178" s="13">
        <f>Table2[[#This Row],[2k x 5 (sig)]]-Table2[[#This Row],[5k x 20 (sig)]]</f>
        <v>0</v>
      </c>
      <c r="Y178" s="41" t="b">
        <v>1</v>
      </c>
      <c r="Z178" s="45" t="s">
        <v>36</v>
      </c>
    </row>
    <row r="179" spans="1:26" customFormat="1" x14ac:dyDescent="0.25">
      <c r="A179" s="65"/>
      <c r="B179" t="s">
        <v>32</v>
      </c>
      <c r="C179" t="s">
        <v>55</v>
      </c>
      <c r="D179" s="1">
        <v>1</v>
      </c>
      <c r="E179" s="26">
        <v>13286</v>
      </c>
      <c r="F179" s="10" t="s">
        <v>43</v>
      </c>
      <c r="G179" s="11" t="s">
        <v>35</v>
      </c>
      <c r="H179" s="30">
        <v>2.3E-2</v>
      </c>
      <c r="I179" s="13">
        <f>Table2[[#This Row],[2k x 5 (est)]]-Table2[[#This Row],[5k x 20 (est)]]</f>
        <v>0</v>
      </c>
      <c r="J179" s="31">
        <v>2.3E-2</v>
      </c>
      <c r="K179" s="40">
        <v>8.0000000000000002E-3</v>
      </c>
      <c r="L179" s="13">
        <f>Table2[[#This Row],[2k x 5 (postSD)]]-Table2[[#This Row],[5k x 20 (postSD)]]</f>
        <v>0</v>
      </c>
      <c r="M179" s="42">
        <v>8.0000000000000002E-3</v>
      </c>
      <c r="N179" s="40">
        <v>0</v>
      </c>
      <c r="O179" s="13">
        <f>Table2[[#This Row],[2k x 5 (pval)]]-Table2[[#This Row],[5k x 20 (pval)]]</f>
        <v>0</v>
      </c>
      <c r="P179" s="42">
        <v>0</v>
      </c>
      <c r="Q179" s="40">
        <v>1.0999999999999999E-2</v>
      </c>
      <c r="R179" s="13">
        <f>Table2[[#This Row],[2k x 5 (lowerCI)]]-Table2[[#This Row],[5k x 20 (lowerCI)]]</f>
        <v>0</v>
      </c>
      <c r="S179" s="42">
        <v>1.0999999999999999E-2</v>
      </c>
      <c r="T179" s="40">
        <v>4.2000000000000003E-2</v>
      </c>
      <c r="U179" s="13">
        <f>Table2[[#This Row],[2k x 5 (upperCI)]]-Table2[[#This Row],[5k x 20 (upperCI)]]</f>
        <v>0</v>
      </c>
      <c r="V179" s="42">
        <v>4.2000000000000003E-2</v>
      </c>
      <c r="W179" s="40" t="b">
        <v>1</v>
      </c>
      <c r="X179" s="13">
        <f>Table2[[#This Row],[2k x 5 (sig)]]-Table2[[#This Row],[5k x 20 (sig)]]</f>
        <v>0</v>
      </c>
      <c r="Y179" s="42" t="b">
        <v>1</v>
      </c>
      <c r="Z179" s="46" t="s">
        <v>36</v>
      </c>
    </row>
    <row r="180" spans="1:26" customFormat="1" x14ac:dyDescent="0.25">
      <c r="A180" s="65"/>
      <c r="B180" t="s">
        <v>32</v>
      </c>
      <c r="C180" t="s">
        <v>55</v>
      </c>
      <c r="D180" s="1">
        <v>1</v>
      </c>
      <c r="E180" s="25">
        <v>13286</v>
      </c>
      <c r="F180" s="1" t="s">
        <v>44</v>
      </c>
      <c r="G180" s="2" t="s">
        <v>35</v>
      </c>
      <c r="H180" s="27">
        <v>0.72599999999999998</v>
      </c>
      <c r="I180" s="13">
        <f>Table2[[#This Row],[2k x 5 (est)]]-Table2[[#This Row],[5k x 20 (est)]]</f>
        <v>-3.0000000000000027E-3</v>
      </c>
      <c r="J180" s="28">
        <v>0.72899999999999998</v>
      </c>
      <c r="K180" s="39">
        <v>0.11700000000000001</v>
      </c>
      <c r="L180" s="13">
        <f>Table2[[#This Row],[2k x 5 (postSD)]]-Table2[[#This Row],[5k x 20 (postSD)]]</f>
        <v>-3.9999999999999897E-3</v>
      </c>
      <c r="M180" s="41">
        <v>0.121</v>
      </c>
      <c r="N180" s="39">
        <v>0</v>
      </c>
      <c r="O180" s="13">
        <f>Table2[[#This Row],[2k x 5 (pval)]]-Table2[[#This Row],[5k x 20 (pval)]]</f>
        <v>0</v>
      </c>
      <c r="P180" s="41">
        <v>0</v>
      </c>
      <c r="Q180" s="39">
        <v>0.54</v>
      </c>
      <c r="R180" s="13">
        <f>Table2[[#This Row],[2k x 5 (lowerCI)]]-Table2[[#This Row],[5k x 20 (lowerCI)]]</f>
        <v>2.0000000000000018E-3</v>
      </c>
      <c r="S180" s="41">
        <v>0.53800000000000003</v>
      </c>
      <c r="T180" s="39">
        <v>1.0009999999999999</v>
      </c>
      <c r="U180" s="13">
        <f>Table2[[#This Row],[2k x 5 (upperCI)]]-Table2[[#This Row],[5k x 20 (upperCI)]]</f>
        <v>-3.0000000000001137E-3</v>
      </c>
      <c r="V180" s="41">
        <v>1.004</v>
      </c>
      <c r="W180" s="39" t="b">
        <v>1</v>
      </c>
      <c r="X180" s="13">
        <f>Table2[[#This Row],[2k x 5 (sig)]]-Table2[[#This Row],[5k x 20 (sig)]]</f>
        <v>0</v>
      </c>
      <c r="Y180" s="41" t="b">
        <v>1</v>
      </c>
      <c r="Z180" s="45" t="s">
        <v>36</v>
      </c>
    </row>
    <row r="181" spans="1:26" customFormat="1" x14ac:dyDescent="0.25">
      <c r="A181" s="65"/>
      <c r="B181" t="s">
        <v>32</v>
      </c>
      <c r="C181" t="s">
        <v>55</v>
      </c>
      <c r="D181" s="1">
        <v>1</v>
      </c>
      <c r="E181" s="26">
        <v>13286</v>
      </c>
      <c r="F181" s="1" t="s">
        <v>45</v>
      </c>
      <c r="G181" s="2" t="s">
        <v>46</v>
      </c>
      <c r="H181" s="30">
        <v>0.38800000000000001</v>
      </c>
      <c r="I181" s="13">
        <f>Table2[[#This Row],[2k x 5 (est)]]-Table2[[#This Row],[5k x 20 (est)]]</f>
        <v>0</v>
      </c>
      <c r="J181" s="31">
        <v>0.38800000000000001</v>
      </c>
      <c r="K181" s="40">
        <v>1.9E-2</v>
      </c>
      <c r="L181" s="13">
        <f>Table2[[#This Row],[2k x 5 (postSD)]]-Table2[[#This Row],[5k x 20 (postSD)]]</f>
        <v>0</v>
      </c>
      <c r="M181" s="42">
        <v>1.9E-2</v>
      </c>
      <c r="N181" s="40">
        <v>0</v>
      </c>
      <c r="O181" s="13">
        <f>Table2[[#This Row],[2k x 5 (pval)]]-Table2[[#This Row],[5k x 20 (pval)]]</f>
        <v>0</v>
      </c>
      <c r="P181" s="42">
        <v>0</v>
      </c>
      <c r="Q181" s="40">
        <v>0.34699999999999998</v>
      </c>
      <c r="R181" s="13">
        <f>Table2[[#This Row],[2k x 5 (lowerCI)]]-Table2[[#This Row],[5k x 20 (lowerCI)]]</f>
        <v>-3.0000000000000027E-3</v>
      </c>
      <c r="S181" s="42">
        <v>0.35</v>
      </c>
      <c r="T181" s="40">
        <v>0.42299999999999999</v>
      </c>
      <c r="U181" s="13">
        <f>Table2[[#This Row],[2k x 5 (upperCI)]]-Table2[[#This Row],[5k x 20 (upperCI)]]</f>
        <v>-3.0000000000000027E-3</v>
      </c>
      <c r="V181" s="42">
        <v>0.42599999999999999</v>
      </c>
      <c r="W181" s="40" t="b">
        <v>1</v>
      </c>
      <c r="X181" s="13">
        <f>Table2[[#This Row],[2k x 5 (sig)]]-Table2[[#This Row],[5k x 20 (sig)]]</f>
        <v>0</v>
      </c>
      <c r="Y181" s="42" t="b">
        <v>1</v>
      </c>
      <c r="Z181" s="46" t="s">
        <v>47</v>
      </c>
    </row>
    <row r="182" spans="1:26" customFormat="1" x14ac:dyDescent="0.25">
      <c r="A182" s="65"/>
      <c r="B182" t="s">
        <v>32</v>
      </c>
      <c r="C182" t="s">
        <v>55</v>
      </c>
      <c r="D182" s="1">
        <v>1</v>
      </c>
      <c r="E182" s="25">
        <v>13286</v>
      </c>
      <c r="F182" s="1" t="s">
        <v>48</v>
      </c>
      <c r="G182" s="2" t="s">
        <v>46</v>
      </c>
      <c r="H182" s="27">
        <v>0.82899999999999996</v>
      </c>
      <c r="I182" s="13">
        <f>Table2[[#This Row],[2k x 5 (est)]]-Table2[[#This Row],[5k x 20 (est)]]</f>
        <v>1.0000000000000009E-3</v>
      </c>
      <c r="J182" s="28">
        <v>0.82799999999999996</v>
      </c>
      <c r="K182" s="39">
        <v>1.4999999999999999E-2</v>
      </c>
      <c r="L182" s="13">
        <f>Table2[[#This Row],[2k x 5 (postSD)]]-Table2[[#This Row],[5k x 20 (postSD)]]</f>
        <v>0</v>
      </c>
      <c r="M182" s="41">
        <v>1.4999999999999999E-2</v>
      </c>
      <c r="N182" s="39">
        <v>0</v>
      </c>
      <c r="O182" s="13">
        <f>Table2[[#This Row],[2k x 5 (pval)]]-Table2[[#This Row],[5k x 20 (pval)]]</f>
        <v>0</v>
      </c>
      <c r="P182" s="41">
        <v>0</v>
      </c>
      <c r="Q182" s="39">
        <v>0.79800000000000004</v>
      </c>
      <c r="R182" s="13">
        <f>Table2[[#This Row],[2k x 5 (lowerCI)]]-Table2[[#This Row],[5k x 20 (lowerCI)]]</f>
        <v>0</v>
      </c>
      <c r="S182" s="41">
        <v>0.79800000000000004</v>
      </c>
      <c r="T182" s="39">
        <v>0.85799999999999998</v>
      </c>
      <c r="U182" s="13">
        <f>Table2[[#This Row],[2k x 5 (upperCI)]]-Table2[[#This Row],[5k x 20 (upperCI)]]</f>
        <v>3.0000000000000027E-3</v>
      </c>
      <c r="V182" s="41">
        <v>0.85499999999999998</v>
      </c>
      <c r="W182" s="39" t="b">
        <v>1</v>
      </c>
      <c r="X182" s="13">
        <f>Table2[[#This Row],[2k x 5 (sig)]]-Table2[[#This Row],[5k x 20 (sig)]]</f>
        <v>0</v>
      </c>
      <c r="Y182" s="41" t="b">
        <v>1</v>
      </c>
      <c r="Z182" s="45" t="s">
        <v>47</v>
      </c>
    </row>
    <row r="183" spans="1:26" customFormat="1" x14ac:dyDescent="0.25">
      <c r="A183" s="65"/>
      <c r="B183" t="s">
        <v>32</v>
      </c>
      <c r="C183" t="s">
        <v>55</v>
      </c>
      <c r="D183" s="1">
        <v>1</v>
      </c>
      <c r="E183" s="26">
        <v>13286</v>
      </c>
      <c r="F183" s="10" t="s">
        <v>34</v>
      </c>
      <c r="G183" s="11" t="s">
        <v>46</v>
      </c>
      <c r="H183" s="30">
        <v>-0.33200000000000002</v>
      </c>
      <c r="I183" s="13">
        <f>Table2[[#This Row],[2k x 5 (est)]]-Table2[[#This Row],[5k x 20 (est)]]</f>
        <v>-2.0000000000000018E-3</v>
      </c>
      <c r="J183" s="31">
        <v>-0.33</v>
      </c>
      <c r="K183" s="40">
        <v>0.14699999999999999</v>
      </c>
      <c r="L183" s="13">
        <f>Table2[[#This Row],[2k x 5 (postSD)]]-Table2[[#This Row],[5k x 20 (postSD)]]</f>
        <v>-1.0000000000000009E-3</v>
      </c>
      <c r="M183" s="42">
        <v>0.14799999999999999</v>
      </c>
      <c r="N183" s="40">
        <v>1.4E-2</v>
      </c>
      <c r="O183" s="13">
        <f>Table2[[#This Row],[2k x 5 (pval)]]-Table2[[#This Row],[5k x 20 (pval)]]</f>
        <v>-9.9999999999999915E-4</v>
      </c>
      <c r="P183" s="42">
        <v>1.4999999999999999E-2</v>
      </c>
      <c r="Q183" s="40">
        <v>-0.60299999999999998</v>
      </c>
      <c r="R183" s="13">
        <f>Table2[[#This Row],[2k x 5 (lowerCI)]]-Table2[[#This Row],[5k x 20 (lowerCI)]]</f>
        <v>4.0000000000000036E-3</v>
      </c>
      <c r="S183" s="42">
        <v>-0.60699999999999998</v>
      </c>
      <c r="T183" s="40">
        <v>-2.9000000000000001E-2</v>
      </c>
      <c r="U183" s="13">
        <f>Table2[[#This Row],[2k x 5 (upperCI)]]-Table2[[#This Row],[5k x 20 (upperCI)]]</f>
        <v>7.9999999999999967E-3</v>
      </c>
      <c r="V183" s="42">
        <v>-3.6999999999999998E-2</v>
      </c>
      <c r="W183" s="40" t="b">
        <v>1</v>
      </c>
      <c r="X183" s="13">
        <f>Table2[[#This Row],[2k x 5 (sig)]]-Table2[[#This Row],[5k x 20 (sig)]]</f>
        <v>0</v>
      </c>
      <c r="Y183" s="42" t="b">
        <v>1</v>
      </c>
      <c r="Z183" s="46" t="s">
        <v>36</v>
      </c>
    </row>
    <row r="184" spans="1:26" customFormat="1" x14ac:dyDescent="0.25">
      <c r="A184" s="65"/>
      <c r="B184" t="s">
        <v>32</v>
      </c>
      <c r="C184" t="s">
        <v>55</v>
      </c>
      <c r="D184" s="1">
        <v>1</v>
      </c>
      <c r="E184" s="25">
        <v>13286</v>
      </c>
      <c r="F184" s="1" t="s">
        <v>37</v>
      </c>
      <c r="G184" s="2" t="s">
        <v>46</v>
      </c>
      <c r="H184" s="27">
        <v>0.90200000000000002</v>
      </c>
      <c r="I184" s="13">
        <f>Table2[[#This Row],[2k x 5 (est)]]-Table2[[#This Row],[5k x 20 (est)]]</f>
        <v>-5.0000000000000044E-3</v>
      </c>
      <c r="J184" s="28">
        <v>0.90700000000000003</v>
      </c>
      <c r="K184" s="39">
        <v>0.04</v>
      </c>
      <c r="L184" s="13">
        <f>Table2[[#This Row],[2k x 5 (postSD)]]-Table2[[#This Row],[5k x 20 (postSD)]]</f>
        <v>-2.0000000000000018E-3</v>
      </c>
      <c r="M184" s="41">
        <v>4.2000000000000003E-2</v>
      </c>
      <c r="N184" s="39">
        <v>0</v>
      </c>
      <c r="O184" s="13">
        <f>Table2[[#This Row],[2k x 5 (pval)]]-Table2[[#This Row],[5k x 20 (pval)]]</f>
        <v>0</v>
      </c>
      <c r="P184" s="41">
        <v>0</v>
      </c>
      <c r="Q184" s="39">
        <v>0.79800000000000004</v>
      </c>
      <c r="R184" s="13">
        <f>Table2[[#This Row],[2k x 5 (lowerCI)]]-Table2[[#This Row],[5k x 20 (lowerCI)]]</f>
        <v>-4.0000000000000036E-3</v>
      </c>
      <c r="S184" s="41">
        <v>0.80200000000000005</v>
      </c>
      <c r="T184" s="39">
        <v>0.95899999999999996</v>
      </c>
      <c r="U184" s="13">
        <f>Table2[[#This Row],[2k x 5 (upperCI)]]-Table2[[#This Row],[5k x 20 (upperCI)]]</f>
        <v>-5.0000000000000044E-3</v>
      </c>
      <c r="V184" s="41">
        <v>0.96399999999999997</v>
      </c>
      <c r="W184" s="39" t="b">
        <v>1</v>
      </c>
      <c r="X184" s="13">
        <f>Table2[[#This Row],[2k x 5 (sig)]]-Table2[[#This Row],[5k x 20 (sig)]]</f>
        <v>0</v>
      </c>
      <c r="Y184" s="41" t="b">
        <v>1</v>
      </c>
      <c r="Z184" s="45" t="s">
        <v>36</v>
      </c>
    </row>
    <row r="185" spans="1:26" customFormat="1" x14ac:dyDescent="0.25">
      <c r="A185" s="65"/>
      <c r="B185" t="s">
        <v>32</v>
      </c>
      <c r="C185" t="s">
        <v>55</v>
      </c>
      <c r="D185" s="1">
        <v>1</v>
      </c>
      <c r="E185" s="26">
        <v>13286</v>
      </c>
      <c r="F185" s="1" t="s">
        <v>38</v>
      </c>
      <c r="G185" s="2" t="s">
        <v>46</v>
      </c>
      <c r="H185" s="30">
        <v>-0.54200000000000004</v>
      </c>
      <c r="I185" s="13">
        <f>Table2[[#This Row],[2k x 5 (est)]]-Table2[[#This Row],[5k x 20 (est)]]</f>
        <v>-7.0000000000000062E-3</v>
      </c>
      <c r="J185" s="31">
        <v>-0.53500000000000003</v>
      </c>
      <c r="K185" s="40">
        <v>0.122</v>
      </c>
      <c r="L185" s="13">
        <f>Table2[[#This Row],[2k x 5 (postSD)]]-Table2[[#This Row],[5k x 20 (postSD)]]</f>
        <v>-7.0000000000000062E-3</v>
      </c>
      <c r="M185" s="42">
        <v>0.129</v>
      </c>
      <c r="N185" s="40">
        <v>0</v>
      </c>
      <c r="O185" s="13">
        <f>Table2[[#This Row],[2k x 5 (pval)]]-Table2[[#This Row],[5k x 20 (pval)]]</f>
        <v>0</v>
      </c>
      <c r="P185" s="42">
        <v>0</v>
      </c>
      <c r="Q185" s="40">
        <v>-0.755</v>
      </c>
      <c r="R185" s="13">
        <f>Table2[[#This Row],[2k x 5 (lowerCI)]]-Table2[[#This Row],[5k x 20 (lowerCI)]]</f>
        <v>2.4000000000000021E-2</v>
      </c>
      <c r="S185" s="42">
        <v>-0.77900000000000003</v>
      </c>
      <c r="T185" s="40">
        <v>-0.28899999999999998</v>
      </c>
      <c r="U185" s="13">
        <f>Table2[[#This Row],[2k x 5 (upperCI)]]-Table2[[#This Row],[5k x 20 (upperCI)]]</f>
        <v>-1.799999999999996E-2</v>
      </c>
      <c r="V185" s="42">
        <v>-0.27100000000000002</v>
      </c>
      <c r="W185" s="40" t="b">
        <v>1</v>
      </c>
      <c r="X185" s="13">
        <f>Table2[[#This Row],[2k x 5 (sig)]]-Table2[[#This Row],[5k x 20 (sig)]]</f>
        <v>0</v>
      </c>
      <c r="Y185" s="42" t="b">
        <v>1</v>
      </c>
      <c r="Z185" s="46" t="s">
        <v>36</v>
      </c>
    </row>
    <row r="186" spans="1:26" customFormat="1" x14ac:dyDescent="0.25">
      <c r="A186" s="65"/>
      <c r="B186" t="s">
        <v>32</v>
      </c>
      <c r="C186" t="s">
        <v>55</v>
      </c>
      <c r="D186" s="1">
        <v>1</v>
      </c>
      <c r="E186" s="25">
        <v>13286</v>
      </c>
      <c r="F186" s="1" t="s">
        <v>39</v>
      </c>
      <c r="G186" s="2" t="s">
        <v>46</v>
      </c>
      <c r="H186" s="27">
        <v>1.8049999999999999</v>
      </c>
      <c r="I186" s="13">
        <f>Table2[[#This Row],[2k x 5 (est)]]-Table2[[#This Row],[5k x 20 (est)]]</f>
        <v>2.200000000000002E-2</v>
      </c>
      <c r="J186" s="28">
        <v>1.7829999999999999</v>
      </c>
      <c r="K186" s="39">
        <v>0.22</v>
      </c>
      <c r="L186" s="13">
        <f>Table2[[#This Row],[2k x 5 (postSD)]]-Table2[[#This Row],[5k x 20 (postSD)]]</f>
        <v>-1.0000000000000009E-3</v>
      </c>
      <c r="M186" s="41">
        <v>0.221</v>
      </c>
      <c r="N186" s="39">
        <v>0</v>
      </c>
      <c r="O186" s="13">
        <f>Table2[[#This Row],[2k x 5 (pval)]]-Table2[[#This Row],[5k x 20 (pval)]]</f>
        <v>0</v>
      </c>
      <c r="P186" s="41">
        <v>0</v>
      </c>
      <c r="Q186" s="39">
        <v>1.385</v>
      </c>
      <c r="R186" s="13">
        <f>Table2[[#This Row],[2k x 5 (lowerCI)]]-Table2[[#This Row],[5k x 20 (lowerCI)]]</f>
        <v>1.6000000000000014E-2</v>
      </c>
      <c r="S186" s="41">
        <v>1.369</v>
      </c>
      <c r="T186" s="39">
        <v>2.2669999999999999</v>
      </c>
      <c r="U186" s="13">
        <f>Table2[[#This Row],[2k x 5 (upperCI)]]-Table2[[#This Row],[5k x 20 (upperCI)]]</f>
        <v>3.2000000000000028E-2</v>
      </c>
      <c r="V186" s="41">
        <v>2.2349999999999999</v>
      </c>
      <c r="W186" s="39" t="b">
        <v>1</v>
      </c>
      <c r="X186" s="13">
        <f>Table2[[#This Row],[2k x 5 (sig)]]-Table2[[#This Row],[5k x 20 (sig)]]</f>
        <v>0</v>
      </c>
      <c r="Y186" s="41" t="b">
        <v>1</v>
      </c>
      <c r="Z186" s="45" t="s">
        <v>36</v>
      </c>
    </row>
    <row r="187" spans="1:26" customFormat="1" x14ac:dyDescent="0.25">
      <c r="A187" s="65"/>
      <c r="B187" t="s">
        <v>32</v>
      </c>
      <c r="C187" t="s">
        <v>55</v>
      </c>
      <c r="D187" s="1">
        <v>1</v>
      </c>
      <c r="E187" s="26">
        <v>13286</v>
      </c>
      <c r="F187" s="1" t="s">
        <v>40</v>
      </c>
      <c r="G187" s="2" t="s">
        <v>46</v>
      </c>
      <c r="H187" s="30">
        <v>2.5779999999999998</v>
      </c>
      <c r="I187" s="13">
        <f>Table2[[#This Row],[2k x 5 (est)]]-Table2[[#This Row],[5k x 20 (est)]]</f>
        <v>1.7999999999999794E-2</v>
      </c>
      <c r="J187" s="31">
        <v>2.56</v>
      </c>
      <c r="K187" s="40">
        <v>0.505</v>
      </c>
      <c r="L187" s="13">
        <f>Table2[[#This Row],[2k x 5 (postSD)]]-Table2[[#This Row],[5k x 20 (postSD)]]</f>
        <v>-1.100000000000001E-2</v>
      </c>
      <c r="M187" s="42">
        <v>0.51600000000000001</v>
      </c>
      <c r="N187" s="40">
        <v>0</v>
      </c>
      <c r="O187" s="13">
        <f>Table2[[#This Row],[2k x 5 (pval)]]-Table2[[#This Row],[5k x 20 (pval)]]</f>
        <v>0</v>
      </c>
      <c r="P187" s="42">
        <v>0</v>
      </c>
      <c r="Q187" s="40">
        <v>1.7929999999999999</v>
      </c>
      <c r="R187" s="13">
        <f>Table2[[#This Row],[2k x 5 (lowerCI)]]-Table2[[#This Row],[5k x 20 (lowerCI)]]</f>
        <v>1.4000000000000012E-2</v>
      </c>
      <c r="S187" s="42">
        <v>1.7789999999999999</v>
      </c>
      <c r="T187" s="40">
        <v>3.7440000000000002</v>
      </c>
      <c r="U187" s="13">
        <f>Table2[[#This Row],[2k x 5 (upperCI)]]-Table2[[#This Row],[5k x 20 (upperCI)]]</f>
        <v>-4.4999999999999929E-2</v>
      </c>
      <c r="V187" s="42">
        <v>3.7890000000000001</v>
      </c>
      <c r="W187" s="40" t="b">
        <v>1</v>
      </c>
      <c r="X187" s="13">
        <f>Table2[[#This Row],[2k x 5 (sig)]]-Table2[[#This Row],[5k x 20 (sig)]]</f>
        <v>0</v>
      </c>
      <c r="Y187" s="42" t="b">
        <v>1</v>
      </c>
      <c r="Z187" s="46" t="s">
        <v>36</v>
      </c>
    </row>
    <row r="188" spans="1:26" customFormat="1" x14ac:dyDescent="0.25">
      <c r="A188" s="65"/>
      <c r="B188" t="s">
        <v>32</v>
      </c>
      <c r="C188" t="s">
        <v>55</v>
      </c>
      <c r="D188" s="1">
        <v>1</v>
      </c>
      <c r="E188" s="25">
        <v>13286</v>
      </c>
      <c r="F188" s="1" t="s">
        <v>41</v>
      </c>
      <c r="G188" s="2" t="s">
        <v>46</v>
      </c>
      <c r="H188" s="27">
        <v>0.16</v>
      </c>
      <c r="I188" s="13">
        <f>Table2[[#This Row],[2k x 5 (est)]]-Table2[[#This Row],[5k x 20 (est)]]</f>
        <v>-3.0000000000000027E-3</v>
      </c>
      <c r="J188" s="28">
        <v>0.16300000000000001</v>
      </c>
      <c r="K188" s="39">
        <v>0.104</v>
      </c>
      <c r="L188" s="13">
        <f>Table2[[#This Row],[2k x 5 (postSD)]]-Table2[[#This Row],[5k x 20 (postSD)]]</f>
        <v>-4.0000000000000036E-3</v>
      </c>
      <c r="M188" s="41">
        <v>0.108</v>
      </c>
      <c r="N188" s="39">
        <v>5.8999999999999997E-2</v>
      </c>
      <c r="O188" s="13">
        <f>Table2[[#This Row],[2k x 5 (pval)]]-Table2[[#This Row],[5k x 20 (pval)]]</f>
        <v>-7.0000000000000062E-3</v>
      </c>
      <c r="P188" s="41">
        <v>6.6000000000000003E-2</v>
      </c>
      <c r="Q188" s="39">
        <v>-3.7999999999999999E-2</v>
      </c>
      <c r="R188" s="13">
        <f>Table2[[#This Row],[2k x 5 (lowerCI)]]-Table2[[#This Row],[5k x 20 (lowerCI)]]</f>
        <v>1.2999999999999998E-2</v>
      </c>
      <c r="S188" s="41">
        <v>-5.0999999999999997E-2</v>
      </c>
      <c r="T188" s="39">
        <v>0.374</v>
      </c>
      <c r="U188" s="13">
        <f>Table2[[#This Row],[2k x 5 (upperCI)]]-Table2[[#This Row],[5k x 20 (upperCI)]]</f>
        <v>-1.0000000000000009E-3</v>
      </c>
      <c r="V188" s="41">
        <v>0.375</v>
      </c>
      <c r="W188" s="39" t="b">
        <v>0</v>
      </c>
      <c r="X188" s="13">
        <f>Table2[[#This Row],[2k x 5 (sig)]]-Table2[[#This Row],[5k x 20 (sig)]]</f>
        <v>0</v>
      </c>
      <c r="Y188" s="41" t="b">
        <v>0</v>
      </c>
      <c r="Z188" s="45" t="s">
        <v>36</v>
      </c>
    </row>
    <row r="189" spans="1:26" customFormat="1" x14ac:dyDescent="0.25">
      <c r="A189" s="65"/>
      <c r="B189" t="s">
        <v>32</v>
      </c>
      <c r="C189" t="s">
        <v>55</v>
      </c>
      <c r="D189" s="1">
        <v>1</v>
      </c>
      <c r="E189" s="26">
        <v>13286</v>
      </c>
      <c r="F189" s="1" t="s">
        <v>42</v>
      </c>
      <c r="G189" s="2" t="s">
        <v>46</v>
      </c>
      <c r="H189" s="30">
        <v>1</v>
      </c>
      <c r="I189" s="13">
        <f>Table2[[#This Row],[2k x 5 (est)]]-Table2[[#This Row],[5k x 20 (est)]]</f>
        <v>0</v>
      </c>
      <c r="J189" s="31">
        <v>1</v>
      </c>
      <c r="K189" s="40">
        <v>0</v>
      </c>
      <c r="L189" s="13">
        <f>Table2[[#This Row],[2k x 5 (postSD)]]-Table2[[#This Row],[5k x 20 (postSD)]]</f>
        <v>0</v>
      </c>
      <c r="M189" s="42">
        <v>0</v>
      </c>
      <c r="N189" s="40">
        <v>0</v>
      </c>
      <c r="O189" s="13">
        <f>Table2[[#This Row],[2k x 5 (pval)]]-Table2[[#This Row],[5k x 20 (pval)]]</f>
        <v>0</v>
      </c>
      <c r="P189" s="42">
        <v>0</v>
      </c>
      <c r="Q189" s="40">
        <v>1</v>
      </c>
      <c r="R189" s="13">
        <f>Table2[[#This Row],[2k x 5 (lowerCI)]]-Table2[[#This Row],[5k x 20 (lowerCI)]]</f>
        <v>0</v>
      </c>
      <c r="S189" s="42">
        <v>1</v>
      </c>
      <c r="T189" s="40">
        <v>1</v>
      </c>
      <c r="U189" s="13">
        <f>Table2[[#This Row],[2k x 5 (upperCI)]]-Table2[[#This Row],[5k x 20 (upperCI)]]</f>
        <v>0</v>
      </c>
      <c r="V189" s="42">
        <v>1</v>
      </c>
      <c r="W189" s="40" t="b">
        <v>0</v>
      </c>
      <c r="X189" s="13">
        <f>Table2[[#This Row],[2k x 5 (sig)]]-Table2[[#This Row],[5k x 20 (sig)]]</f>
        <v>0</v>
      </c>
      <c r="Y189" s="42" t="b">
        <v>0</v>
      </c>
      <c r="Z189" s="46" t="s">
        <v>36</v>
      </c>
    </row>
    <row r="190" spans="1:26" customFormat="1" x14ac:dyDescent="0.25">
      <c r="A190" s="65"/>
      <c r="B190" t="s">
        <v>32</v>
      </c>
      <c r="C190" t="s">
        <v>55</v>
      </c>
      <c r="D190" s="1">
        <v>1</v>
      </c>
      <c r="E190" s="25">
        <v>13286</v>
      </c>
      <c r="F190" s="1" t="s">
        <v>43</v>
      </c>
      <c r="G190" s="2" t="s">
        <v>46</v>
      </c>
      <c r="H190" s="27">
        <v>1</v>
      </c>
      <c r="I190" s="13">
        <f>Table2[[#This Row],[2k x 5 (est)]]-Table2[[#This Row],[5k x 20 (est)]]</f>
        <v>0</v>
      </c>
      <c r="J190" s="28">
        <v>1</v>
      </c>
      <c r="K190" s="39">
        <v>0</v>
      </c>
      <c r="L190" s="13">
        <f>Table2[[#This Row],[2k x 5 (postSD)]]-Table2[[#This Row],[5k x 20 (postSD)]]</f>
        <v>0</v>
      </c>
      <c r="M190" s="41">
        <v>0</v>
      </c>
      <c r="N190" s="39">
        <v>0</v>
      </c>
      <c r="O190" s="13">
        <f>Table2[[#This Row],[2k x 5 (pval)]]-Table2[[#This Row],[5k x 20 (pval)]]</f>
        <v>0</v>
      </c>
      <c r="P190" s="41">
        <v>0</v>
      </c>
      <c r="Q190" s="39">
        <v>1</v>
      </c>
      <c r="R190" s="13">
        <f>Table2[[#This Row],[2k x 5 (lowerCI)]]-Table2[[#This Row],[5k x 20 (lowerCI)]]</f>
        <v>0</v>
      </c>
      <c r="S190" s="41">
        <v>1</v>
      </c>
      <c r="T190" s="39">
        <v>1</v>
      </c>
      <c r="U190" s="13">
        <f>Table2[[#This Row],[2k x 5 (upperCI)]]-Table2[[#This Row],[5k x 20 (upperCI)]]</f>
        <v>0</v>
      </c>
      <c r="V190" s="41">
        <v>1</v>
      </c>
      <c r="W190" s="39" t="b">
        <v>0</v>
      </c>
      <c r="X190" s="13">
        <f>Table2[[#This Row],[2k x 5 (sig)]]-Table2[[#This Row],[5k x 20 (sig)]]</f>
        <v>0</v>
      </c>
      <c r="Y190" s="41" t="b">
        <v>0</v>
      </c>
      <c r="Z190" s="45" t="s">
        <v>36</v>
      </c>
    </row>
    <row r="191" spans="1:26" customFormat="1" x14ac:dyDescent="0.25">
      <c r="A191" s="65"/>
      <c r="B191" t="s">
        <v>32</v>
      </c>
      <c r="C191" t="s">
        <v>55</v>
      </c>
      <c r="D191" s="1">
        <v>1</v>
      </c>
      <c r="E191" s="26">
        <v>13286</v>
      </c>
      <c r="F191" s="1" t="s">
        <v>44</v>
      </c>
      <c r="G191" s="2" t="s">
        <v>46</v>
      </c>
      <c r="H191" s="30">
        <v>1</v>
      </c>
      <c r="I191" s="13">
        <f>Table2[[#This Row],[2k x 5 (est)]]-Table2[[#This Row],[5k x 20 (est)]]</f>
        <v>0</v>
      </c>
      <c r="J191" s="31">
        <v>1</v>
      </c>
      <c r="K191" s="40">
        <v>0</v>
      </c>
      <c r="L191" s="13">
        <f>Table2[[#This Row],[2k x 5 (postSD)]]-Table2[[#This Row],[5k x 20 (postSD)]]</f>
        <v>0</v>
      </c>
      <c r="M191" s="42">
        <v>0</v>
      </c>
      <c r="N191" s="40">
        <v>0</v>
      </c>
      <c r="O191" s="13">
        <f>Table2[[#This Row],[2k x 5 (pval)]]-Table2[[#This Row],[5k x 20 (pval)]]</f>
        <v>0</v>
      </c>
      <c r="P191" s="42">
        <v>0</v>
      </c>
      <c r="Q191" s="40">
        <v>1</v>
      </c>
      <c r="R191" s="13">
        <f>Table2[[#This Row],[2k x 5 (lowerCI)]]-Table2[[#This Row],[5k x 20 (lowerCI)]]</f>
        <v>0</v>
      </c>
      <c r="S191" s="42">
        <v>1</v>
      </c>
      <c r="T191" s="40">
        <v>1</v>
      </c>
      <c r="U191" s="13">
        <f>Table2[[#This Row],[2k x 5 (upperCI)]]-Table2[[#This Row],[5k x 20 (upperCI)]]</f>
        <v>0</v>
      </c>
      <c r="V191" s="42">
        <v>1</v>
      </c>
      <c r="W191" s="40" t="b">
        <v>0</v>
      </c>
      <c r="X191" s="13">
        <f>Table2[[#This Row],[2k x 5 (sig)]]-Table2[[#This Row],[5k x 20 (sig)]]</f>
        <v>0</v>
      </c>
      <c r="Y191" s="42" t="b">
        <v>0</v>
      </c>
      <c r="Z191" s="46" t="s">
        <v>36</v>
      </c>
    </row>
    <row r="192" spans="1:26" customFormat="1" x14ac:dyDescent="0.25">
      <c r="A192" s="65"/>
      <c r="B192" s="15"/>
      <c r="C192" s="15"/>
      <c r="D192" s="16"/>
      <c r="E192" s="16"/>
      <c r="F192" s="16"/>
      <c r="G192" s="17"/>
      <c r="H192" s="18"/>
      <c r="I192" s="19"/>
      <c r="J192" s="20"/>
      <c r="K192" s="18"/>
      <c r="L192" s="19"/>
      <c r="M192" s="20"/>
      <c r="N192" s="18"/>
      <c r="O192" s="19"/>
      <c r="P192" s="20"/>
      <c r="Q192" s="18"/>
      <c r="R192" s="19">
        <f>Table2[[#This Row],[2k x 5 (lowerCI)]]-Table2[[#This Row],[5k x 20 (lowerCI)]]</f>
        <v>0</v>
      </c>
      <c r="S192" s="20"/>
      <c r="T192" s="18"/>
      <c r="U192" s="19">
        <f>Table2[[#This Row],[2k x 5 (upperCI)]]-Table2[[#This Row],[5k x 20 (upperCI)]]</f>
        <v>0</v>
      </c>
      <c r="V192" s="20"/>
      <c r="W192" s="18"/>
      <c r="X192" s="19"/>
      <c r="Y192" s="20"/>
      <c r="Z192" s="15"/>
    </row>
    <row r="193" spans="1:26" customFormat="1" x14ac:dyDescent="0.25">
      <c r="A193" s="65"/>
      <c r="B193" s="48" t="s">
        <v>32</v>
      </c>
      <c r="C193" s="49" t="s">
        <v>55</v>
      </c>
      <c r="D193" s="37">
        <v>2</v>
      </c>
      <c r="E193" s="37">
        <v>23297</v>
      </c>
      <c r="F193" s="10" t="s">
        <v>34</v>
      </c>
      <c r="G193" s="11" t="s">
        <v>35</v>
      </c>
      <c r="H193" s="50">
        <v>0.01</v>
      </c>
      <c r="I193" s="13">
        <f>Table2[[#This Row],[2k x 5 (est)]]-Table2[[#This Row],[5k x 20 (est)]]</f>
        <v>-2E-3</v>
      </c>
      <c r="J193" s="51">
        <v>1.2E-2</v>
      </c>
      <c r="K193" s="52">
        <v>2.9000000000000001E-2</v>
      </c>
      <c r="L193" s="13">
        <f>Table2[[#This Row],[2k x 5 (postSD)]]-Table2[[#This Row],[5k x 20 (postSD)]]</f>
        <v>1.0000000000000009E-3</v>
      </c>
      <c r="M193" s="51">
        <v>2.8000000000000001E-2</v>
      </c>
      <c r="N193" s="52">
        <v>0.34699999999999998</v>
      </c>
      <c r="O193" s="13">
        <f>Table2[[#This Row],[2k x 5 (pval)]]-Table2[[#This Row],[5k x 20 (pval)]]</f>
        <v>1.3999999999999957E-2</v>
      </c>
      <c r="P193" s="51">
        <v>0.33300000000000002</v>
      </c>
      <c r="Q193" s="52">
        <v>-4.5999999999999999E-2</v>
      </c>
      <c r="R193" s="13">
        <f>Table2[[#This Row],[2k x 5 (lowerCI)]]-Table2[[#This Row],[5k x 20 (lowerCI)]]</f>
        <v>-1.0000000000000009E-3</v>
      </c>
      <c r="S193" s="51">
        <v>-4.4999999999999998E-2</v>
      </c>
      <c r="T193" s="52">
        <v>6.8000000000000005E-2</v>
      </c>
      <c r="U193" s="13">
        <f>Table2[[#This Row],[2k x 5 (upperCI)]]-Table2[[#This Row],[5k x 20 (upperCI)]]</f>
        <v>1.0000000000000009E-3</v>
      </c>
      <c r="V193" s="51">
        <v>6.7000000000000004E-2</v>
      </c>
      <c r="W193" s="52" t="b">
        <v>0</v>
      </c>
      <c r="X193" s="13">
        <f>Table2[[#This Row],[2k x 5 (sig)]]-Table2[[#This Row],[5k x 20 (sig)]]</f>
        <v>0</v>
      </c>
      <c r="Y193" s="51" t="b">
        <v>0</v>
      </c>
      <c r="Z193" s="53" t="s">
        <v>36</v>
      </c>
    </row>
    <row r="194" spans="1:26" customFormat="1" x14ac:dyDescent="0.25">
      <c r="A194" s="65"/>
      <c r="B194" s="48" t="s">
        <v>32</v>
      </c>
      <c r="C194" s="49" t="s">
        <v>55</v>
      </c>
      <c r="D194" s="37">
        <v>2</v>
      </c>
      <c r="E194" s="37">
        <v>23297</v>
      </c>
      <c r="F194" s="1" t="s">
        <v>37</v>
      </c>
      <c r="G194" s="2" t="s">
        <v>35</v>
      </c>
      <c r="H194" s="50">
        <v>0.624</v>
      </c>
      <c r="I194" s="13">
        <f>Table2[[#This Row],[2k x 5 (est)]]-Table2[[#This Row],[5k x 20 (est)]]</f>
        <v>0</v>
      </c>
      <c r="J194" s="51">
        <v>0.624</v>
      </c>
      <c r="K194" s="52">
        <v>0.106</v>
      </c>
      <c r="L194" s="13">
        <f>Table2[[#This Row],[2k x 5 (postSD)]]-Table2[[#This Row],[5k x 20 (postSD)]]</f>
        <v>-5.0000000000000044E-3</v>
      </c>
      <c r="M194" s="51">
        <v>0.111</v>
      </c>
      <c r="N194" s="52">
        <v>0</v>
      </c>
      <c r="O194" s="13">
        <f>Table2[[#This Row],[2k x 5 (pval)]]-Table2[[#This Row],[5k x 20 (pval)]]</f>
        <v>0</v>
      </c>
      <c r="P194" s="51">
        <v>0</v>
      </c>
      <c r="Q194" s="52">
        <v>0.45300000000000001</v>
      </c>
      <c r="R194" s="13">
        <f>Table2[[#This Row],[2k x 5 (lowerCI)]]-Table2[[#This Row],[5k x 20 (lowerCI)]]</f>
        <v>-2.0000000000000018E-3</v>
      </c>
      <c r="S194" s="51">
        <v>0.45500000000000002</v>
      </c>
      <c r="T194" s="52">
        <v>0.872</v>
      </c>
      <c r="U194" s="13">
        <f>Table2[[#This Row],[2k x 5 (upperCI)]]-Table2[[#This Row],[5k x 20 (upperCI)]]</f>
        <v>-1.0000000000000009E-2</v>
      </c>
      <c r="V194" s="51">
        <v>0.88200000000000001</v>
      </c>
      <c r="W194" s="52" t="b">
        <v>1</v>
      </c>
      <c r="X194" s="13">
        <f>Table2[[#This Row],[2k x 5 (sig)]]-Table2[[#This Row],[5k x 20 (sig)]]</f>
        <v>0</v>
      </c>
      <c r="Y194" s="51" t="b">
        <v>1</v>
      </c>
      <c r="Z194" s="53" t="s">
        <v>36</v>
      </c>
    </row>
    <row r="195" spans="1:26" customFormat="1" x14ac:dyDescent="0.25">
      <c r="A195" s="65"/>
      <c r="B195" s="48" t="s">
        <v>32</v>
      </c>
      <c r="C195" s="49" t="s">
        <v>55</v>
      </c>
      <c r="D195" s="37">
        <v>2</v>
      </c>
      <c r="E195" s="37">
        <v>23297</v>
      </c>
      <c r="F195" s="1" t="s">
        <v>38</v>
      </c>
      <c r="G195" s="2" t="s">
        <v>35</v>
      </c>
      <c r="H195" s="50">
        <v>-3.6999999999999998E-2</v>
      </c>
      <c r="I195" s="13">
        <f>Table2[[#This Row],[2k x 5 (est)]]-Table2[[#This Row],[5k x 20 (est)]]</f>
        <v>-1.0000000000000009E-3</v>
      </c>
      <c r="J195" s="51">
        <v>-3.5999999999999997E-2</v>
      </c>
      <c r="K195" s="52">
        <v>2.1999999999999999E-2</v>
      </c>
      <c r="L195" s="13">
        <f>Table2[[#This Row],[2k x 5 (postSD)]]-Table2[[#This Row],[5k x 20 (postSD)]]</f>
        <v>0</v>
      </c>
      <c r="M195" s="51">
        <v>2.1999999999999999E-2</v>
      </c>
      <c r="N195" s="52">
        <v>4.4999999999999998E-2</v>
      </c>
      <c r="O195" s="13">
        <f>Table2[[#This Row],[2k x 5 (pval)]]-Table2[[#This Row],[5k x 20 (pval)]]</f>
        <v>1.0000000000000009E-3</v>
      </c>
      <c r="P195" s="51">
        <v>4.3999999999999997E-2</v>
      </c>
      <c r="Q195" s="52">
        <v>-8.2000000000000003E-2</v>
      </c>
      <c r="R195" s="13">
        <f>Table2[[#This Row],[2k x 5 (lowerCI)]]-Table2[[#This Row],[5k x 20 (lowerCI)]]</f>
        <v>-2.0000000000000018E-3</v>
      </c>
      <c r="S195" s="51">
        <v>-0.08</v>
      </c>
      <c r="T195" s="52">
        <v>6.0000000000000001E-3</v>
      </c>
      <c r="U195" s="13">
        <f>Table2[[#This Row],[2k x 5 (upperCI)]]-Table2[[#This Row],[5k x 20 (upperCI)]]</f>
        <v>2E-3</v>
      </c>
      <c r="V195" s="51">
        <v>4.0000000000000001E-3</v>
      </c>
      <c r="W195" s="52" t="b">
        <v>0</v>
      </c>
      <c r="X195" s="13">
        <f>Table2[[#This Row],[2k x 5 (sig)]]-Table2[[#This Row],[5k x 20 (sig)]]</f>
        <v>0</v>
      </c>
      <c r="Y195" s="51" t="b">
        <v>0</v>
      </c>
      <c r="Z195" s="53" t="s">
        <v>36</v>
      </c>
    </row>
    <row r="196" spans="1:26" customFormat="1" x14ac:dyDescent="0.25">
      <c r="A196" s="65"/>
      <c r="B196" s="48" t="s">
        <v>32</v>
      </c>
      <c r="C196" s="49" t="s">
        <v>55</v>
      </c>
      <c r="D196" s="37">
        <v>2</v>
      </c>
      <c r="E196" s="37">
        <v>23297</v>
      </c>
      <c r="F196" s="1" t="s">
        <v>39</v>
      </c>
      <c r="G196" s="2" t="s">
        <v>35</v>
      </c>
      <c r="H196" s="50">
        <v>2.0720000000000001</v>
      </c>
      <c r="I196" s="13">
        <f>Table2[[#This Row],[2k x 5 (est)]]-Table2[[#This Row],[5k x 20 (est)]]</f>
        <v>9.9999999999988987E-4</v>
      </c>
      <c r="J196" s="51">
        <v>2.0710000000000002</v>
      </c>
      <c r="K196" s="52">
        <v>0.10299999999999999</v>
      </c>
      <c r="L196" s="13">
        <f>Table2[[#This Row],[2k x 5 (postSD)]]-Table2[[#This Row],[5k x 20 (postSD)]]</f>
        <v>-2.0000000000000018E-3</v>
      </c>
      <c r="M196" s="51">
        <v>0.105</v>
      </c>
      <c r="N196" s="52">
        <v>0</v>
      </c>
      <c r="O196" s="13">
        <f>Table2[[#This Row],[2k x 5 (pval)]]-Table2[[#This Row],[5k x 20 (pval)]]</f>
        <v>0</v>
      </c>
      <c r="P196" s="51">
        <v>0</v>
      </c>
      <c r="Q196" s="52">
        <v>1.873</v>
      </c>
      <c r="R196" s="13">
        <f>Table2[[#This Row],[2k x 5 (lowerCI)]]-Table2[[#This Row],[5k x 20 (lowerCI)]]</f>
        <v>4.9999999999998934E-3</v>
      </c>
      <c r="S196" s="51">
        <v>1.8680000000000001</v>
      </c>
      <c r="T196" s="52">
        <v>2.2749999999999999</v>
      </c>
      <c r="U196" s="13">
        <f>Table2[[#This Row],[2k x 5 (upperCI)]]-Table2[[#This Row],[5k x 20 (upperCI)]]</f>
        <v>-4.0000000000000036E-3</v>
      </c>
      <c r="V196" s="51">
        <v>2.2789999999999999</v>
      </c>
      <c r="W196" s="52" t="b">
        <v>1</v>
      </c>
      <c r="X196" s="13">
        <f>Table2[[#This Row],[2k x 5 (sig)]]-Table2[[#This Row],[5k x 20 (sig)]]</f>
        <v>0</v>
      </c>
      <c r="Y196" s="51" t="b">
        <v>1</v>
      </c>
      <c r="Z196" s="53" t="s">
        <v>36</v>
      </c>
    </row>
    <row r="197" spans="1:26" customFormat="1" x14ac:dyDescent="0.25">
      <c r="A197" s="65"/>
      <c r="B197" s="48" t="s">
        <v>32</v>
      </c>
      <c r="C197" s="49" t="s">
        <v>55</v>
      </c>
      <c r="D197" s="37">
        <v>2</v>
      </c>
      <c r="E197" s="37">
        <v>23297</v>
      </c>
      <c r="F197" s="1" t="s">
        <v>40</v>
      </c>
      <c r="G197" s="2" t="s">
        <v>35</v>
      </c>
      <c r="H197" s="50">
        <v>0.42099999999999999</v>
      </c>
      <c r="I197" s="13">
        <f>Table2[[#This Row],[2k x 5 (est)]]-Table2[[#This Row],[5k x 20 (est)]]</f>
        <v>-1.0000000000000009E-3</v>
      </c>
      <c r="J197" s="51">
        <v>0.42199999999999999</v>
      </c>
      <c r="K197" s="52">
        <v>2.5000000000000001E-2</v>
      </c>
      <c r="L197" s="13">
        <f>Table2[[#This Row],[2k x 5 (postSD)]]-Table2[[#This Row],[5k x 20 (postSD)]]</f>
        <v>0</v>
      </c>
      <c r="M197" s="51">
        <v>2.5000000000000001E-2</v>
      </c>
      <c r="N197" s="52">
        <v>0</v>
      </c>
      <c r="O197" s="13">
        <f>Table2[[#This Row],[2k x 5 (pval)]]-Table2[[#This Row],[5k x 20 (pval)]]</f>
        <v>0</v>
      </c>
      <c r="P197" s="51">
        <v>0</v>
      </c>
      <c r="Q197" s="52">
        <v>0.36899999999999999</v>
      </c>
      <c r="R197" s="13">
        <f>Table2[[#This Row],[2k x 5 (lowerCI)]]-Table2[[#This Row],[5k x 20 (lowerCI)]]</f>
        <v>-3.0000000000000027E-3</v>
      </c>
      <c r="S197" s="51">
        <v>0.372</v>
      </c>
      <c r="T197" s="52">
        <v>0.46800000000000003</v>
      </c>
      <c r="U197" s="13">
        <f>Table2[[#This Row],[2k x 5 (upperCI)]]-Table2[[#This Row],[5k x 20 (upperCI)]]</f>
        <v>-3.999999999999948E-3</v>
      </c>
      <c r="V197" s="51">
        <v>0.47199999999999998</v>
      </c>
      <c r="W197" s="52" t="b">
        <v>1</v>
      </c>
      <c r="X197" s="13">
        <f>Table2[[#This Row],[2k x 5 (sig)]]-Table2[[#This Row],[5k x 20 (sig)]]</f>
        <v>0</v>
      </c>
      <c r="Y197" s="51" t="b">
        <v>1</v>
      </c>
      <c r="Z197" s="53" t="s">
        <v>36</v>
      </c>
    </row>
    <row r="198" spans="1:26" customFormat="1" x14ac:dyDescent="0.25">
      <c r="A198" s="65"/>
      <c r="B198" s="48" t="s">
        <v>32</v>
      </c>
      <c r="C198" s="49" t="s">
        <v>55</v>
      </c>
      <c r="D198" s="37">
        <v>2</v>
      </c>
      <c r="E198" s="37">
        <v>23297</v>
      </c>
      <c r="F198" s="1" t="s">
        <v>41</v>
      </c>
      <c r="G198" s="2" t="s">
        <v>35</v>
      </c>
      <c r="H198" s="50">
        <v>0.121</v>
      </c>
      <c r="I198" s="13">
        <f>Table2[[#This Row],[2k x 5 (est)]]-Table2[[#This Row],[5k x 20 (est)]]</f>
        <v>-3.0000000000000027E-3</v>
      </c>
      <c r="J198" s="51">
        <v>0.124</v>
      </c>
      <c r="K198" s="52">
        <v>7.9000000000000001E-2</v>
      </c>
      <c r="L198" s="13">
        <f>Table2[[#This Row],[2k x 5 (postSD)]]-Table2[[#This Row],[5k x 20 (postSD)]]</f>
        <v>-1.0000000000000009E-3</v>
      </c>
      <c r="M198" s="51">
        <v>0.08</v>
      </c>
      <c r="N198" s="52">
        <v>5.8999999999999997E-2</v>
      </c>
      <c r="O198" s="13">
        <f>Table2[[#This Row],[2k x 5 (pval)]]-Table2[[#This Row],[5k x 20 (pval)]]</f>
        <v>-2.0000000000000018E-3</v>
      </c>
      <c r="P198" s="51">
        <v>6.0999999999999999E-2</v>
      </c>
      <c r="Q198" s="52">
        <v>-3.5999999999999997E-2</v>
      </c>
      <c r="R198" s="13">
        <f>Table2[[#This Row],[2k x 5 (lowerCI)]]-Table2[[#This Row],[5k x 20 (lowerCI)]]</f>
        <v>-2.9999999999999957E-3</v>
      </c>
      <c r="S198" s="51">
        <v>-3.3000000000000002E-2</v>
      </c>
      <c r="T198" s="52">
        <v>0.28299999999999997</v>
      </c>
      <c r="U198" s="13">
        <f>Table2[[#This Row],[2k x 5 (upperCI)]]-Table2[[#This Row],[5k x 20 (upperCI)]]</f>
        <v>1.0000000000000009E-3</v>
      </c>
      <c r="V198" s="51">
        <v>0.28199999999999997</v>
      </c>
      <c r="W198" s="52" t="b">
        <v>0</v>
      </c>
      <c r="X198" s="13">
        <f>Table2[[#This Row],[2k x 5 (sig)]]-Table2[[#This Row],[5k x 20 (sig)]]</f>
        <v>0</v>
      </c>
      <c r="Y198" s="51" t="b">
        <v>0</v>
      </c>
      <c r="Z198" s="53" t="s">
        <v>36</v>
      </c>
    </row>
    <row r="199" spans="1:26" customFormat="1" x14ac:dyDescent="0.25">
      <c r="A199" s="65"/>
      <c r="B199" s="48" t="s">
        <v>32</v>
      </c>
      <c r="C199" s="49" t="s">
        <v>55</v>
      </c>
      <c r="D199" s="37">
        <v>2</v>
      </c>
      <c r="E199" s="37">
        <v>23297</v>
      </c>
      <c r="F199" s="1" t="s">
        <v>42</v>
      </c>
      <c r="G199" s="2" t="s">
        <v>35</v>
      </c>
      <c r="H199" s="50">
        <v>0.90600000000000003</v>
      </c>
      <c r="I199" s="13">
        <f>Table2[[#This Row],[2k x 5 (est)]]-Table2[[#This Row],[5k x 20 (est)]]</f>
        <v>5.0000000000000044E-3</v>
      </c>
      <c r="J199" s="51">
        <v>0.90100000000000002</v>
      </c>
      <c r="K199" s="52">
        <v>0.158</v>
      </c>
      <c r="L199" s="13">
        <f>Table2[[#This Row],[2k x 5 (postSD)]]-Table2[[#This Row],[5k x 20 (postSD)]]</f>
        <v>-5.0000000000000044E-3</v>
      </c>
      <c r="M199" s="51">
        <v>0.16300000000000001</v>
      </c>
      <c r="N199" s="52">
        <v>0</v>
      </c>
      <c r="O199" s="13">
        <f>Table2[[#This Row],[2k x 5 (pval)]]-Table2[[#This Row],[5k x 20 (pval)]]</f>
        <v>0</v>
      </c>
      <c r="P199" s="51">
        <v>0</v>
      </c>
      <c r="Q199" s="52">
        <v>0.64800000000000002</v>
      </c>
      <c r="R199" s="13">
        <f>Table2[[#This Row],[2k x 5 (lowerCI)]]-Table2[[#This Row],[5k x 20 (lowerCI)]]</f>
        <v>1.0000000000000009E-3</v>
      </c>
      <c r="S199" s="51">
        <v>0.64700000000000002</v>
      </c>
      <c r="T199" s="52">
        <v>1.2709999999999999</v>
      </c>
      <c r="U199" s="13">
        <f>Table2[[#This Row],[2k x 5 (upperCI)]]-Table2[[#This Row],[5k x 20 (upperCI)]]</f>
        <v>-1.5000000000000124E-2</v>
      </c>
      <c r="V199" s="51">
        <v>1.286</v>
      </c>
      <c r="W199" s="52" t="b">
        <v>1</v>
      </c>
      <c r="X199" s="13">
        <f>Table2[[#This Row],[2k x 5 (sig)]]-Table2[[#This Row],[5k x 20 (sig)]]</f>
        <v>0</v>
      </c>
      <c r="Y199" s="51" t="b">
        <v>1</v>
      </c>
      <c r="Z199" s="53" t="s">
        <v>36</v>
      </c>
    </row>
    <row r="200" spans="1:26" customFormat="1" x14ac:dyDescent="0.25">
      <c r="A200" s="65"/>
      <c r="B200" s="48" t="s">
        <v>32</v>
      </c>
      <c r="C200" s="49" t="s">
        <v>55</v>
      </c>
      <c r="D200" s="37">
        <v>2</v>
      </c>
      <c r="E200" s="37">
        <v>23297</v>
      </c>
      <c r="F200" s="10" t="s">
        <v>43</v>
      </c>
      <c r="G200" s="11" t="s">
        <v>35</v>
      </c>
      <c r="H200" s="50">
        <v>2.8000000000000001E-2</v>
      </c>
      <c r="I200" s="13">
        <f>Table2[[#This Row],[2k x 5 (est)]]-Table2[[#This Row],[5k x 20 (est)]]</f>
        <v>0</v>
      </c>
      <c r="J200" s="51">
        <v>2.8000000000000001E-2</v>
      </c>
      <c r="K200" s="52">
        <v>8.0000000000000002E-3</v>
      </c>
      <c r="L200" s="13">
        <f>Table2[[#This Row],[2k x 5 (postSD)]]-Table2[[#This Row],[5k x 20 (postSD)]]</f>
        <v>0</v>
      </c>
      <c r="M200" s="51">
        <v>8.0000000000000002E-3</v>
      </c>
      <c r="N200" s="52">
        <v>0</v>
      </c>
      <c r="O200" s="13">
        <f>Table2[[#This Row],[2k x 5 (pval)]]-Table2[[#This Row],[5k x 20 (pval)]]</f>
        <v>0</v>
      </c>
      <c r="P200" s="51">
        <v>0</v>
      </c>
      <c r="Q200" s="52">
        <v>1.6E-2</v>
      </c>
      <c r="R200" s="13">
        <f>Table2[[#This Row],[2k x 5 (lowerCI)]]-Table2[[#This Row],[5k x 20 (lowerCI)]]</f>
        <v>1.0000000000000009E-3</v>
      </c>
      <c r="S200" s="51">
        <v>1.4999999999999999E-2</v>
      </c>
      <c r="T200" s="52">
        <v>4.8000000000000001E-2</v>
      </c>
      <c r="U200" s="13">
        <f>Table2[[#This Row],[2k x 5 (upperCI)]]-Table2[[#This Row],[5k x 20 (upperCI)]]</f>
        <v>1.0000000000000009E-3</v>
      </c>
      <c r="V200" s="51">
        <v>4.7E-2</v>
      </c>
      <c r="W200" s="52" t="b">
        <v>1</v>
      </c>
      <c r="X200" s="13">
        <f>Table2[[#This Row],[2k x 5 (sig)]]-Table2[[#This Row],[5k x 20 (sig)]]</f>
        <v>0</v>
      </c>
      <c r="Y200" s="51" t="b">
        <v>1</v>
      </c>
      <c r="Z200" s="53" t="s">
        <v>36</v>
      </c>
    </row>
    <row r="201" spans="1:26" customFormat="1" x14ac:dyDescent="0.25">
      <c r="A201" s="65"/>
      <c r="B201" s="48" t="s">
        <v>32</v>
      </c>
      <c r="C201" s="49" t="s">
        <v>55</v>
      </c>
      <c r="D201" s="37">
        <v>2</v>
      </c>
      <c r="E201" s="37">
        <v>23297</v>
      </c>
      <c r="F201" s="1" t="s">
        <v>44</v>
      </c>
      <c r="G201" s="2" t="s">
        <v>35</v>
      </c>
      <c r="H201" s="50">
        <v>0.53500000000000003</v>
      </c>
      <c r="I201" s="13">
        <f>Table2[[#This Row],[2k x 5 (est)]]-Table2[[#This Row],[5k x 20 (est)]]</f>
        <v>0</v>
      </c>
      <c r="J201" s="51">
        <v>0.53500000000000003</v>
      </c>
      <c r="K201" s="52">
        <v>9.2999999999999999E-2</v>
      </c>
      <c r="L201" s="13">
        <f>Table2[[#This Row],[2k x 5 (postSD)]]-Table2[[#This Row],[5k x 20 (postSD)]]</f>
        <v>-5.0000000000000044E-3</v>
      </c>
      <c r="M201" s="51">
        <v>9.8000000000000004E-2</v>
      </c>
      <c r="N201" s="52">
        <v>0</v>
      </c>
      <c r="O201" s="13">
        <f>Table2[[#This Row],[2k x 5 (pval)]]-Table2[[#This Row],[5k x 20 (pval)]]</f>
        <v>0</v>
      </c>
      <c r="P201" s="51">
        <v>0</v>
      </c>
      <c r="Q201" s="52">
        <v>0.38700000000000001</v>
      </c>
      <c r="R201" s="13">
        <f>Table2[[#This Row],[2k x 5 (lowerCI)]]-Table2[[#This Row],[5k x 20 (lowerCI)]]</f>
        <v>1.0000000000000009E-3</v>
      </c>
      <c r="S201" s="51">
        <v>0.38600000000000001</v>
      </c>
      <c r="T201" s="52">
        <v>0.755</v>
      </c>
      <c r="U201" s="13">
        <f>Table2[[#This Row],[2k x 5 (upperCI)]]-Table2[[#This Row],[5k x 20 (upperCI)]]</f>
        <v>-1.100000000000001E-2</v>
      </c>
      <c r="V201" s="51">
        <v>0.76600000000000001</v>
      </c>
      <c r="W201" s="52" t="b">
        <v>1</v>
      </c>
      <c r="X201" s="13">
        <f>Table2[[#This Row],[2k x 5 (sig)]]-Table2[[#This Row],[5k x 20 (sig)]]</f>
        <v>0</v>
      </c>
      <c r="Y201" s="51" t="b">
        <v>1</v>
      </c>
      <c r="Z201" s="53" t="s">
        <v>36</v>
      </c>
    </row>
    <row r="202" spans="1:26" customFormat="1" x14ac:dyDescent="0.25">
      <c r="A202" s="65"/>
      <c r="B202" s="48" t="s">
        <v>32</v>
      </c>
      <c r="C202" s="49" t="s">
        <v>55</v>
      </c>
      <c r="D202" s="37">
        <v>2</v>
      </c>
      <c r="E202" s="37">
        <v>23297</v>
      </c>
      <c r="F202" s="1" t="s">
        <v>45</v>
      </c>
      <c r="G202" s="2" t="s">
        <v>46</v>
      </c>
      <c r="H202" s="50">
        <v>0.42099999999999999</v>
      </c>
      <c r="I202" s="13">
        <f>Table2[[#This Row],[2k x 5 (est)]]-Table2[[#This Row],[5k x 20 (est)]]</f>
        <v>-1.0000000000000009E-3</v>
      </c>
      <c r="J202" s="51">
        <v>0.42199999999999999</v>
      </c>
      <c r="K202" s="52">
        <v>1.7999999999999999E-2</v>
      </c>
      <c r="L202" s="13">
        <f>Table2[[#This Row],[2k x 5 (postSD)]]-Table2[[#This Row],[5k x 20 (postSD)]]</f>
        <v>0</v>
      </c>
      <c r="M202" s="51">
        <v>1.7999999999999999E-2</v>
      </c>
      <c r="N202" s="52">
        <v>0</v>
      </c>
      <c r="O202" s="13">
        <f>Table2[[#This Row],[2k x 5 (pval)]]-Table2[[#This Row],[5k x 20 (pval)]]</f>
        <v>0</v>
      </c>
      <c r="P202" s="51">
        <v>0</v>
      </c>
      <c r="Q202" s="52">
        <v>0.38300000000000001</v>
      </c>
      <c r="R202" s="13">
        <f>Table2[[#This Row],[2k x 5 (lowerCI)]]-Table2[[#This Row],[5k x 20 (lowerCI)]]</f>
        <v>-4.0000000000000036E-3</v>
      </c>
      <c r="S202" s="51">
        <v>0.38700000000000001</v>
      </c>
      <c r="T202" s="52">
        <v>0.45600000000000002</v>
      </c>
      <c r="U202" s="13">
        <f>Table2[[#This Row],[2k x 5 (upperCI)]]-Table2[[#This Row],[5k x 20 (upperCI)]]</f>
        <v>-3.0000000000000027E-3</v>
      </c>
      <c r="V202" s="51">
        <v>0.45900000000000002</v>
      </c>
      <c r="W202" s="52" t="b">
        <v>1</v>
      </c>
      <c r="X202" s="13">
        <f>Table2[[#This Row],[2k x 5 (sig)]]-Table2[[#This Row],[5k x 20 (sig)]]</f>
        <v>0</v>
      </c>
      <c r="Y202" s="51" t="b">
        <v>1</v>
      </c>
      <c r="Z202" s="53" t="s">
        <v>47</v>
      </c>
    </row>
    <row r="203" spans="1:26" customFormat="1" x14ac:dyDescent="0.25">
      <c r="A203" s="65"/>
      <c r="B203" s="48" t="s">
        <v>32</v>
      </c>
      <c r="C203" s="49" t="s">
        <v>55</v>
      </c>
      <c r="D203" s="37">
        <v>2</v>
      </c>
      <c r="E203" s="37">
        <v>23297</v>
      </c>
      <c r="F203" s="1" t="s">
        <v>48</v>
      </c>
      <c r="G203" s="2" t="s">
        <v>46</v>
      </c>
      <c r="H203" s="50">
        <v>0.79600000000000004</v>
      </c>
      <c r="I203" s="13">
        <f>Table2[[#This Row],[2k x 5 (est)]]-Table2[[#This Row],[5k x 20 (est)]]</f>
        <v>0</v>
      </c>
      <c r="J203" s="51">
        <v>0.79600000000000004</v>
      </c>
      <c r="K203" s="52">
        <v>1.4999999999999999E-2</v>
      </c>
      <c r="L203" s="13">
        <f>Table2[[#This Row],[2k x 5 (postSD)]]-Table2[[#This Row],[5k x 20 (postSD)]]</f>
        <v>-1.0000000000000009E-3</v>
      </c>
      <c r="M203" s="51">
        <v>1.6E-2</v>
      </c>
      <c r="N203" s="52">
        <v>0</v>
      </c>
      <c r="O203" s="13">
        <f>Table2[[#This Row],[2k x 5 (pval)]]-Table2[[#This Row],[5k x 20 (pval)]]</f>
        <v>0</v>
      </c>
      <c r="P203" s="51">
        <v>0</v>
      </c>
      <c r="Q203" s="52">
        <v>0.76500000000000001</v>
      </c>
      <c r="R203" s="13">
        <f>Table2[[#This Row],[2k x 5 (lowerCI)]]-Table2[[#This Row],[5k x 20 (lowerCI)]]</f>
        <v>3.0000000000000027E-3</v>
      </c>
      <c r="S203" s="51">
        <v>0.76200000000000001</v>
      </c>
      <c r="T203" s="52">
        <v>0.82499999999999996</v>
      </c>
      <c r="U203" s="13">
        <f>Table2[[#This Row],[2k x 5 (upperCI)]]-Table2[[#This Row],[5k x 20 (upperCI)]]</f>
        <v>0</v>
      </c>
      <c r="V203" s="51">
        <v>0.82499999999999996</v>
      </c>
      <c r="W203" s="52" t="b">
        <v>1</v>
      </c>
      <c r="X203" s="13">
        <f>Table2[[#This Row],[2k x 5 (sig)]]-Table2[[#This Row],[5k x 20 (sig)]]</f>
        <v>0</v>
      </c>
      <c r="Y203" s="51" t="b">
        <v>1</v>
      </c>
      <c r="Z203" s="53" t="s">
        <v>47</v>
      </c>
    </row>
    <row r="204" spans="1:26" customFormat="1" x14ac:dyDescent="0.25">
      <c r="A204" s="65"/>
      <c r="B204" s="48" t="s">
        <v>32</v>
      </c>
      <c r="C204" s="49" t="s">
        <v>55</v>
      </c>
      <c r="D204" s="37">
        <v>2</v>
      </c>
      <c r="E204" s="37">
        <v>23297</v>
      </c>
      <c r="F204" s="10" t="s">
        <v>34</v>
      </c>
      <c r="G204" s="11" t="s">
        <v>46</v>
      </c>
      <c r="H204" s="50">
        <v>6.5000000000000002E-2</v>
      </c>
      <c r="I204" s="13">
        <f>Table2[[#This Row],[2k x 5 (est)]]-Table2[[#This Row],[5k x 20 (est)]]</f>
        <v>-1.6E-2</v>
      </c>
      <c r="J204" s="51">
        <v>8.1000000000000003E-2</v>
      </c>
      <c r="K204" s="52">
        <v>0.17399999999999999</v>
      </c>
      <c r="L204" s="13">
        <f>Table2[[#This Row],[2k x 5 (postSD)]]-Table2[[#This Row],[5k x 20 (postSD)]]</f>
        <v>3.9999999999999758E-3</v>
      </c>
      <c r="M204" s="51">
        <v>0.17</v>
      </c>
      <c r="N204" s="52">
        <v>0.34699999999999998</v>
      </c>
      <c r="O204" s="13">
        <f>Table2[[#This Row],[2k x 5 (pval)]]-Table2[[#This Row],[5k x 20 (pval)]]</f>
        <v>1.3999999999999957E-2</v>
      </c>
      <c r="P204" s="51">
        <v>0.33300000000000002</v>
      </c>
      <c r="Q204" s="52">
        <v>-0.28000000000000003</v>
      </c>
      <c r="R204" s="13">
        <f>Table2[[#This Row],[2k x 5 (lowerCI)]]-Table2[[#This Row],[5k x 20 (lowerCI)]]</f>
        <v>-1.4000000000000012E-2</v>
      </c>
      <c r="S204" s="51">
        <v>-0.26600000000000001</v>
      </c>
      <c r="T204" s="52">
        <v>0.39600000000000002</v>
      </c>
      <c r="U204" s="13">
        <f>Table2[[#This Row],[2k x 5 (upperCI)]]-Table2[[#This Row],[5k x 20 (upperCI)]]</f>
        <v>-1.0000000000000009E-3</v>
      </c>
      <c r="V204" s="51">
        <v>0.39700000000000002</v>
      </c>
      <c r="W204" s="52" t="b">
        <v>0</v>
      </c>
      <c r="X204" s="13">
        <f>Table2[[#This Row],[2k x 5 (sig)]]-Table2[[#This Row],[5k x 20 (sig)]]</f>
        <v>0</v>
      </c>
      <c r="Y204" s="51" t="b">
        <v>0</v>
      </c>
      <c r="Z204" s="53" t="s">
        <v>36</v>
      </c>
    </row>
    <row r="205" spans="1:26" customFormat="1" x14ac:dyDescent="0.25">
      <c r="A205" s="65"/>
      <c r="B205" s="48" t="s">
        <v>32</v>
      </c>
      <c r="C205" s="49" t="s">
        <v>55</v>
      </c>
      <c r="D205" s="37">
        <v>2</v>
      </c>
      <c r="E205" s="37">
        <v>23297</v>
      </c>
      <c r="F205" s="1" t="s">
        <v>37</v>
      </c>
      <c r="G205" s="2" t="s">
        <v>46</v>
      </c>
      <c r="H205" s="50">
        <v>0.90200000000000002</v>
      </c>
      <c r="I205" s="13">
        <f>Table2[[#This Row],[2k x 5 (est)]]-Table2[[#This Row],[5k x 20 (est)]]</f>
        <v>-1.0000000000000009E-3</v>
      </c>
      <c r="J205" s="51">
        <v>0.90300000000000002</v>
      </c>
      <c r="K205" s="52">
        <v>3.6999999999999998E-2</v>
      </c>
      <c r="L205" s="13">
        <f>Table2[[#This Row],[2k x 5 (postSD)]]-Table2[[#This Row],[5k x 20 (postSD)]]</f>
        <v>0</v>
      </c>
      <c r="M205" s="51">
        <v>3.6999999999999998E-2</v>
      </c>
      <c r="N205" s="52">
        <v>0</v>
      </c>
      <c r="O205" s="13">
        <f>Table2[[#This Row],[2k x 5 (pval)]]-Table2[[#This Row],[5k x 20 (pval)]]</f>
        <v>0</v>
      </c>
      <c r="P205" s="51">
        <v>0</v>
      </c>
      <c r="Q205" s="52">
        <v>0.81599999999999995</v>
      </c>
      <c r="R205" s="13">
        <f>Table2[[#This Row],[2k x 5 (lowerCI)]]-Table2[[#This Row],[5k x 20 (lowerCI)]]</f>
        <v>2.0000000000000018E-3</v>
      </c>
      <c r="S205" s="51">
        <v>0.81399999999999995</v>
      </c>
      <c r="T205" s="52">
        <v>0.95799999999999996</v>
      </c>
      <c r="U205" s="13">
        <f>Table2[[#This Row],[2k x 5 (upperCI)]]-Table2[[#This Row],[5k x 20 (upperCI)]]</f>
        <v>0</v>
      </c>
      <c r="V205" s="51">
        <v>0.95799999999999996</v>
      </c>
      <c r="W205" s="52" t="b">
        <v>1</v>
      </c>
      <c r="X205" s="13">
        <f>Table2[[#This Row],[2k x 5 (sig)]]-Table2[[#This Row],[5k x 20 (sig)]]</f>
        <v>0</v>
      </c>
      <c r="Y205" s="51" t="b">
        <v>1</v>
      </c>
      <c r="Z205" s="53" t="s">
        <v>36</v>
      </c>
    </row>
    <row r="206" spans="1:26" customFormat="1" x14ac:dyDescent="0.25">
      <c r="A206" s="65"/>
      <c r="B206" s="48" t="s">
        <v>32</v>
      </c>
      <c r="C206" s="49" t="s">
        <v>55</v>
      </c>
      <c r="D206" s="37">
        <v>2</v>
      </c>
      <c r="E206" s="37">
        <v>23297</v>
      </c>
      <c r="F206" s="1" t="s">
        <v>38</v>
      </c>
      <c r="G206" s="2" t="s">
        <v>46</v>
      </c>
      <c r="H206" s="50">
        <v>-0.311</v>
      </c>
      <c r="I206" s="13">
        <f>Table2[[#This Row],[2k x 5 (est)]]-Table2[[#This Row],[5k x 20 (est)]]</f>
        <v>-1.5000000000000013E-2</v>
      </c>
      <c r="J206" s="51">
        <v>-0.29599999999999999</v>
      </c>
      <c r="K206" s="52">
        <v>0.16600000000000001</v>
      </c>
      <c r="L206" s="13">
        <f>Table2[[#This Row],[2k x 5 (postSD)]]-Table2[[#This Row],[5k x 20 (postSD)]]</f>
        <v>3.0000000000000027E-3</v>
      </c>
      <c r="M206" s="51">
        <v>0.16300000000000001</v>
      </c>
      <c r="N206" s="52">
        <v>4.4999999999999998E-2</v>
      </c>
      <c r="O206" s="13">
        <f>Table2[[#This Row],[2k x 5 (pval)]]-Table2[[#This Row],[5k x 20 (pval)]]</f>
        <v>1.0000000000000009E-3</v>
      </c>
      <c r="P206" s="51">
        <v>4.3999999999999997E-2</v>
      </c>
      <c r="Q206" s="52">
        <v>-0.60099999999999998</v>
      </c>
      <c r="R206" s="13">
        <f>Table2[[#This Row],[2k x 5 (lowerCI)]]-Table2[[#This Row],[5k x 20 (lowerCI)]]</f>
        <v>-1.9000000000000017E-2</v>
      </c>
      <c r="S206" s="51">
        <v>-0.58199999999999996</v>
      </c>
      <c r="T206" s="52">
        <v>0.05</v>
      </c>
      <c r="U206" s="13">
        <f>Table2[[#This Row],[2k x 5 (upperCI)]]-Table2[[#This Row],[5k x 20 (upperCI)]]</f>
        <v>1.3000000000000005E-2</v>
      </c>
      <c r="V206" s="51">
        <v>3.6999999999999998E-2</v>
      </c>
      <c r="W206" s="52" t="b">
        <v>0</v>
      </c>
      <c r="X206" s="13">
        <f>Table2[[#This Row],[2k x 5 (sig)]]-Table2[[#This Row],[5k x 20 (sig)]]</f>
        <v>0</v>
      </c>
      <c r="Y206" s="51" t="b">
        <v>0</v>
      </c>
      <c r="Z206" s="53" t="s">
        <v>36</v>
      </c>
    </row>
    <row r="207" spans="1:26" customFormat="1" x14ac:dyDescent="0.25">
      <c r="A207" s="65"/>
      <c r="B207" s="48" t="s">
        <v>32</v>
      </c>
      <c r="C207" s="49" t="s">
        <v>55</v>
      </c>
      <c r="D207" s="37">
        <v>2</v>
      </c>
      <c r="E207" s="37">
        <v>23297</v>
      </c>
      <c r="F207" s="1" t="s">
        <v>39</v>
      </c>
      <c r="G207" s="2" t="s">
        <v>46</v>
      </c>
      <c r="H207" s="50">
        <v>2.177</v>
      </c>
      <c r="I207" s="13">
        <f>Table2[[#This Row],[2k x 5 (est)]]-Table2[[#This Row],[5k x 20 (est)]]</f>
        <v>-9.9999999999997868E-3</v>
      </c>
      <c r="J207" s="51">
        <v>2.1869999999999998</v>
      </c>
      <c r="K207" s="52">
        <v>0.20599999999999999</v>
      </c>
      <c r="L207" s="13">
        <f>Table2[[#This Row],[2k x 5 (postSD)]]-Table2[[#This Row],[5k x 20 (postSD)]]</f>
        <v>-4.0000000000000036E-3</v>
      </c>
      <c r="M207" s="51">
        <v>0.21</v>
      </c>
      <c r="N207" s="52">
        <v>0</v>
      </c>
      <c r="O207" s="13">
        <f>Table2[[#This Row],[2k x 5 (pval)]]-Table2[[#This Row],[5k x 20 (pval)]]</f>
        <v>0</v>
      </c>
      <c r="P207" s="51">
        <v>0</v>
      </c>
      <c r="Q207" s="52">
        <v>1.7969999999999999</v>
      </c>
      <c r="R207" s="13">
        <f>Table2[[#This Row],[2k x 5 (lowerCI)]]-Table2[[#This Row],[5k x 20 (lowerCI)]]</f>
        <v>2.200000000000002E-2</v>
      </c>
      <c r="S207" s="51">
        <v>1.7749999999999999</v>
      </c>
      <c r="T207" s="52">
        <v>2.597</v>
      </c>
      <c r="U207" s="13">
        <f>Table2[[#This Row],[2k x 5 (upperCI)]]-Table2[[#This Row],[5k x 20 (upperCI)]]</f>
        <v>-8.999999999999897E-3</v>
      </c>
      <c r="V207" s="51">
        <v>2.6059999999999999</v>
      </c>
      <c r="W207" s="52" t="b">
        <v>1</v>
      </c>
      <c r="X207" s="13">
        <f>Table2[[#This Row],[2k x 5 (sig)]]-Table2[[#This Row],[5k x 20 (sig)]]</f>
        <v>0</v>
      </c>
      <c r="Y207" s="51" t="b">
        <v>1</v>
      </c>
      <c r="Z207" s="53" t="s">
        <v>36</v>
      </c>
    </row>
    <row r="208" spans="1:26" customFormat="1" x14ac:dyDescent="0.25">
      <c r="A208" s="65"/>
      <c r="B208" s="48" t="s">
        <v>32</v>
      </c>
      <c r="C208" s="49" t="s">
        <v>55</v>
      </c>
      <c r="D208" s="37">
        <v>2</v>
      </c>
      <c r="E208" s="37">
        <v>23297</v>
      </c>
      <c r="F208" s="1" t="s">
        <v>40</v>
      </c>
      <c r="G208" s="2" t="s">
        <v>46</v>
      </c>
      <c r="H208" s="50">
        <v>2.4929999999999999</v>
      </c>
      <c r="I208" s="13">
        <f>Table2[[#This Row],[2k x 5 (est)]]-Table2[[#This Row],[5k x 20 (est)]]</f>
        <v>-2.4999999999999911E-2</v>
      </c>
      <c r="J208" s="51">
        <v>2.5179999999999998</v>
      </c>
      <c r="K208" s="52">
        <v>0.39500000000000002</v>
      </c>
      <c r="L208" s="13">
        <f>Table2[[#This Row],[2k x 5 (postSD)]]-Table2[[#This Row],[5k x 20 (postSD)]]</f>
        <v>-1.5999999999999959E-2</v>
      </c>
      <c r="M208" s="51">
        <v>0.41099999999999998</v>
      </c>
      <c r="N208" s="52">
        <v>0</v>
      </c>
      <c r="O208" s="13">
        <f>Table2[[#This Row],[2k x 5 (pval)]]-Table2[[#This Row],[5k x 20 (pval)]]</f>
        <v>0</v>
      </c>
      <c r="P208" s="51">
        <v>0</v>
      </c>
      <c r="Q208" s="52">
        <v>1.8180000000000001</v>
      </c>
      <c r="R208" s="13">
        <f>Table2[[#This Row],[2k x 5 (lowerCI)]]-Table2[[#This Row],[5k x 20 (lowerCI)]]</f>
        <v>-3.8000000000000034E-2</v>
      </c>
      <c r="S208" s="51">
        <v>1.8560000000000001</v>
      </c>
      <c r="T208" s="52">
        <v>3.419</v>
      </c>
      <c r="U208" s="13">
        <f>Table2[[#This Row],[2k x 5 (upperCI)]]-Table2[[#This Row],[5k x 20 (upperCI)]]</f>
        <v>-3.5000000000000142E-2</v>
      </c>
      <c r="V208" s="51">
        <v>3.4540000000000002</v>
      </c>
      <c r="W208" s="52" t="b">
        <v>1</v>
      </c>
      <c r="X208" s="13">
        <f>Table2[[#This Row],[2k x 5 (sig)]]-Table2[[#This Row],[5k x 20 (sig)]]</f>
        <v>0</v>
      </c>
      <c r="Y208" s="51" t="b">
        <v>1</v>
      </c>
      <c r="Z208" s="53" t="s">
        <v>36</v>
      </c>
    </row>
    <row r="209" spans="1:26" customFormat="1" x14ac:dyDescent="0.25">
      <c r="A209" s="65"/>
      <c r="B209" s="48" t="s">
        <v>32</v>
      </c>
      <c r="C209" s="49" t="s">
        <v>55</v>
      </c>
      <c r="D209" s="37">
        <v>2</v>
      </c>
      <c r="E209" s="37">
        <v>23297</v>
      </c>
      <c r="F209" s="1" t="s">
        <v>41</v>
      </c>
      <c r="G209" s="2" t="s">
        <v>46</v>
      </c>
      <c r="H209" s="50">
        <v>0.16600000000000001</v>
      </c>
      <c r="I209" s="13">
        <f>Table2[[#This Row],[2k x 5 (est)]]-Table2[[#This Row],[5k x 20 (est)]]</f>
        <v>-4.0000000000000036E-3</v>
      </c>
      <c r="J209" s="51">
        <v>0.17</v>
      </c>
      <c r="K209" s="52">
        <v>0.109</v>
      </c>
      <c r="L209" s="13">
        <f>Table2[[#This Row],[2k x 5 (postSD)]]-Table2[[#This Row],[5k x 20 (postSD)]]</f>
        <v>-1.0000000000000009E-3</v>
      </c>
      <c r="M209" s="51">
        <v>0.11</v>
      </c>
      <c r="N209" s="52">
        <v>5.8999999999999997E-2</v>
      </c>
      <c r="O209" s="13">
        <f>Table2[[#This Row],[2k x 5 (pval)]]-Table2[[#This Row],[5k x 20 (pval)]]</f>
        <v>-2.0000000000000018E-3</v>
      </c>
      <c r="P209" s="51">
        <v>6.0999999999999999E-2</v>
      </c>
      <c r="Q209" s="52">
        <v>-4.5999999999999999E-2</v>
      </c>
      <c r="R209" s="13">
        <f>Table2[[#This Row],[2k x 5 (lowerCI)]]-Table2[[#This Row],[5k x 20 (lowerCI)]]</f>
        <v>-3.0000000000000027E-3</v>
      </c>
      <c r="S209" s="51">
        <v>-4.2999999999999997E-2</v>
      </c>
      <c r="T209" s="52">
        <v>0.38800000000000001</v>
      </c>
      <c r="U209" s="13">
        <f>Table2[[#This Row],[2k x 5 (upperCI)]]-Table2[[#This Row],[5k x 20 (upperCI)]]</f>
        <v>-1.0000000000000009E-3</v>
      </c>
      <c r="V209" s="51">
        <v>0.38900000000000001</v>
      </c>
      <c r="W209" s="52" t="b">
        <v>0</v>
      </c>
      <c r="X209" s="13">
        <f>Table2[[#This Row],[2k x 5 (sig)]]-Table2[[#This Row],[5k x 20 (sig)]]</f>
        <v>0</v>
      </c>
      <c r="Y209" s="51" t="b">
        <v>0</v>
      </c>
      <c r="Z209" s="53" t="s">
        <v>36</v>
      </c>
    </row>
    <row r="210" spans="1:26" customFormat="1" x14ac:dyDescent="0.25">
      <c r="A210" s="65"/>
      <c r="B210" s="48" t="s">
        <v>32</v>
      </c>
      <c r="C210" s="49" t="s">
        <v>55</v>
      </c>
      <c r="D210" s="37">
        <v>2</v>
      </c>
      <c r="E210" s="37">
        <v>23297</v>
      </c>
      <c r="F210" s="1" t="s">
        <v>42</v>
      </c>
      <c r="G210" s="2" t="s">
        <v>46</v>
      </c>
      <c r="H210" s="50">
        <v>1</v>
      </c>
      <c r="I210" s="13">
        <f>Table2[[#This Row],[2k x 5 (est)]]-Table2[[#This Row],[5k x 20 (est)]]</f>
        <v>0</v>
      </c>
      <c r="J210" s="51">
        <v>1</v>
      </c>
      <c r="K210" s="52">
        <v>0</v>
      </c>
      <c r="L210" s="13">
        <f>Table2[[#This Row],[2k x 5 (postSD)]]-Table2[[#This Row],[5k x 20 (postSD)]]</f>
        <v>0</v>
      </c>
      <c r="M210" s="51">
        <v>0</v>
      </c>
      <c r="N210" s="52">
        <v>0</v>
      </c>
      <c r="O210" s="13">
        <f>Table2[[#This Row],[2k x 5 (pval)]]-Table2[[#This Row],[5k x 20 (pval)]]</f>
        <v>0</v>
      </c>
      <c r="P210" s="51">
        <v>0</v>
      </c>
      <c r="Q210" s="52">
        <v>1</v>
      </c>
      <c r="R210" s="13">
        <f>Table2[[#This Row],[2k x 5 (lowerCI)]]-Table2[[#This Row],[5k x 20 (lowerCI)]]</f>
        <v>0</v>
      </c>
      <c r="S210" s="51">
        <v>1</v>
      </c>
      <c r="T210" s="52">
        <v>1</v>
      </c>
      <c r="U210" s="13">
        <f>Table2[[#This Row],[2k x 5 (upperCI)]]-Table2[[#This Row],[5k x 20 (upperCI)]]</f>
        <v>0</v>
      </c>
      <c r="V210" s="51">
        <v>1</v>
      </c>
      <c r="W210" s="52" t="b">
        <v>0</v>
      </c>
      <c r="X210" s="13">
        <f>Table2[[#This Row],[2k x 5 (sig)]]-Table2[[#This Row],[5k x 20 (sig)]]</f>
        <v>0</v>
      </c>
      <c r="Y210" s="51" t="b">
        <v>0</v>
      </c>
      <c r="Z210" s="53" t="s">
        <v>36</v>
      </c>
    </row>
    <row r="211" spans="1:26" customFormat="1" x14ac:dyDescent="0.25">
      <c r="A211" s="65"/>
      <c r="B211" s="48" t="s">
        <v>32</v>
      </c>
      <c r="C211" s="49" t="s">
        <v>55</v>
      </c>
      <c r="D211" s="37">
        <v>2</v>
      </c>
      <c r="E211" s="37">
        <v>23297</v>
      </c>
      <c r="F211" s="1" t="s">
        <v>43</v>
      </c>
      <c r="G211" s="2" t="s">
        <v>46</v>
      </c>
      <c r="H211" s="50">
        <v>1</v>
      </c>
      <c r="I211" s="13">
        <f>Table2[[#This Row],[2k x 5 (est)]]-Table2[[#This Row],[5k x 20 (est)]]</f>
        <v>0</v>
      </c>
      <c r="J211" s="51">
        <v>1</v>
      </c>
      <c r="K211" s="52">
        <v>0</v>
      </c>
      <c r="L211" s="13">
        <f>Table2[[#This Row],[2k x 5 (postSD)]]-Table2[[#This Row],[5k x 20 (postSD)]]</f>
        <v>0</v>
      </c>
      <c r="M211" s="51">
        <v>0</v>
      </c>
      <c r="N211" s="52">
        <v>0</v>
      </c>
      <c r="O211" s="13">
        <f>Table2[[#This Row],[2k x 5 (pval)]]-Table2[[#This Row],[5k x 20 (pval)]]</f>
        <v>0</v>
      </c>
      <c r="P211" s="51">
        <v>0</v>
      </c>
      <c r="Q211" s="52">
        <v>1</v>
      </c>
      <c r="R211" s="13">
        <f>Table2[[#This Row],[2k x 5 (lowerCI)]]-Table2[[#This Row],[5k x 20 (lowerCI)]]</f>
        <v>0</v>
      </c>
      <c r="S211" s="51">
        <v>1</v>
      </c>
      <c r="T211" s="52">
        <v>1</v>
      </c>
      <c r="U211" s="13">
        <f>Table2[[#This Row],[2k x 5 (upperCI)]]-Table2[[#This Row],[5k x 20 (upperCI)]]</f>
        <v>0</v>
      </c>
      <c r="V211" s="51">
        <v>1</v>
      </c>
      <c r="W211" s="52" t="b">
        <v>0</v>
      </c>
      <c r="X211" s="13">
        <f>Table2[[#This Row],[2k x 5 (sig)]]-Table2[[#This Row],[5k x 20 (sig)]]</f>
        <v>0</v>
      </c>
      <c r="Y211" s="51" t="b">
        <v>0</v>
      </c>
      <c r="Z211" s="53" t="s">
        <v>36</v>
      </c>
    </row>
    <row r="212" spans="1:26" customFormat="1" x14ac:dyDescent="0.25">
      <c r="A212" s="65"/>
      <c r="B212" s="48" t="s">
        <v>32</v>
      </c>
      <c r="C212" s="49" t="s">
        <v>55</v>
      </c>
      <c r="D212" s="37">
        <v>2</v>
      </c>
      <c r="E212" s="37">
        <v>23297</v>
      </c>
      <c r="F212" s="1" t="s">
        <v>44</v>
      </c>
      <c r="G212" s="2" t="s">
        <v>46</v>
      </c>
      <c r="H212" s="50">
        <v>1</v>
      </c>
      <c r="I212" s="13">
        <f>Table2[[#This Row],[2k x 5 (est)]]-Table2[[#This Row],[5k x 20 (est)]]</f>
        <v>0</v>
      </c>
      <c r="J212" s="51">
        <v>1</v>
      </c>
      <c r="K212" s="52">
        <v>0</v>
      </c>
      <c r="L212" s="13">
        <f>Table2[[#This Row],[2k x 5 (postSD)]]-Table2[[#This Row],[5k x 20 (postSD)]]</f>
        <v>0</v>
      </c>
      <c r="M212" s="51">
        <v>0</v>
      </c>
      <c r="N212" s="52">
        <v>0</v>
      </c>
      <c r="O212" s="13">
        <f>Table2[[#This Row],[2k x 5 (pval)]]-Table2[[#This Row],[5k x 20 (pval)]]</f>
        <v>0</v>
      </c>
      <c r="P212" s="51">
        <v>0</v>
      </c>
      <c r="Q212" s="52">
        <v>1</v>
      </c>
      <c r="R212" s="13">
        <f>Table2[[#This Row],[2k x 5 (lowerCI)]]-Table2[[#This Row],[5k x 20 (lowerCI)]]</f>
        <v>0</v>
      </c>
      <c r="S212" s="51">
        <v>1</v>
      </c>
      <c r="T212" s="52">
        <v>1</v>
      </c>
      <c r="U212" s="13">
        <f>Table2[[#This Row],[2k x 5 (upperCI)]]-Table2[[#This Row],[5k x 20 (upperCI)]]</f>
        <v>0</v>
      </c>
      <c r="V212" s="51">
        <v>1</v>
      </c>
      <c r="W212" s="52" t="b">
        <v>0</v>
      </c>
      <c r="X212" s="13">
        <f>Table2[[#This Row],[2k x 5 (sig)]]-Table2[[#This Row],[5k x 20 (sig)]]</f>
        <v>0</v>
      </c>
      <c r="Y212" s="51" t="b">
        <v>0</v>
      </c>
      <c r="Z212" s="53" t="s">
        <v>36</v>
      </c>
    </row>
    <row r="213" spans="1:26" customFormat="1" x14ac:dyDescent="0.25">
      <c r="A213" s="8"/>
      <c r="B213" s="8"/>
      <c r="C213" s="8"/>
      <c r="D213" s="21"/>
      <c r="E213" s="21"/>
      <c r="F213" s="21"/>
      <c r="G213" s="22"/>
      <c r="H213" s="23"/>
      <c r="I213" s="9"/>
      <c r="J213" s="24"/>
      <c r="K213" s="23"/>
      <c r="L213" s="9"/>
      <c r="M213" s="24"/>
      <c r="N213" s="23"/>
      <c r="O213" s="9"/>
      <c r="P213" s="24"/>
      <c r="Q213" s="23"/>
      <c r="R213" s="9"/>
      <c r="S213" s="24"/>
      <c r="T213" s="23"/>
      <c r="U213" s="9"/>
      <c r="V213" s="24"/>
      <c r="W213" s="23"/>
      <c r="X213" s="9"/>
      <c r="Y213" s="24"/>
      <c r="Z213" s="8"/>
    </row>
    <row r="214" spans="1:26" customFormat="1" x14ac:dyDescent="0.25">
      <c r="A214" s="65" t="s">
        <v>56</v>
      </c>
      <c r="B214" s="48" t="s">
        <v>50</v>
      </c>
      <c r="C214" s="49" t="s">
        <v>55</v>
      </c>
      <c r="D214" s="37">
        <v>1</v>
      </c>
      <c r="E214" s="37">
        <v>13293</v>
      </c>
      <c r="F214" s="10" t="s">
        <v>34</v>
      </c>
      <c r="G214" s="11" t="s">
        <v>35</v>
      </c>
      <c r="H214" s="50">
        <v>9.8000000000000004E-2</v>
      </c>
      <c r="I214" s="13">
        <f>Table2[[#This Row],[2k x 5 (est)]]-Table2[[#This Row],[5k x 20 (est)]]</f>
        <v>-1.0000000000000009E-3</v>
      </c>
      <c r="J214" s="51">
        <v>9.9000000000000005E-2</v>
      </c>
      <c r="K214" s="52">
        <v>7.4999999999999997E-2</v>
      </c>
      <c r="L214" s="13">
        <f>Table2[[#This Row],[2k x 5 (postSD)]]-Table2[[#This Row],[5k x 20 (postSD)]]</f>
        <v>2.0000000000000018E-3</v>
      </c>
      <c r="M214" s="51">
        <v>7.2999999999999995E-2</v>
      </c>
      <c r="N214" s="52">
        <v>8.8999999999999996E-2</v>
      </c>
      <c r="O214" s="13">
        <f>Table2[[#This Row],[2k x 5 (pval)]]-Table2[[#This Row],[5k x 20 (pval)]]</f>
        <v>5.9999999999999915E-3</v>
      </c>
      <c r="P214" s="51">
        <v>8.3000000000000004E-2</v>
      </c>
      <c r="Q214" s="52">
        <v>-4.4999999999999998E-2</v>
      </c>
      <c r="R214" s="13">
        <f>Table2[[#This Row],[2k x 5 (lowerCI)]]-Table2[[#This Row],[5k x 20 (lowerCI)]]</f>
        <v>0</v>
      </c>
      <c r="S214" s="51">
        <v>-4.4999999999999998E-2</v>
      </c>
      <c r="T214" s="52">
        <v>0.24399999999999999</v>
      </c>
      <c r="U214" s="13">
        <f>Table2[[#This Row],[2k x 5 (upperCI)]]-Table2[[#This Row],[5k x 20 (upperCI)]]</f>
        <v>-5.0000000000000044E-3</v>
      </c>
      <c r="V214" s="51">
        <v>0.249</v>
      </c>
      <c r="W214" s="52" t="b">
        <v>0</v>
      </c>
      <c r="X214" s="13">
        <f>Table2[[#This Row],[2k x 5 (sig)]]-Table2[[#This Row],[5k x 20 (sig)]]</f>
        <v>0</v>
      </c>
      <c r="Y214" s="51" t="b">
        <v>0</v>
      </c>
      <c r="Z214" s="53" t="s">
        <v>36</v>
      </c>
    </row>
    <row r="215" spans="1:26" customFormat="1" x14ac:dyDescent="0.25">
      <c r="A215" s="65"/>
      <c r="B215" s="48" t="s">
        <v>50</v>
      </c>
      <c r="C215" s="49" t="s">
        <v>55</v>
      </c>
      <c r="D215" s="37">
        <v>1</v>
      </c>
      <c r="E215" s="37">
        <v>13293</v>
      </c>
      <c r="F215" s="1" t="s">
        <v>37</v>
      </c>
      <c r="G215" s="2" t="s">
        <v>35</v>
      </c>
      <c r="H215" s="50">
        <v>1.4410000000000001</v>
      </c>
      <c r="I215" s="13">
        <f>Table2[[#This Row],[2k x 5 (est)]]-Table2[[#This Row],[5k x 20 (est)]]</f>
        <v>-2.0000000000000018E-2</v>
      </c>
      <c r="J215" s="51">
        <v>1.4610000000000001</v>
      </c>
      <c r="K215" s="52">
        <v>0.36699999999999999</v>
      </c>
      <c r="L215" s="13">
        <f>Table2[[#This Row],[2k x 5 (postSD)]]-Table2[[#This Row],[5k x 20 (postSD)]]</f>
        <v>-7.0000000000000062E-3</v>
      </c>
      <c r="M215" s="51">
        <v>0.374</v>
      </c>
      <c r="N215" s="52">
        <v>0</v>
      </c>
      <c r="O215" s="13">
        <f>Table2[[#This Row],[2k x 5 (pval)]]-Table2[[#This Row],[5k x 20 (pval)]]</f>
        <v>0</v>
      </c>
      <c r="P215" s="51">
        <v>0</v>
      </c>
      <c r="Q215" s="52">
        <v>0.751</v>
      </c>
      <c r="R215" s="13">
        <f>Table2[[#This Row],[2k x 5 (lowerCI)]]-Table2[[#This Row],[5k x 20 (lowerCI)]]</f>
        <v>-2.4000000000000021E-2</v>
      </c>
      <c r="S215" s="51">
        <v>0.77500000000000002</v>
      </c>
      <c r="T215" s="52">
        <v>2.1760000000000002</v>
      </c>
      <c r="U215" s="13">
        <f>Table2[[#This Row],[2k x 5 (upperCI)]]-Table2[[#This Row],[5k x 20 (upperCI)]]</f>
        <v>-7.2000000000000064E-2</v>
      </c>
      <c r="V215" s="51">
        <v>2.2480000000000002</v>
      </c>
      <c r="W215" s="52" t="b">
        <v>1</v>
      </c>
      <c r="X215" s="13">
        <f>Table2[[#This Row],[2k x 5 (sig)]]-Table2[[#This Row],[5k x 20 (sig)]]</f>
        <v>0</v>
      </c>
      <c r="Y215" s="51" t="b">
        <v>1</v>
      </c>
      <c r="Z215" s="53" t="s">
        <v>36</v>
      </c>
    </row>
    <row r="216" spans="1:26" customFormat="1" x14ac:dyDescent="0.25">
      <c r="A216" s="65"/>
      <c r="B216" s="48" t="s">
        <v>50</v>
      </c>
      <c r="C216" s="49" t="s">
        <v>55</v>
      </c>
      <c r="D216" s="37">
        <v>1</v>
      </c>
      <c r="E216" s="37">
        <v>13293</v>
      </c>
      <c r="F216" s="1" t="s">
        <v>38</v>
      </c>
      <c r="G216" s="2" t="s">
        <v>35</v>
      </c>
      <c r="H216" s="50">
        <v>-6.7000000000000004E-2</v>
      </c>
      <c r="I216" s="13">
        <f>Table2[[#This Row],[2k x 5 (est)]]-Table2[[#This Row],[5k x 20 (est)]]</f>
        <v>1.0000000000000009E-3</v>
      </c>
      <c r="J216" s="51">
        <v>-6.8000000000000005E-2</v>
      </c>
      <c r="K216" s="52">
        <v>3.1E-2</v>
      </c>
      <c r="L216" s="13">
        <f>Table2[[#This Row],[2k x 5 (postSD)]]-Table2[[#This Row],[5k x 20 (postSD)]]</f>
        <v>0</v>
      </c>
      <c r="M216" s="51">
        <v>3.1E-2</v>
      </c>
      <c r="N216" s="52">
        <v>0.02</v>
      </c>
      <c r="O216" s="13">
        <f>Table2[[#This Row],[2k x 5 (pval)]]-Table2[[#This Row],[5k x 20 (pval)]]</f>
        <v>7.000000000000001E-3</v>
      </c>
      <c r="P216" s="51">
        <v>1.2999999999999999E-2</v>
      </c>
      <c r="Q216" s="52">
        <v>-0.129</v>
      </c>
      <c r="R216" s="13">
        <f>Table2[[#This Row],[2k x 5 (lowerCI)]]-Table2[[#This Row],[5k x 20 (lowerCI)]]</f>
        <v>2.0000000000000018E-3</v>
      </c>
      <c r="S216" s="51">
        <v>-0.13100000000000001</v>
      </c>
      <c r="T216" s="52">
        <v>-5.0000000000000001E-3</v>
      </c>
      <c r="U216" s="13">
        <f>Table2[[#This Row],[2k x 5 (upperCI)]]-Table2[[#This Row],[5k x 20 (upperCI)]]</f>
        <v>3.0000000000000001E-3</v>
      </c>
      <c r="V216" s="51">
        <v>-8.0000000000000002E-3</v>
      </c>
      <c r="W216" s="52" t="b">
        <v>1</v>
      </c>
      <c r="X216" s="13">
        <f>Table2[[#This Row],[2k x 5 (sig)]]-Table2[[#This Row],[5k x 20 (sig)]]</f>
        <v>0</v>
      </c>
      <c r="Y216" s="51" t="b">
        <v>1</v>
      </c>
      <c r="Z216" s="53" t="s">
        <v>36</v>
      </c>
    </row>
    <row r="217" spans="1:26" customFormat="1" x14ac:dyDescent="0.25">
      <c r="A217" s="65"/>
      <c r="B217" s="48" t="s">
        <v>50</v>
      </c>
      <c r="C217" s="49" t="s">
        <v>55</v>
      </c>
      <c r="D217" s="37">
        <v>1</v>
      </c>
      <c r="E217" s="37">
        <v>13293</v>
      </c>
      <c r="F217" s="1" t="s">
        <v>39</v>
      </c>
      <c r="G217" s="2" t="s">
        <v>35</v>
      </c>
      <c r="H217" s="50">
        <v>2.6349999999999998</v>
      </c>
      <c r="I217" s="13">
        <f>Table2[[#This Row],[2k x 5 (est)]]-Table2[[#This Row],[5k x 20 (est)]]</f>
        <v>1.0999999999999677E-2</v>
      </c>
      <c r="J217" s="51">
        <v>2.6240000000000001</v>
      </c>
      <c r="K217" s="52">
        <v>0.24399999999999999</v>
      </c>
      <c r="L217" s="13">
        <f>Table2[[#This Row],[2k x 5 (postSD)]]-Table2[[#This Row],[5k x 20 (postSD)]]</f>
        <v>0</v>
      </c>
      <c r="M217" s="51">
        <v>0.24399999999999999</v>
      </c>
      <c r="N217" s="52">
        <v>0</v>
      </c>
      <c r="O217" s="13">
        <f>Table2[[#This Row],[2k x 5 (pval)]]-Table2[[#This Row],[5k x 20 (pval)]]</f>
        <v>0</v>
      </c>
      <c r="P217" s="51">
        <v>0</v>
      </c>
      <c r="Q217" s="52">
        <v>2.16</v>
      </c>
      <c r="R217" s="13">
        <f>Table2[[#This Row],[2k x 5 (lowerCI)]]-Table2[[#This Row],[5k x 20 (lowerCI)]]</f>
        <v>0</v>
      </c>
      <c r="S217" s="51">
        <v>2.16</v>
      </c>
      <c r="T217" s="52">
        <v>3.1150000000000002</v>
      </c>
      <c r="U217" s="13">
        <f>Table2[[#This Row],[2k x 5 (upperCI)]]-Table2[[#This Row],[5k x 20 (upperCI)]]</f>
        <v>9.0000000000003411E-3</v>
      </c>
      <c r="V217" s="51">
        <v>3.1059999999999999</v>
      </c>
      <c r="W217" s="52" t="b">
        <v>1</v>
      </c>
      <c r="X217" s="13">
        <f>Table2[[#This Row],[2k x 5 (sig)]]-Table2[[#This Row],[5k x 20 (sig)]]</f>
        <v>0</v>
      </c>
      <c r="Y217" s="51" t="b">
        <v>1</v>
      </c>
      <c r="Z217" s="53" t="s">
        <v>36</v>
      </c>
    </row>
    <row r="218" spans="1:26" customFormat="1" x14ac:dyDescent="0.25">
      <c r="A218" s="65"/>
      <c r="B218" s="48" t="s">
        <v>50</v>
      </c>
      <c r="C218" s="49" t="s">
        <v>55</v>
      </c>
      <c r="D218" s="37">
        <v>1</v>
      </c>
      <c r="E218" s="37">
        <v>13293</v>
      </c>
      <c r="F218" s="1" t="s">
        <v>40</v>
      </c>
      <c r="G218" s="2" t="s">
        <v>35</v>
      </c>
      <c r="H218" s="50">
        <v>0.40899999999999997</v>
      </c>
      <c r="I218" s="13">
        <f>Table2[[#This Row],[2k x 5 (est)]]-Table2[[#This Row],[5k x 20 (est)]]</f>
        <v>-1.0000000000000009E-3</v>
      </c>
      <c r="J218" s="51">
        <v>0.41</v>
      </c>
      <c r="K218" s="52">
        <v>3.1E-2</v>
      </c>
      <c r="L218" s="13">
        <f>Table2[[#This Row],[2k x 5 (postSD)]]-Table2[[#This Row],[5k x 20 (postSD)]]</f>
        <v>-1.0000000000000009E-3</v>
      </c>
      <c r="M218" s="51">
        <v>3.2000000000000001E-2</v>
      </c>
      <c r="N218" s="52">
        <v>0</v>
      </c>
      <c r="O218" s="13">
        <f>Table2[[#This Row],[2k x 5 (pval)]]-Table2[[#This Row],[5k x 20 (pval)]]</f>
        <v>0</v>
      </c>
      <c r="P218" s="51">
        <v>0</v>
      </c>
      <c r="Q218" s="52">
        <v>0.35199999999999998</v>
      </c>
      <c r="R218" s="13">
        <f>Table2[[#This Row],[2k x 5 (lowerCI)]]-Table2[[#This Row],[5k x 20 (lowerCI)]]</f>
        <v>1.0000000000000009E-3</v>
      </c>
      <c r="S218" s="51">
        <v>0.35099999999999998</v>
      </c>
      <c r="T218" s="52">
        <v>0.47199999999999998</v>
      </c>
      <c r="U218" s="13">
        <f>Table2[[#This Row],[2k x 5 (upperCI)]]-Table2[[#This Row],[5k x 20 (upperCI)]]</f>
        <v>-6.0000000000000053E-3</v>
      </c>
      <c r="V218" s="51">
        <v>0.47799999999999998</v>
      </c>
      <c r="W218" s="52" t="b">
        <v>1</v>
      </c>
      <c r="X218" s="13">
        <f>Table2[[#This Row],[2k x 5 (sig)]]-Table2[[#This Row],[5k x 20 (sig)]]</f>
        <v>0</v>
      </c>
      <c r="Y218" s="51" t="b">
        <v>1</v>
      </c>
      <c r="Z218" s="53" t="s">
        <v>36</v>
      </c>
    </row>
    <row r="219" spans="1:26" customFormat="1" x14ac:dyDescent="0.25">
      <c r="A219" s="65"/>
      <c r="B219" s="48" t="s">
        <v>50</v>
      </c>
      <c r="C219" s="49" t="s">
        <v>55</v>
      </c>
      <c r="D219" s="37">
        <v>1</v>
      </c>
      <c r="E219" s="37">
        <v>13293</v>
      </c>
      <c r="F219" s="1" t="s">
        <v>41</v>
      </c>
      <c r="G219" s="2" t="s">
        <v>35</v>
      </c>
      <c r="H219" s="50">
        <v>2.5000000000000001E-2</v>
      </c>
      <c r="I219" s="13">
        <f>Table2[[#This Row],[2k x 5 (est)]]-Table2[[#This Row],[5k x 20 (est)]]</f>
        <v>-9.9999999999999742E-4</v>
      </c>
      <c r="J219" s="51">
        <v>2.5999999999999999E-2</v>
      </c>
      <c r="K219" s="52">
        <v>0.106</v>
      </c>
      <c r="L219" s="13">
        <f>Table2[[#This Row],[2k x 5 (postSD)]]-Table2[[#This Row],[5k x 20 (postSD)]]</f>
        <v>-2.0000000000000018E-3</v>
      </c>
      <c r="M219" s="51">
        <v>0.108</v>
      </c>
      <c r="N219" s="52">
        <v>0.40600000000000003</v>
      </c>
      <c r="O219" s="13">
        <f>Table2[[#This Row],[2k x 5 (pval)]]-Table2[[#This Row],[5k x 20 (pval)]]</f>
        <v>2.0000000000000018E-3</v>
      </c>
      <c r="P219" s="51">
        <v>0.40400000000000003</v>
      </c>
      <c r="Q219" s="52">
        <v>-0.184</v>
      </c>
      <c r="R219" s="13">
        <f>Table2[[#This Row],[2k x 5 (lowerCI)]]-Table2[[#This Row],[5k x 20 (lowerCI)]]</f>
        <v>0</v>
      </c>
      <c r="S219" s="51">
        <v>-0.184</v>
      </c>
      <c r="T219" s="52">
        <v>0.23699999999999999</v>
      </c>
      <c r="U219" s="13">
        <f>Table2[[#This Row],[2k x 5 (upperCI)]]-Table2[[#This Row],[5k x 20 (upperCI)]]</f>
        <v>-4.0000000000000036E-3</v>
      </c>
      <c r="V219" s="51">
        <v>0.24099999999999999</v>
      </c>
      <c r="W219" s="52" t="b">
        <v>0</v>
      </c>
      <c r="X219" s="13">
        <f>Table2[[#This Row],[2k x 5 (sig)]]-Table2[[#This Row],[5k x 20 (sig)]]</f>
        <v>0</v>
      </c>
      <c r="Y219" s="51" t="b">
        <v>0</v>
      </c>
      <c r="Z219" s="53" t="s">
        <v>36</v>
      </c>
    </row>
    <row r="220" spans="1:26" customFormat="1" x14ac:dyDescent="0.25">
      <c r="A220" s="65"/>
      <c r="B220" s="48" t="s">
        <v>50</v>
      </c>
      <c r="C220" s="49" t="s">
        <v>55</v>
      </c>
      <c r="D220" s="37">
        <v>1</v>
      </c>
      <c r="E220" s="37">
        <v>13293</v>
      </c>
      <c r="F220" s="1" t="s">
        <v>42</v>
      </c>
      <c r="G220" s="2" t="s">
        <v>35</v>
      </c>
      <c r="H220" s="50">
        <v>4.6980000000000004</v>
      </c>
      <c r="I220" s="13">
        <f>Table2[[#This Row],[2k x 5 (est)]]-Table2[[#This Row],[5k x 20 (est)]]</f>
        <v>2.3000000000000576E-2</v>
      </c>
      <c r="J220" s="51">
        <v>4.6749999999999998</v>
      </c>
      <c r="K220" s="52">
        <v>0.95099999999999996</v>
      </c>
      <c r="L220" s="13">
        <f>Table2[[#This Row],[2k x 5 (postSD)]]-Table2[[#This Row],[5k x 20 (postSD)]]</f>
        <v>-2.1000000000000019E-2</v>
      </c>
      <c r="M220" s="51">
        <v>0.97199999999999998</v>
      </c>
      <c r="N220" s="52">
        <v>0</v>
      </c>
      <c r="O220" s="13">
        <f>Table2[[#This Row],[2k x 5 (pval)]]-Table2[[#This Row],[5k x 20 (pval)]]</f>
        <v>0</v>
      </c>
      <c r="P220" s="51">
        <v>0</v>
      </c>
      <c r="Q220" s="52">
        <v>3.1320000000000001</v>
      </c>
      <c r="R220" s="13">
        <f>Table2[[#This Row],[2k x 5 (lowerCI)]]-Table2[[#This Row],[5k x 20 (lowerCI)]]</f>
        <v>1.000000000000334E-3</v>
      </c>
      <c r="S220" s="51">
        <v>3.1309999999999998</v>
      </c>
      <c r="T220" s="52">
        <v>6.8869999999999996</v>
      </c>
      <c r="U220" s="13">
        <f>Table2[[#This Row],[2k x 5 (upperCI)]]-Table2[[#This Row],[5k x 20 (upperCI)]]</f>
        <v>-6.3000000000000611E-2</v>
      </c>
      <c r="V220" s="51">
        <v>6.95</v>
      </c>
      <c r="W220" s="52" t="b">
        <v>1</v>
      </c>
      <c r="X220" s="13">
        <f>Table2[[#This Row],[2k x 5 (sig)]]-Table2[[#This Row],[5k x 20 (sig)]]</f>
        <v>0</v>
      </c>
      <c r="Y220" s="51" t="b">
        <v>1</v>
      </c>
      <c r="Z220" s="53" t="s">
        <v>36</v>
      </c>
    </row>
    <row r="221" spans="1:26" customFormat="1" x14ac:dyDescent="0.25">
      <c r="A221" s="65"/>
      <c r="B221" s="48" t="s">
        <v>50</v>
      </c>
      <c r="C221" s="49" t="s">
        <v>55</v>
      </c>
      <c r="D221" s="37">
        <v>1</v>
      </c>
      <c r="E221" s="37">
        <v>13293</v>
      </c>
      <c r="F221" s="10" t="s">
        <v>43</v>
      </c>
      <c r="G221" s="11" t="s">
        <v>35</v>
      </c>
      <c r="H221" s="50">
        <v>4.7E-2</v>
      </c>
      <c r="I221" s="13">
        <f>Table2[[#This Row],[2k x 5 (est)]]-Table2[[#This Row],[5k x 20 (est)]]</f>
        <v>-1.0000000000000009E-3</v>
      </c>
      <c r="J221" s="51">
        <v>4.8000000000000001E-2</v>
      </c>
      <c r="K221" s="52">
        <v>1.4999999999999999E-2</v>
      </c>
      <c r="L221" s="13">
        <f>Table2[[#This Row],[2k x 5 (postSD)]]-Table2[[#This Row],[5k x 20 (postSD)]]</f>
        <v>-1.0000000000000009E-3</v>
      </c>
      <c r="M221" s="51">
        <v>1.6E-2</v>
      </c>
      <c r="N221" s="52">
        <v>0</v>
      </c>
      <c r="O221" s="13">
        <f>Table2[[#This Row],[2k x 5 (pval)]]-Table2[[#This Row],[5k x 20 (pval)]]</f>
        <v>0</v>
      </c>
      <c r="P221" s="51">
        <v>0</v>
      </c>
      <c r="Q221" s="52">
        <v>0.02</v>
      </c>
      <c r="R221" s="13">
        <f>Table2[[#This Row],[2k x 5 (lowerCI)]]-Table2[[#This Row],[5k x 20 (lowerCI)]]</f>
        <v>-1.0000000000000009E-3</v>
      </c>
      <c r="S221" s="51">
        <v>2.1000000000000001E-2</v>
      </c>
      <c r="T221" s="52">
        <v>0.08</v>
      </c>
      <c r="U221" s="13">
        <f>Table2[[#This Row],[2k x 5 (upperCI)]]-Table2[[#This Row],[5k x 20 (upperCI)]]</f>
        <v>-2.0000000000000018E-3</v>
      </c>
      <c r="V221" s="51">
        <v>8.2000000000000003E-2</v>
      </c>
      <c r="W221" s="52" t="b">
        <v>1</v>
      </c>
      <c r="X221" s="13">
        <f>Table2[[#This Row],[2k x 5 (sig)]]-Table2[[#This Row],[5k x 20 (sig)]]</f>
        <v>0</v>
      </c>
      <c r="Y221" s="51" t="b">
        <v>1</v>
      </c>
      <c r="Z221" s="53" t="s">
        <v>36</v>
      </c>
    </row>
    <row r="222" spans="1:26" customFormat="1" x14ac:dyDescent="0.25">
      <c r="A222" s="65"/>
      <c r="B222" s="48" t="s">
        <v>50</v>
      </c>
      <c r="C222" s="49" t="s">
        <v>55</v>
      </c>
      <c r="D222" s="37">
        <v>1</v>
      </c>
      <c r="E222" s="37">
        <v>13293</v>
      </c>
      <c r="F222" s="1" t="s">
        <v>44</v>
      </c>
      <c r="G222" s="2" t="s">
        <v>35</v>
      </c>
      <c r="H222" s="50">
        <v>1.0189999999999999</v>
      </c>
      <c r="I222" s="13">
        <f>Table2[[#This Row],[2k x 5 (est)]]-Table2[[#This Row],[5k x 20 (est)]]</f>
        <v>-4.0000000000000036E-3</v>
      </c>
      <c r="J222" s="51">
        <v>1.0229999999999999</v>
      </c>
      <c r="K222" s="52">
        <v>0.161</v>
      </c>
      <c r="L222" s="13">
        <f>Table2[[#This Row],[2k x 5 (postSD)]]-Table2[[#This Row],[5k x 20 (postSD)]]</f>
        <v>-7.0000000000000062E-3</v>
      </c>
      <c r="M222" s="51">
        <v>0.16800000000000001</v>
      </c>
      <c r="N222" s="52">
        <v>0</v>
      </c>
      <c r="O222" s="13">
        <f>Table2[[#This Row],[2k x 5 (pval)]]-Table2[[#This Row],[5k x 20 (pval)]]</f>
        <v>0</v>
      </c>
      <c r="P222" s="51">
        <v>0</v>
      </c>
      <c r="Q222" s="52">
        <v>0.76200000000000001</v>
      </c>
      <c r="R222" s="13">
        <f>Table2[[#This Row],[2k x 5 (lowerCI)]]-Table2[[#This Row],[5k x 20 (lowerCI)]]</f>
        <v>-2.0000000000000018E-3</v>
      </c>
      <c r="S222" s="51">
        <v>0.76400000000000001</v>
      </c>
      <c r="T222" s="52">
        <v>1.3939999999999999</v>
      </c>
      <c r="U222" s="13">
        <f>Table2[[#This Row],[2k x 5 (upperCI)]]-Table2[[#This Row],[5k x 20 (upperCI)]]</f>
        <v>-1.7000000000000126E-2</v>
      </c>
      <c r="V222" s="51">
        <v>1.411</v>
      </c>
      <c r="W222" s="52" t="b">
        <v>1</v>
      </c>
      <c r="X222" s="13">
        <f>Table2[[#This Row],[2k x 5 (sig)]]-Table2[[#This Row],[5k x 20 (sig)]]</f>
        <v>0</v>
      </c>
      <c r="Y222" s="51" t="b">
        <v>1</v>
      </c>
      <c r="Z222" s="53" t="s">
        <v>36</v>
      </c>
    </row>
    <row r="223" spans="1:26" customFormat="1" x14ac:dyDescent="0.25">
      <c r="A223" s="65"/>
      <c r="B223" s="48" t="s">
        <v>50</v>
      </c>
      <c r="C223" s="49" t="s">
        <v>55</v>
      </c>
      <c r="D223" s="37">
        <v>1</v>
      </c>
      <c r="E223" s="37">
        <v>13293</v>
      </c>
      <c r="F223" s="1" t="s">
        <v>45</v>
      </c>
      <c r="G223" s="2" t="s">
        <v>46</v>
      </c>
      <c r="H223" s="50">
        <v>0.40899999999999997</v>
      </c>
      <c r="I223" s="13">
        <f>Table2[[#This Row],[2k x 5 (est)]]-Table2[[#This Row],[5k x 20 (est)]]</f>
        <v>-1.0000000000000009E-3</v>
      </c>
      <c r="J223" s="51">
        <v>0.41</v>
      </c>
      <c r="K223" s="52">
        <v>2.3E-2</v>
      </c>
      <c r="L223" s="13">
        <f>Table2[[#This Row],[2k x 5 (postSD)]]-Table2[[#This Row],[5k x 20 (postSD)]]</f>
        <v>0</v>
      </c>
      <c r="M223" s="51">
        <v>2.3E-2</v>
      </c>
      <c r="N223" s="52">
        <v>0</v>
      </c>
      <c r="O223" s="13">
        <f>Table2[[#This Row],[2k x 5 (pval)]]-Table2[[#This Row],[5k x 20 (pval)]]</f>
        <v>0</v>
      </c>
      <c r="P223" s="51">
        <v>0</v>
      </c>
      <c r="Q223" s="52">
        <v>0.36599999999999999</v>
      </c>
      <c r="R223" s="13">
        <f>Table2[[#This Row],[2k x 5 (lowerCI)]]-Table2[[#This Row],[5k x 20 (lowerCI)]]</f>
        <v>-1.0000000000000009E-3</v>
      </c>
      <c r="S223" s="51">
        <v>0.36699999999999999</v>
      </c>
      <c r="T223" s="52">
        <v>0.45300000000000001</v>
      </c>
      <c r="U223" s="13">
        <f>Table2[[#This Row],[2k x 5 (upperCI)]]-Table2[[#This Row],[5k x 20 (upperCI)]]</f>
        <v>-3.0000000000000027E-3</v>
      </c>
      <c r="V223" s="51">
        <v>0.45600000000000002</v>
      </c>
      <c r="W223" s="52" t="b">
        <v>1</v>
      </c>
      <c r="X223" s="13">
        <f>Table2[[#This Row],[2k x 5 (sig)]]-Table2[[#This Row],[5k x 20 (sig)]]</f>
        <v>0</v>
      </c>
      <c r="Y223" s="51" t="b">
        <v>1</v>
      </c>
      <c r="Z223" s="53" t="s">
        <v>47</v>
      </c>
    </row>
    <row r="224" spans="1:26" customFormat="1" x14ac:dyDescent="0.25">
      <c r="A224" s="65"/>
      <c r="B224" s="48" t="s">
        <v>50</v>
      </c>
      <c r="C224" s="49" t="s">
        <v>55</v>
      </c>
      <c r="D224" s="37">
        <v>1</v>
      </c>
      <c r="E224" s="37">
        <v>13293</v>
      </c>
      <c r="F224" s="1" t="s">
        <v>48</v>
      </c>
      <c r="G224" s="2" t="s">
        <v>46</v>
      </c>
      <c r="H224" s="50">
        <v>0.78900000000000003</v>
      </c>
      <c r="I224" s="13">
        <f>Table2[[#This Row],[2k x 5 (est)]]-Table2[[#This Row],[5k x 20 (est)]]</f>
        <v>1.0000000000000009E-3</v>
      </c>
      <c r="J224" s="51">
        <v>0.78800000000000003</v>
      </c>
      <c r="K224" s="52">
        <v>2.5000000000000001E-2</v>
      </c>
      <c r="L224" s="13">
        <f>Table2[[#This Row],[2k x 5 (postSD)]]-Table2[[#This Row],[5k x 20 (postSD)]]</f>
        <v>0</v>
      </c>
      <c r="M224" s="51">
        <v>2.5000000000000001E-2</v>
      </c>
      <c r="N224" s="52">
        <v>0</v>
      </c>
      <c r="O224" s="13">
        <f>Table2[[#This Row],[2k x 5 (pval)]]-Table2[[#This Row],[5k x 20 (pval)]]</f>
        <v>0</v>
      </c>
      <c r="P224" s="51">
        <v>0</v>
      </c>
      <c r="Q224" s="52">
        <v>0.74099999999999999</v>
      </c>
      <c r="R224" s="13">
        <f>Table2[[#This Row],[2k x 5 (lowerCI)]]-Table2[[#This Row],[5k x 20 (lowerCI)]]</f>
        <v>1.0000000000000009E-3</v>
      </c>
      <c r="S224" s="51">
        <v>0.74</v>
      </c>
      <c r="T224" s="52">
        <v>0.83699999999999997</v>
      </c>
      <c r="U224" s="13">
        <f>Table2[[#This Row],[2k x 5 (upperCI)]]-Table2[[#This Row],[5k x 20 (upperCI)]]</f>
        <v>2.0000000000000018E-3</v>
      </c>
      <c r="V224" s="51">
        <v>0.83499999999999996</v>
      </c>
      <c r="W224" s="52" t="b">
        <v>1</v>
      </c>
      <c r="X224" s="13">
        <f>Table2[[#This Row],[2k x 5 (sig)]]-Table2[[#This Row],[5k x 20 (sig)]]</f>
        <v>0</v>
      </c>
      <c r="Y224" s="51" t="b">
        <v>1</v>
      </c>
      <c r="Z224" s="53" t="s">
        <v>47</v>
      </c>
    </row>
    <row r="225" spans="1:26" customFormat="1" x14ac:dyDescent="0.25">
      <c r="A225" s="65"/>
      <c r="B225" s="48" t="s">
        <v>50</v>
      </c>
      <c r="C225" s="49" t="s">
        <v>55</v>
      </c>
      <c r="D225" s="37">
        <v>1</v>
      </c>
      <c r="E225" s="37">
        <v>13293</v>
      </c>
      <c r="F225" s="10" t="s">
        <v>34</v>
      </c>
      <c r="G225" s="11" t="s">
        <v>46</v>
      </c>
      <c r="H225" s="50">
        <v>0.219</v>
      </c>
      <c r="I225" s="13">
        <f>Table2[[#This Row],[2k x 5 (est)]]-Table2[[#This Row],[5k x 20 (est)]]</f>
        <v>4.0000000000000036E-3</v>
      </c>
      <c r="J225" s="51">
        <v>0.215</v>
      </c>
      <c r="K225" s="52">
        <v>0.158</v>
      </c>
      <c r="L225" s="13">
        <f>Table2[[#This Row],[2k x 5 (postSD)]]-Table2[[#This Row],[5k x 20 (postSD)]]</f>
        <v>6.0000000000000053E-3</v>
      </c>
      <c r="M225" s="51">
        <v>0.152</v>
      </c>
      <c r="N225" s="52">
        <v>8.8999999999999996E-2</v>
      </c>
      <c r="O225" s="13">
        <f>Table2[[#This Row],[2k x 5 (pval)]]-Table2[[#This Row],[5k x 20 (pval)]]</f>
        <v>5.9999999999999915E-3</v>
      </c>
      <c r="P225" s="51">
        <v>8.3000000000000004E-2</v>
      </c>
      <c r="Q225" s="52">
        <v>-9.1999999999999998E-2</v>
      </c>
      <c r="R225" s="13">
        <f>Table2[[#This Row],[2k x 5 (lowerCI)]]-Table2[[#This Row],[5k x 20 (lowerCI)]]</f>
        <v>1.0000000000000009E-3</v>
      </c>
      <c r="S225" s="51">
        <v>-9.2999999999999999E-2</v>
      </c>
      <c r="T225" s="52">
        <v>0.52300000000000002</v>
      </c>
      <c r="U225" s="13">
        <f>Table2[[#This Row],[2k x 5 (upperCI)]]-Table2[[#This Row],[5k x 20 (upperCI)]]</f>
        <v>1.4000000000000012E-2</v>
      </c>
      <c r="V225" s="51">
        <v>0.50900000000000001</v>
      </c>
      <c r="W225" s="52" t="b">
        <v>0</v>
      </c>
      <c r="X225" s="13">
        <f>Table2[[#This Row],[2k x 5 (sig)]]-Table2[[#This Row],[5k x 20 (sig)]]</f>
        <v>0</v>
      </c>
      <c r="Y225" s="51" t="b">
        <v>0</v>
      </c>
      <c r="Z225" s="53" t="s">
        <v>36</v>
      </c>
    </row>
    <row r="226" spans="1:26" customFormat="1" x14ac:dyDescent="0.25">
      <c r="A226" s="65"/>
      <c r="B226" s="48" t="s">
        <v>50</v>
      </c>
      <c r="C226" s="49" t="s">
        <v>55</v>
      </c>
      <c r="D226" s="37">
        <v>1</v>
      </c>
      <c r="E226" s="37">
        <v>13293</v>
      </c>
      <c r="F226" s="1" t="s">
        <v>37</v>
      </c>
      <c r="G226" s="2" t="s">
        <v>46</v>
      </c>
      <c r="H226" s="50">
        <v>0.68</v>
      </c>
      <c r="I226" s="13">
        <f>Table2[[#This Row],[2k x 5 (est)]]-Table2[[#This Row],[5k x 20 (est)]]</f>
        <v>-9.9999999999998979E-3</v>
      </c>
      <c r="J226" s="51">
        <v>0.69</v>
      </c>
      <c r="K226" s="52">
        <v>0.13600000000000001</v>
      </c>
      <c r="L226" s="13">
        <f>Table2[[#This Row],[2k x 5 (postSD)]]-Table2[[#This Row],[5k x 20 (postSD)]]</f>
        <v>5.0000000000000044E-3</v>
      </c>
      <c r="M226" s="51">
        <v>0.13100000000000001</v>
      </c>
      <c r="N226" s="52">
        <v>0</v>
      </c>
      <c r="O226" s="13">
        <f>Table2[[#This Row],[2k x 5 (pval)]]-Table2[[#This Row],[5k x 20 (pval)]]</f>
        <v>0</v>
      </c>
      <c r="P226" s="51">
        <v>0</v>
      </c>
      <c r="Q226" s="52">
        <v>0.35799999999999998</v>
      </c>
      <c r="R226" s="13">
        <f>Table2[[#This Row],[2k x 5 (lowerCI)]]-Table2[[#This Row],[5k x 20 (lowerCI)]]</f>
        <v>-1.2000000000000011E-2</v>
      </c>
      <c r="S226" s="51">
        <v>0.37</v>
      </c>
      <c r="T226" s="52">
        <v>0.85599999999999998</v>
      </c>
      <c r="U226" s="13">
        <f>Table2[[#This Row],[2k x 5 (upperCI)]]-Table2[[#This Row],[5k x 20 (upperCI)]]</f>
        <v>-5.0000000000000044E-3</v>
      </c>
      <c r="V226" s="51">
        <v>0.86099999999999999</v>
      </c>
      <c r="W226" s="52" t="b">
        <v>1</v>
      </c>
      <c r="X226" s="13">
        <f>Table2[[#This Row],[2k x 5 (sig)]]-Table2[[#This Row],[5k x 20 (sig)]]</f>
        <v>0</v>
      </c>
      <c r="Y226" s="51" t="b">
        <v>1</v>
      </c>
      <c r="Z226" s="53" t="s">
        <v>36</v>
      </c>
    </row>
    <row r="227" spans="1:26" customFormat="1" x14ac:dyDescent="0.25">
      <c r="A227" s="65"/>
      <c r="B227" s="48" t="s">
        <v>50</v>
      </c>
      <c r="C227" s="49" t="s">
        <v>55</v>
      </c>
      <c r="D227" s="37">
        <v>1</v>
      </c>
      <c r="E227" s="37">
        <v>13293</v>
      </c>
      <c r="F227" s="1" t="s">
        <v>38</v>
      </c>
      <c r="G227" s="2" t="s">
        <v>46</v>
      </c>
      <c r="H227" s="50">
        <v>-0.314</v>
      </c>
      <c r="I227" s="13">
        <f>Table2[[#This Row],[2k x 5 (est)]]-Table2[[#This Row],[5k x 20 (est)]]</f>
        <v>1.0000000000000009E-3</v>
      </c>
      <c r="J227" s="51">
        <v>-0.315</v>
      </c>
      <c r="K227" s="52">
        <v>0.14199999999999999</v>
      </c>
      <c r="L227" s="13">
        <f>Table2[[#This Row],[2k x 5 (postSD)]]-Table2[[#This Row],[5k x 20 (postSD)]]</f>
        <v>1.999999999999974E-3</v>
      </c>
      <c r="M227" s="51">
        <v>0.14000000000000001</v>
      </c>
      <c r="N227" s="52">
        <v>0.02</v>
      </c>
      <c r="O227" s="13">
        <f>Table2[[#This Row],[2k x 5 (pval)]]-Table2[[#This Row],[5k x 20 (pval)]]</f>
        <v>7.000000000000001E-3</v>
      </c>
      <c r="P227" s="51">
        <v>1.2999999999999999E-2</v>
      </c>
      <c r="Q227" s="52">
        <v>-0.59699999999999998</v>
      </c>
      <c r="R227" s="13">
        <f>Table2[[#This Row],[2k x 5 (lowerCI)]]-Table2[[#This Row],[5k x 20 (lowerCI)]]</f>
        <v>-1.6000000000000014E-2</v>
      </c>
      <c r="S227" s="51">
        <v>-0.58099999999999996</v>
      </c>
      <c r="T227" s="52">
        <v>-2.3E-2</v>
      </c>
      <c r="U227" s="13">
        <f>Table2[[#This Row],[2k x 5 (upperCI)]]-Table2[[#This Row],[5k x 20 (upperCI)]]</f>
        <v>1.2000000000000004E-2</v>
      </c>
      <c r="V227" s="51">
        <v>-3.5000000000000003E-2</v>
      </c>
      <c r="W227" s="52" t="b">
        <v>1</v>
      </c>
      <c r="X227" s="13">
        <f>Table2[[#This Row],[2k x 5 (sig)]]-Table2[[#This Row],[5k x 20 (sig)]]</f>
        <v>0</v>
      </c>
      <c r="Y227" s="51" t="b">
        <v>1</v>
      </c>
      <c r="Z227" s="53" t="s">
        <v>36</v>
      </c>
    </row>
    <row r="228" spans="1:26" customFormat="1" x14ac:dyDescent="0.25">
      <c r="A228" s="65"/>
      <c r="B228" s="48" t="s">
        <v>50</v>
      </c>
      <c r="C228" s="49" t="s">
        <v>55</v>
      </c>
      <c r="D228" s="37">
        <v>1</v>
      </c>
      <c r="E228" s="37">
        <v>13293</v>
      </c>
      <c r="F228" s="1" t="s">
        <v>39</v>
      </c>
      <c r="G228" s="2" t="s">
        <v>46</v>
      </c>
      <c r="H228" s="50">
        <v>1.22</v>
      </c>
      <c r="I228" s="13">
        <f>Table2[[#This Row],[2k x 5 (est)]]-Table2[[#This Row],[5k x 20 (est)]]</f>
        <v>0</v>
      </c>
      <c r="J228" s="51">
        <v>1.22</v>
      </c>
      <c r="K228" s="52">
        <v>0.15</v>
      </c>
      <c r="L228" s="13">
        <f>Table2[[#This Row],[2k x 5 (postSD)]]-Table2[[#This Row],[5k x 20 (postSD)]]</f>
        <v>1.0000000000000009E-3</v>
      </c>
      <c r="M228" s="51">
        <v>0.14899999999999999</v>
      </c>
      <c r="N228" s="52">
        <v>0</v>
      </c>
      <c r="O228" s="13">
        <f>Table2[[#This Row],[2k x 5 (pval)]]-Table2[[#This Row],[5k x 20 (pval)]]</f>
        <v>0</v>
      </c>
      <c r="P228" s="51">
        <v>0</v>
      </c>
      <c r="Q228" s="52">
        <v>0.92600000000000005</v>
      </c>
      <c r="R228" s="13">
        <f>Table2[[#This Row],[2k x 5 (lowerCI)]]-Table2[[#This Row],[5k x 20 (lowerCI)]]</f>
        <v>-2.0000000000000018E-3</v>
      </c>
      <c r="S228" s="51">
        <v>0.92800000000000005</v>
      </c>
      <c r="T228" s="52">
        <v>1.52</v>
      </c>
      <c r="U228" s="13">
        <f>Table2[[#This Row],[2k x 5 (upperCI)]]-Table2[[#This Row],[5k x 20 (upperCI)]]</f>
        <v>9.000000000000119E-3</v>
      </c>
      <c r="V228" s="51">
        <v>1.5109999999999999</v>
      </c>
      <c r="W228" s="52" t="b">
        <v>1</v>
      </c>
      <c r="X228" s="13">
        <f>Table2[[#This Row],[2k x 5 (sig)]]-Table2[[#This Row],[5k x 20 (sig)]]</f>
        <v>0</v>
      </c>
      <c r="Y228" s="51" t="b">
        <v>1</v>
      </c>
      <c r="Z228" s="53" t="s">
        <v>36</v>
      </c>
    </row>
    <row r="229" spans="1:26" customFormat="1" x14ac:dyDescent="0.25">
      <c r="A229" s="65"/>
      <c r="B229" s="48" t="s">
        <v>50</v>
      </c>
      <c r="C229" s="49" t="s">
        <v>55</v>
      </c>
      <c r="D229" s="37">
        <v>1</v>
      </c>
      <c r="E229" s="37">
        <v>13293</v>
      </c>
      <c r="F229" s="1" t="s">
        <v>40</v>
      </c>
      <c r="G229" s="2" t="s">
        <v>46</v>
      </c>
      <c r="H229" s="50">
        <v>1.9059999999999999</v>
      </c>
      <c r="I229" s="13">
        <f>Table2[[#This Row],[2k x 5 (est)]]-Table2[[#This Row],[5k x 20 (est)]]</f>
        <v>2.0999999999999908E-2</v>
      </c>
      <c r="J229" s="51">
        <v>1.885</v>
      </c>
      <c r="K229" s="52">
        <v>0.35899999999999999</v>
      </c>
      <c r="L229" s="13">
        <f>Table2[[#This Row],[2k x 5 (postSD)]]-Table2[[#This Row],[5k x 20 (postSD)]]</f>
        <v>7.0000000000000062E-3</v>
      </c>
      <c r="M229" s="51">
        <v>0.35199999999999998</v>
      </c>
      <c r="N229" s="52">
        <v>0</v>
      </c>
      <c r="O229" s="13">
        <f>Table2[[#This Row],[2k x 5 (pval)]]-Table2[[#This Row],[5k x 20 (pval)]]</f>
        <v>0</v>
      </c>
      <c r="P229" s="51">
        <v>0</v>
      </c>
      <c r="Q229" s="52">
        <v>1.389</v>
      </c>
      <c r="R229" s="13">
        <f>Table2[[#This Row],[2k x 5 (lowerCI)]]-Table2[[#This Row],[5k x 20 (lowerCI)]]</f>
        <v>2.0000000000000018E-3</v>
      </c>
      <c r="S229" s="51">
        <v>1.387</v>
      </c>
      <c r="T229" s="52">
        <v>2.8340000000000001</v>
      </c>
      <c r="U229" s="13">
        <f>Table2[[#This Row],[2k x 5 (upperCI)]]-Table2[[#This Row],[5k x 20 (upperCI)]]</f>
        <v>3.2000000000000028E-2</v>
      </c>
      <c r="V229" s="51">
        <v>2.802</v>
      </c>
      <c r="W229" s="52" t="b">
        <v>1</v>
      </c>
      <c r="X229" s="13">
        <f>Table2[[#This Row],[2k x 5 (sig)]]-Table2[[#This Row],[5k x 20 (sig)]]</f>
        <v>0</v>
      </c>
      <c r="Y229" s="51" t="b">
        <v>1</v>
      </c>
      <c r="Z229" s="53" t="s">
        <v>36</v>
      </c>
    </row>
    <row r="230" spans="1:26" customFormat="1" x14ac:dyDescent="0.25">
      <c r="A230" s="65"/>
      <c r="B230" s="48" t="s">
        <v>50</v>
      </c>
      <c r="C230" s="49" t="s">
        <v>55</v>
      </c>
      <c r="D230" s="37">
        <v>1</v>
      </c>
      <c r="E230" s="37">
        <v>13293</v>
      </c>
      <c r="F230" s="1" t="s">
        <v>41</v>
      </c>
      <c r="G230" s="2" t="s">
        <v>46</v>
      </c>
      <c r="H230" s="50">
        <v>2.5000000000000001E-2</v>
      </c>
      <c r="I230" s="13">
        <f>Table2[[#This Row],[2k x 5 (est)]]-Table2[[#This Row],[5k x 20 (est)]]</f>
        <v>-9.9999999999999742E-4</v>
      </c>
      <c r="J230" s="51">
        <v>2.5999999999999999E-2</v>
      </c>
      <c r="K230" s="52">
        <v>0.104</v>
      </c>
      <c r="L230" s="13">
        <f>Table2[[#This Row],[2k x 5 (postSD)]]-Table2[[#This Row],[5k x 20 (postSD)]]</f>
        <v>-2.0000000000000018E-3</v>
      </c>
      <c r="M230" s="51">
        <v>0.106</v>
      </c>
      <c r="N230" s="52">
        <v>0.40600000000000003</v>
      </c>
      <c r="O230" s="13">
        <f>Table2[[#This Row],[2k x 5 (pval)]]-Table2[[#This Row],[5k x 20 (pval)]]</f>
        <v>2.0000000000000018E-3</v>
      </c>
      <c r="P230" s="51">
        <v>0.40400000000000003</v>
      </c>
      <c r="Q230" s="52">
        <v>-0.17399999999999999</v>
      </c>
      <c r="R230" s="13">
        <f>Table2[[#This Row],[2k x 5 (lowerCI)]]-Table2[[#This Row],[5k x 20 (lowerCI)]]</f>
        <v>8.0000000000000071E-3</v>
      </c>
      <c r="S230" s="51">
        <v>-0.182</v>
      </c>
      <c r="T230" s="52">
        <v>0.23300000000000001</v>
      </c>
      <c r="U230" s="13">
        <f>Table2[[#This Row],[2k x 5 (upperCI)]]-Table2[[#This Row],[5k x 20 (upperCI)]]</f>
        <v>-1.0000000000000009E-3</v>
      </c>
      <c r="V230" s="51">
        <v>0.23400000000000001</v>
      </c>
      <c r="W230" s="52" t="b">
        <v>0</v>
      </c>
      <c r="X230" s="13">
        <f>Table2[[#This Row],[2k x 5 (sig)]]-Table2[[#This Row],[5k x 20 (sig)]]</f>
        <v>0</v>
      </c>
      <c r="Y230" s="51" t="b">
        <v>0</v>
      </c>
      <c r="Z230" s="53" t="s">
        <v>36</v>
      </c>
    </row>
    <row r="231" spans="1:26" customFormat="1" x14ac:dyDescent="0.25">
      <c r="A231" s="65"/>
      <c r="B231" s="48" t="s">
        <v>50</v>
      </c>
      <c r="C231" s="49" t="s">
        <v>55</v>
      </c>
      <c r="D231" s="37">
        <v>1</v>
      </c>
      <c r="E231" s="37">
        <v>13293</v>
      </c>
      <c r="F231" s="1" t="s">
        <v>42</v>
      </c>
      <c r="G231" s="2" t="s">
        <v>46</v>
      </c>
      <c r="H231" s="50">
        <v>1</v>
      </c>
      <c r="I231" s="13">
        <f>Table2[[#This Row],[2k x 5 (est)]]-Table2[[#This Row],[5k x 20 (est)]]</f>
        <v>0</v>
      </c>
      <c r="J231" s="51">
        <v>1</v>
      </c>
      <c r="K231" s="52">
        <v>0</v>
      </c>
      <c r="L231" s="13">
        <f>Table2[[#This Row],[2k x 5 (postSD)]]-Table2[[#This Row],[5k x 20 (postSD)]]</f>
        <v>0</v>
      </c>
      <c r="M231" s="51">
        <v>0</v>
      </c>
      <c r="N231" s="52">
        <v>0</v>
      </c>
      <c r="O231" s="13">
        <f>Table2[[#This Row],[2k x 5 (pval)]]-Table2[[#This Row],[5k x 20 (pval)]]</f>
        <v>0</v>
      </c>
      <c r="P231" s="51">
        <v>0</v>
      </c>
      <c r="Q231" s="52">
        <v>1</v>
      </c>
      <c r="R231" s="13">
        <f>Table2[[#This Row],[2k x 5 (lowerCI)]]-Table2[[#This Row],[5k x 20 (lowerCI)]]</f>
        <v>0</v>
      </c>
      <c r="S231" s="51">
        <v>1</v>
      </c>
      <c r="T231" s="52">
        <v>1</v>
      </c>
      <c r="U231" s="13">
        <f>Table2[[#This Row],[2k x 5 (upperCI)]]-Table2[[#This Row],[5k x 20 (upperCI)]]</f>
        <v>0</v>
      </c>
      <c r="V231" s="51">
        <v>1</v>
      </c>
      <c r="W231" s="52" t="b">
        <v>0</v>
      </c>
      <c r="X231" s="13">
        <f>Table2[[#This Row],[2k x 5 (sig)]]-Table2[[#This Row],[5k x 20 (sig)]]</f>
        <v>0</v>
      </c>
      <c r="Y231" s="51" t="b">
        <v>0</v>
      </c>
      <c r="Z231" s="53" t="s">
        <v>36</v>
      </c>
    </row>
    <row r="232" spans="1:26" customFormat="1" x14ac:dyDescent="0.25">
      <c r="A232" s="65"/>
      <c r="B232" s="48" t="s">
        <v>50</v>
      </c>
      <c r="C232" s="49" t="s">
        <v>55</v>
      </c>
      <c r="D232" s="37">
        <v>1</v>
      </c>
      <c r="E232" s="37">
        <v>13293</v>
      </c>
      <c r="F232" s="1" t="s">
        <v>43</v>
      </c>
      <c r="G232" s="2" t="s">
        <v>46</v>
      </c>
      <c r="H232" s="50">
        <v>1</v>
      </c>
      <c r="I232" s="13">
        <f>Table2[[#This Row],[2k x 5 (est)]]-Table2[[#This Row],[5k x 20 (est)]]</f>
        <v>0</v>
      </c>
      <c r="J232" s="51">
        <v>1</v>
      </c>
      <c r="K232" s="52">
        <v>0</v>
      </c>
      <c r="L232" s="13">
        <f>Table2[[#This Row],[2k x 5 (postSD)]]-Table2[[#This Row],[5k x 20 (postSD)]]</f>
        <v>0</v>
      </c>
      <c r="M232" s="51">
        <v>0</v>
      </c>
      <c r="N232" s="52">
        <v>0</v>
      </c>
      <c r="O232" s="13">
        <f>Table2[[#This Row],[2k x 5 (pval)]]-Table2[[#This Row],[5k x 20 (pval)]]</f>
        <v>0</v>
      </c>
      <c r="P232" s="51">
        <v>0</v>
      </c>
      <c r="Q232" s="52">
        <v>1</v>
      </c>
      <c r="R232" s="13">
        <f>Table2[[#This Row],[2k x 5 (lowerCI)]]-Table2[[#This Row],[5k x 20 (lowerCI)]]</f>
        <v>0</v>
      </c>
      <c r="S232" s="51">
        <v>1</v>
      </c>
      <c r="T232" s="52">
        <v>1</v>
      </c>
      <c r="U232" s="13">
        <f>Table2[[#This Row],[2k x 5 (upperCI)]]-Table2[[#This Row],[5k x 20 (upperCI)]]</f>
        <v>0</v>
      </c>
      <c r="V232" s="51">
        <v>1</v>
      </c>
      <c r="W232" s="52" t="b">
        <v>0</v>
      </c>
      <c r="X232" s="13">
        <f>Table2[[#This Row],[2k x 5 (sig)]]-Table2[[#This Row],[5k x 20 (sig)]]</f>
        <v>0</v>
      </c>
      <c r="Y232" s="51" t="b">
        <v>0</v>
      </c>
      <c r="Z232" s="53" t="s">
        <v>36</v>
      </c>
    </row>
    <row r="233" spans="1:26" customFormat="1" x14ac:dyDescent="0.25">
      <c r="A233" s="65"/>
      <c r="B233" s="48" t="s">
        <v>50</v>
      </c>
      <c r="C233" s="49" t="s">
        <v>55</v>
      </c>
      <c r="D233" s="37">
        <v>1</v>
      </c>
      <c r="E233" s="37">
        <v>13293</v>
      </c>
      <c r="F233" s="1" t="s">
        <v>44</v>
      </c>
      <c r="G233" s="2" t="s">
        <v>46</v>
      </c>
      <c r="H233" s="50">
        <v>1</v>
      </c>
      <c r="I233" s="13">
        <f>Table2[[#This Row],[2k x 5 (est)]]-Table2[[#This Row],[5k x 20 (est)]]</f>
        <v>0</v>
      </c>
      <c r="J233" s="51">
        <v>1</v>
      </c>
      <c r="K233" s="52">
        <v>0</v>
      </c>
      <c r="L233" s="13">
        <f>Table2[[#This Row],[2k x 5 (postSD)]]-Table2[[#This Row],[5k x 20 (postSD)]]</f>
        <v>0</v>
      </c>
      <c r="M233" s="51">
        <v>0</v>
      </c>
      <c r="N233" s="52">
        <v>0</v>
      </c>
      <c r="O233" s="13">
        <f>Table2[[#This Row],[2k x 5 (pval)]]-Table2[[#This Row],[5k x 20 (pval)]]</f>
        <v>0</v>
      </c>
      <c r="P233" s="51">
        <v>0</v>
      </c>
      <c r="Q233" s="52">
        <v>1</v>
      </c>
      <c r="R233" s="13">
        <f>Table2[[#This Row],[2k x 5 (lowerCI)]]-Table2[[#This Row],[5k x 20 (lowerCI)]]</f>
        <v>0</v>
      </c>
      <c r="S233" s="51">
        <v>1</v>
      </c>
      <c r="T233" s="52">
        <v>1</v>
      </c>
      <c r="U233" s="13">
        <f>Table2[[#This Row],[2k x 5 (upperCI)]]-Table2[[#This Row],[5k x 20 (upperCI)]]</f>
        <v>0</v>
      </c>
      <c r="V233" s="51">
        <v>1</v>
      </c>
      <c r="W233" s="52" t="b">
        <v>0</v>
      </c>
      <c r="X233" s="13">
        <f>Table2[[#This Row],[2k x 5 (sig)]]-Table2[[#This Row],[5k x 20 (sig)]]</f>
        <v>0</v>
      </c>
      <c r="Y233" s="51" t="b">
        <v>0</v>
      </c>
      <c r="Z233" s="53" t="s">
        <v>36</v>
      </c>
    </row>
    <row r="234" spans="1:26" customFormat="1" x14ac:dyDescent="0.25">
      <c r="A234" s="65"/>
      <c r="B234" s="15"/>
      <c r="C234" s="15"/>
      <c r="D234" s="16"/>
      <c r="E234" s="16"/>
      <c r="F234" s="16"/>
      <c r="G234" s="17"/>
      <c r="H234" s="18"/>
      <c r="I234" s="19"/>
      <c r="J234" s="20"/>
      <c r="K234" s="18"/>
      <c r="L234" s="19"/>
      <c r="M234" s="20"/>
      <c r="N234" s="18"/>
      <c r="O234" s="19"/>
      <c r="P234" s="20"/>
      <c r="Q234" s="18"/>
      <c r="R234" s="19">
        <f>Table2[[#This Row],[2k x 5 (lowerCI)]]-Table2[[#This Row],[5k x 20 (lowerCI)]]</f>
        <v>0</v>
      </c>
      <c r="S234" s="20"/>
      <c r="T234" s="18"/>
      <c r="U234" s="19">
        <f>Table2[[#This Row],[2k x 5 (upperCI)]]-Table2[[#This Row],[5k x 20 (upperCI)]]</f>
        <v>0</v>
      </c>
      <c r="V234" s="20"/>
      <c r="W234" s="18"/>
      <c r="X234" s="19"/>
      <c r="Y234" s="20"/>
      <c r="Z234" s="15"/>
    </row>
    <row r="235" spans="1:26" customFormat="1" x14ac:dyDescent="0.25">
      <c r="A235" s="65"/>
      <c r="B235" s="32" t="s">
        <v>50</v>
      </c>
      <c r="C235" s="29" t="s">
        <v>55</v>
      </c>
      <c r="D235" s="37">
        <v>2</v>
      </c>
      <c r="E235" s="25">
        <v>13304</v>
      </c>
      <c r="F235" s="10" t="s">
        <v>34</v>
      </c>
      <c r="G235" s="11" t="s">
        <v>35</v>
      </c>
      <c r="H235" s="60">
        <v>8.9999999999999993E-3</v>
      </c>
      <c r="I235" s="13">
        <f>Table2[[#This Row],[2k x 5 (est)]]-Table2[[#This Row],[5k x 20 (est)]]</f>
        <v>9.9999999999999915E-4</v>
      </c>
      <c r="J235" s="41">
        <v>8.0000000000000002E-3</v>
      </c>
      <c r="K235" s="39">
        <v>7.0000000000000007E-2</v>
      </c>
      <c r="L235" s="13">
        <f>Table2[[#This Row],[2k x 5 (postSD)]]-Table2[[#This Row],[5k x 20 (postSD)]]</f>
        <v>2.0000000000000018E-3</v>
      </c>
      <c r="M235" s="41">
        <v>6.8000000000000005E-2</v>
      </c>
      <c r="N235" s="39">
        <v>0.44700000000000001</v>
      </c>
      <c r="O235" s="13">
        <f>Table2[[#This Row],[2k x 5 (pval)]]-Table2[[#This Row],[5k x 20 (pval)]]</f>
        <v>-1.0000000000000009E-2</v>
      </c>
      <c r="P235" s="41">
        <v>0.45700000000000002</v>
      </c>
      <c r="Q235" s="39">
        <v>-0.13300000000000001</v>
      </c>
      <c r="R235" s="13">
        <f>Table2[[#This Row],[2k x 5 (lowerCI)]]-Table2[[#This Row],[5k x 20 (lowerCI)]]</f>
        <v>-1.0000000000000009E-3</v>
      </c>
      <c r="S235" s="41">
        <v>-0.13200000000000001</v>
      </c>
      <c r="T235" s="39">
        <v>0.13800000000000001</v>
      </c>
      <c r="U235" s="13">
        <f>Table2[[#This Row],[2k x 5 (upperCI)]]-Table2[[#This Row],[5k x 20 (upperCI)]]</f>
        <v>2.0000000000000018E-3</v>
      </c>
      <c r="V235" s="41">
        <v>0.13600000000000001</v>
      </c>
      <c r="W235" s="39" t="b">
        <v>0</v>
      </c>
      <c r="X235" s="13">
        <f>Table2[[#This Row],[2k x 5 (sig)]]-Table2[[#This Row],[5k x 20 (sig)]]</f>
        <v>0</v>
      </c>
      <c r="Y235" s="41" t="b">
        <v>0</v>
      </c>
      <c r="Z235" s="45" t="s">
        <v>36</v>
      </c>
    </row>
    <row r="236" spans="1:26" customFormat="1" x14ac:dyDescent="0.25">
      <c r="A236" s="65"/>
      <c r="B236" s="32" t="s">
        <v>50</v>
      </c>
      <c r="C236" s="29" t="s">
        <v>55</v>
      </c>
      <c r="D236" s="37">
        <v>2</v>
      </c>
      <c r="E236" s="25">
        <v>13304</v>
      </c>
      <c r="F236" s="1" t="s">
        <v>37</v>
      </c>
      <c r="G236" s="2" t="s">
        <v>35</v>
      </c>
      <c r="H236" s="60">
        <v>0.94499999999999995</v>
      </c>
      <c r="I236" s="13">
        <f>Table2[[#This Row],[2k x 5 (est)]]-Table2[[#This Row],[5k x 20 (est)]]</f>
        <v>-8.0000000000000071E-3</v>
      </c>
      <c r="J236" s="41">
        <v>0.95299999999999996</v>
      </c>
      <c r="K236" s="39">
        <v>0.19</v>
      </c>
      <c r="L236" s="13">
        <f>Table2[[#This Row],[2k x 5 (postSD)]]-Table2[[#This Row],[5k x 20 (postSD)]]</f>
        <v>-8.0000000000000071E-3</v>
      </c>
      <c r="M236" s="41">
        <v>0.19800000000000001</v>
      </c>
      <c r="N236" s="39">
        <v>0</v>
      </c>
      <c r="O236" s="13">
        <f>Table2[[#This Row],[2k x 5 (pval)]]-Table2[[#This Row],[5k x 20 (pval)]]</f>
        <v>0</v>
      </c>
      <c r="P236" s="41">
        <v>0</v>
      </c>
      <c r="Q236" s="39">
        <v>0.63300000000000001</v>
      </c>
      <c r="R236" s="13">
        <f>Table2[[#This Row],[2k x 5 (lowerCI)]]-Table2[[#This Row],[5k x 20 (lowerCI)]]</f>
        <v>-6.0000000000000053E-3</v>
      </c>
      <c r="S236" s="41">
        <v>0.63900000000000001</v>
      </c>
      <c r="T236" s="39">
        <v>1.3740000000000001</v>
      </c>
      <c r="U236" s="13">
        <f>Table2[[#This Row],[2k x 5 (upperCI)]]-Table2[[#This Row],[5k x 20 (upperCI)]]</f>
        <v>-2.0999999999999908E-2</v>
      </c>
      <c r="V236" s="41">
        <v>1.395</v>
      </c>
      <c r="W236" s="39" t="b">
        <v>1</v>
      </c>
      <c r="X236" s="13">
        <f>Table2[[#This Row],[2k x 5 (sig)]]-Table2[[#This Row],[5k x 20 (sig)]]</f>
        <v>0</v>
      </c>
      <c r="Y236" s="41" t="b">
        <v>1</v>
      </c>
      <c r="Z236" s="45" t="s">
        <v>36</v>
      </c>
    </row>
    <row r="237" spans="1:26" customFormat="1" x14ac:dyDescent="0.25">
      <c r="A237" s="65"/>
      <c r="B237" s="32" t="s">
        <v>50</v>
      </c>
      <c r="C237" s="29" t="s">
        <v>55</v>
      </c>
      <c r="D237" s="37">
        <v>2</v>
      </c>
      <c r="E237" s="25">
        <v>13304</v>
      </c>
      <c r="F237" s="1" t="s">
        <v>38</v>
      </c>
      <c r="G237" s="2" t="s">
        <v>35</v>
      </c>
      <c r="H237" s="60">
        <v>-4.5999999999999999E-2</v>
      </c>
      <c r="I237" s="13">
        <f>Table2[[#This Row],[2k x 5 (est)]]-Table2[[#This Row],[5k x 20 (est)]]</f>
        <v>-1.0000000000000009E-3</v>
      </c>
      <c r="J237" s="41">
        <v>-4.4999999999999998E-2</v>
      </c>
      <c r="K237" s="39">
        <v>2.7E-2</v>
      </c>
      <c r="L237" s="13">
        <f>Table2[[#This Row],[2k x 5 (postSD)]]-Table2[[#This Row],[5k x 20 (postSD)]]</f>
        <v>0</v>
      </c>
      <c r="M237" s="41">
        <v>2.7E-2</v>
      </c>
      <c r="N237" s="39">
        <v>3.7999999999999999E-2</v>
      </c>
      <c r="O237" s="13">
        <f>Table2[[#This Row],[2k x 5 (pval)]]-Table2[[#This Row],[5k x 20 (pval)]]</f>
        <v>-3.0000000000000027E-3</v>
      </c>
      <c r="P237" s="41">
        <v>4.1000000000000002E-2</v>
      </c>
      <c r="Q237" s="39">
        <v>-9.9000000000000005E-2</v>
      </c>
      <c r="R237" s="13">
        <f>Table2[[#This Row],[2k x 5 (lowerCI)]]-Table2[[#This Row],[5k x 20 (lowerCI)]]</f>
        <v>2.0000000000000018E-3</v>
      </c>
      <c r="S237" s="41">
        <v>-0.10100000000000001</v>
      </c>
      <c r="T237" s="39">
        <v>5.0000000000000001E-3</v>
      </c>
      <c r="U237" s="13">
        <f>Table2[[#This Row],[2k x 5 (upperCI)]]-Table2[[#This Row],[5k x 20 (upperCI)]]</f>
        <v>-1E-3</v>
      </c>
      <c r="V237" s="41">
        <v>6.0000000000000001E-3</v>
      </c>
      <c r="W237" s="39" t="b">
        <v>0</v>
      </c>
      <c r="X237" s="13">
        <f>Table2[[#This Row],[2k x 5 (sig)]]-Table2[[#This Row],[5k x 20 (sig)]]</f>
        <v>0</v>
      </c>
      <c r="Y237" s="41" t="b">
        <v>0</v>
      </c>
      <c r="Z237" s="45" t="s">
        <v>36</v>
      </c>
    </row>
    <row r="238" spans="1:26" customFormat="1" x14ac:dyDescent="0.25">
      <c r="A238" s="65"/>
      <c r="B238" s="32" t="s">
        <v>50</v>
      </c>
      <c r="C238" s="29" t="s">
        <v>55</v>
      </c>
      <c r="D238" s="37">
        <v>2</v>
      </c>
      <c r="E238" s="25">
        <v>13304</v>
      </c>
      <c r="F238" s="1" t="s">
        <v>39</v>
      </c>
      <c r="G238" s="2" t="s">
        <v>35</v>
      </c>
      <c r="H238" s="60">
        <v>2.6739999999999999</v>
      </c>
      <c r="I238" s="13">
        <f>Table2[[#This Row],[2k x 5 (est)]]-Table2[[#This Row],[5k x 20 (est)]]</f>
        <v>3.0000000000001137E-3</v>
      </c>
      <c r="J238" s="41">
        <v>2.6709999999999998</v>
      </c>
      <c r="K238" s="39">
        <v>0.20699999999999999</v>
      </c>
      <c r="L238" s="13">
        <f>Table2[[#This Row],[2k x 5 (postSD)]]-Table2[[#This Row],[5k x 20 (postSD)]]</f>
        <v>1.0000000000000009E-3</v>
      </c>
      <c r="M238" s="41">
        <v>0.20599999999999999</v>
      </c>
      <c r="N238" s="39">
        <v>0</v>
      </c>
      <c r="O238" s="13">
        <f>Table2[[#This Row],[2k x 5 (pval)]]-Table2[[#This Row],[5k x 20 (pval)]]</f>
        <v>0</v>
      </c>
      <c r="P238" s="41">
        <v>0</v>
      </c>
      <c r="Q238" s="39">
        <v>2.2799999999999998</v>
      </c>
      <c r="R238" s="13">
        <f>Table2[[#This Row],[2k x 5 (lowerCI)]]-Table2[[#This Row],[5k x 20 (lowerCI)]]</f>
        <v>2.9999999999996696E-3</v>
      </c>
      <c r="S238" s="41">
        <v>2.2770000000000001</v>
      </c>
      <c r="T238" s="39">
        <v>3.0760000000000001</v>
      </c>
      <c r="U238" s="13">
        <f>Table2[[#This Row],[2k x 5 (upperCI)]]-Table2[[#This Row],[5k x 20 (upperCI)]]</f>
        <v>-9.9999999999997868E-3</v>
      </c>
      <c r="V238" s="41">
        <v>3.0859999999999999</v>
      </c>
      <c r="W238" s="39" t="b">
        <v>1</v>
      </c>
      <c r="X238" s="13">
        <f>Table2[[#This Row],[2k x 5 (sig)]]-Table2[[#This Row],[5k x 20 (sig)]]</f>
        <v>0</v>
      </c>
      <c r="Y238" s="41" t="b">
        <v>1</v>
      </c>
      <c r="Z238" s="45" t="s">
        <v>36</v>
      </c>
    </row>
    <row r="239" spans="1:26" customFormat="1" x14ac:dyDescent="0.25">
      <c r="A239" s="65"/>
      <c r="B239" s="32" t="s">
        <v>50</v>
      </c>
      <c r="C239" s="29" t="s">
        <v>55</v>
      </c>
      <c r="D239" s="37">
        <v>2</v>
      </c>
      <c r="E239" s="25">
        <v>13304</v>
      </c>
      <c r="F239" s="1" t="s">
        <v>40</v>
      </c>
      <c r="G239" s="2" t="s">
        <v>35</v>
      </c>
      <c r="H239" s="60">
        <v>0.46</v>
      </c>
      <c r="I239" s="13">
        <f>Table2[[#This Row],[2k x 5 (est)]]-Table2[[#This Row],[5k x 20 (est)]]</f>
        <v>-2.0000000000000018E-3</v>
      </c>
      <c r="J239" s="41">
        <v>0.46200000000000002</v>
      </c>
      <c r="K239" s="39">
        <v>0.03</v>
      </c>
      <c r="L239" s="13">
        <f>Table2[[#This Row],[2k x 5 (postSD)]]-Table2[[#This Row],[5k x 20 (postSD)]]</f>
        <v>0</v>
      </c>
      <c r="M239" s="41">
        <v>0.03</v>
      </c>
      <c r="N239" s="39">
        <v>0</v>
      </c>
      <c r="O239" s="13">
        <f>Table2[[#This Row],[2k x 5 (pval)]]-Table2[[#This Row],[5k x 20 (pval)]]</f>
        <v>0</v>
      </c>
      <c r="P239" s="41">
        <v>0</v>
      </c>
      <c r="Q239" s="39">
        <v>0.40100000000000002</v>
      </c>
      <c r="R239" s="13">
        <f>Table2[[#This Row],[2k x 5 (lowerCI)]]-Table2[[#This Row],[5k x 20 (lowerCI)]]</f>
        <v>-4.0000000000000036E-3</v>
      </c>
      <c r="S239" s="41">
        <v>0.40500000000000003</v>
      </c>
      <c r="T239" s="39">
        <v>0.51900000000000002</v>
      </c>
      <c r="U239" s="13">
        <f>Table2[[#This Row],[2k x 5 (upperCI)]]-Table2[[#This Row],[5k x 20 (upperCI)]]</f>
        <v>-5.0000000000000044E-3</v>
      </c>
      <c r="V239" s="41">
        <v>0.52400000000000002</v>
      </c>
      <c r="W239" s="39" t="b">
        <v>1</v>
      </c>
      <c r="X239" s="13">
        <f>Table2[[#This Row],[2k x 5 (sig)]]-Table2[[#This Row],[5k x 20 (sig)]]</f>
        <v>0</v>
      </c>
      <c r="Y239" s="41" t="b">
        <v>1</v>
      </c>
      <c r="Z239" s="45" t="s">
        <v>36</v>
      </c>
    </row>
    <row r="240" spans="1:26" customFormat="1" x14ac:dyDescent="0.25">
      <c r="A240" s="65"/>
      <c r="B240" s="32" t="s">
        <v>50</v>
      </c>
      <c r="C240" s="29" t="s">
        <v>55</v>
      </c>
      <c r="D240" s="37">
        <v>2</v>
      </c>
      <c r="E240" s="25">
        <v>13304</v>
      </c>
      <c r="F240" s="1" t="s">
        <v>41</v>
      </c>
      <c r="G240" s="2" t="s">
        <v>35</v>
      </c>
      <c r="H240" s="60">
        <v>0.03</v>
      </c>
      <c r="I240" s="13">
        <f>Table2[[#This Row],[2k x 5 (est)]]-Table2[[#This Row],[5k x 20 (est)]]</f>
        <v>-3.0000000000000027E-3</v>
      </c>
      <c r="J240" s="41">
        <v>3.3000000000000002E-2</v>
      </c>
      <c r="K240" s="39">
        <v>7.9000000000000001E-2</v>
      </c>
      <c r="L240" s="13">
        <f>Table2[[#This Row],[2k x 5 (postSD)]]-Table2[[#This Row],[5k x 20 (postSD)]]</f>
        <v>-2.0000000000000018E-3</v>
      </c>
      <c r="M240" s="41">
        <v>8.1000000000000003E-2</v>
      </c>
      <c r="N240" s="39">
        <v>0.34599999999999997</v>
      </c>
      <c r="O240" s="13">
        <f>Table2[[#This Row],[2k x 5 (pval)]]-Table2[[#This Row],[5k x 20 (pval)]]</f>
        <v>-3.0000000000000027E-3</v>
      </c>
      <c r="P240" s="41">
        <v>0.34899999999999998</v>
      </c>
      <c r="Q240" s="39">
        <v>-0.123</v>
      </c>
      <c r="R240" s="13">
        <f>Table2[[#This Row],[2k x 5 (lowerCI)]]-Table2[[#This Row],[5k x 20 (lowerCI)]]</f>
        <v>9.000000000000008E-3</v>
      </c>
      <c r="S240" s="41">
        <v>-0.13200000000000001</v>
      </c>
      <c r="T240" s="39">
        <v>0.189</v>
      </c>
      <c r="U240" s="13">
        <f>Table2[[#This Row],[2k x 5 (upperCI)]]-Table2[[#This Row],[5k x 20 (upperCI)]]</f>
        <v>1.0000000000000009E-3</v>
      </c>
      <c r="V240" s="41">
        <v>0.188</v>
      </c>
      <c r="W240" s="39" t="b">
        <v>0</v>
      </c>
      <c r="X240" s="13">
        <f>Table2[[#This Row],[2k x 5 (sig)]]-Table2[[#This Row],[5k x 20 (sig)]]</f>
        <v>0</v>
      </c>
      <c r="Y240" s="41" t="b">
        <v>0</v>
      </c>
      <c r="Z240" s="45" t="s">
        <v>36</v>
      </c>
    </row>
    <row r="241" spans="1:26" customFormat="1" x14ac:dyDescent="0.25">
      <c r="A241" s="65"/>
      <c r="B241" s="32" t="s">
        <v>50</v>
      </c>
      <c r="C241" s="29" t="s">
        <v>55</v>
      </c>
      <c r="D241" s="37">
        <v>2</v>
      </c>
      <c r="E241" s="25">
        <v>13304</v>
      </c>
      <c r="F241" s="1" t="s">
        <v>42</v>
      </c>
      <c r="G241" s="2" t="s">
        <v>35</v>
      </c>
      <c r="H241" s="60">
        <v>3.569</v>
      </c>
      <c r="I241" s="13">
        <f>Table2[[#This Row],[2k x 5 (est)]]-Table2[[#This Row],[5k x 20 (est)]]</f>
        <v>1.399999999999979E-2</v>
      </c>
      <c r="J241" s="41">
        <v>3.5550000000000002</v>
      </c>
      <c r="K241" s="39">
        <v>0.72699999999999998</v>
      </c>
      <c r="L241" s="13">
        <f>Table2[[#This Row],[2k x 5 (postSD)]]-Table2[[#This Row],[5k x 20 (postSD)]]</f>
        <v>-3.6000000000000032E-2</v>
      </c>
      <c r="M241" s="41">
        <v>0.76300000000000001</v>
      </c>
      <c r="N241" s="39">
        <v>0</v>
      </c>
      <c r="O241" s="13">
        <f>Table2[[#This Row],[2k x 5 (pval)]]-Table2[[#This Row],[5k x 20 (pval)]]</f>
        <v>0</v>
      </c>
      <c r="P241" s="41">
        <v>0</v>
      </c>
      <c r="Q241" s="39">
        <v>2.3780000000000001</v>
      </c>
      <c r="R241" s="13">
        <f>Table2[[#This Row],[2k x 5 (lowerCI)]]-Table2[[#This Row],[5k x 20 (lowerCI)]]</f>
        <v>4.0000000000000036E-2</v>
      </c>
      <c r="S241" s="41">
        <v>2.3380000000000001</v>
      </c>
      <c r="T241" s="39">
        <v>5.226</v>
      </c>
      <c r="U241" s="13">
        <f>Table2[[#This Row],[2k x 5 (upperCI)]]-Table2[[#This Row],[5k x 20 (upperCI)]]</f>
        <v>-7.6999999999999957E-2</v>
      </c>
      <c r="V241" s="41">
        <v>5.3029999999999999</v>
      </c>
      <c r="W241" s="39" t="b">
        <v>1</v>
      </c>
      <c r="X241" s="13">
        <f>Table2[[#This Row],[2k x 5 (sig)]]-Table2[[#This Row],[5k x 20 (sig)]]</f>
        <v>0</v>
      </c>
      <c r="Y241" s="41" t="b">
        <v>1</v>
      </c>
      <c r="Z241" s="45" t="s">
        <v>36</v>
      </c>
    </row>
    <row r="242" spans="1:26" customFormat="1" x14ac:dyDescent="0.25">
      <c r="A242" s="65"/>
      <c r="B242" s="32" t="s">
        <v>50</v>
      </c>
      <c r="C242" s="29" t="s">
        <v>55</v>
      </c>
      <c r="D242" s="37">
        <v>2</v>
      </c>
      <c r="E242" s="25">
        <v>13304</v>
      </c>
      <c r="F242" s="10" t="s">
        <v>43</v>
      </c>
      <c r="G242" s="11" t="s">
        <v>35</v>
      </c>
      <c r="H242" s="60">
        <v>3.6999999999999998E-2</v>
      </c>
      <c r="I242" s="13">
        <f>Table2[[#This Row],[2k x 5 (est)]]-Table2[[#This Row],[5k x 20 (est)]]</f>
        <v>-1.0000000000000009E-3</v>
      </c>
      <c r="J242" s="41">
        <v>3.7999999999999999E-2</v>
      </c>
      <c r="K242" s="39">
        <v>1.2E-2</v>
      </c>
      <c r="L242" s="13">
        <f>Table2[[#This Row],[2k x 5 (postSD)]]-Table2[[#This Row],[5k x 20 (postSD)]]</f>
        <v>0</v>
      </c>
      <c r="M242" s="41">
        <v>1.2E-2</v>
      </c>
      <c r="N242" s="39">
        <v>0</v>
      </c>
      <c r="O242" s="13">
        <f>Table2[[#This Row],[2k x 5 (pval)]]-Table2[[#This Row],[5k x 20 (pval)]]</f>
        <v>0</v>
      </c>
      <c r="P242" s="41">
        <v>0</v>
      </c>
      <c r="Q242" s="39">
        <v>1.6E-2</v>
      </c>
      <c r="R242" s="13">
        <f>Table2[[#This Row],[2k x 5 (lowerCI)]]-Table2[[#This Row],[5k x 20 (lowerCI)]]</f>
        <v>0</v>
      </c>
      <c r="S242" s="41">
        <v>1.6E-2</v>
      </c>
      <c r="T242" s="39">
        <v>6.4000000000000001E-2</v>
      </c>
      <c r="U242" s="13">
        <f>Table2[[#This Row],[2k x 5 (upperCI)]]-Table2[[#This Row],[5k x 20 (upperCI)]]</f>
        <v>0</v>
      </c>
      <c r="V242" s="41">
        <v>6.4000000000000001E-2</v>
      </c>
      <c r="W242" s="39" t="b">
        <v>1</v>
      </c>
      <c r="X242" s="13">
        <f>Table2[[#This Row],[2k x 5 (sig)]]-Table2[[#This Row],[5k x 20 (sig)]]</f>
        <v>0</v>
      </c>
      <c r="Y242" s="41" t="b">
        <v>1</v>
      </c>
      <c r="Z242" s="45" t="s">
        <v>36</v>
      </c>
    </row>
    <row r="243" spans="1:26" customFormat="1" x14ac:dyDescent="0.25">
      <c r="A243" s="65"/>
      <c r="B243" s="32" t="s">
        <v>50</v>
      </c>
      <c r="C243" s="29" t="s">
        <v>55</v>
      </c>
      <c r="D243" s="37">
        <v>2</v>
      </c>
      <c r="E243" s="25">
        <v>13304</v>
      </c>
      <c r="F243" s="1" t="s">
        <v>44</v>
      </c>
      <c r="G243" s="2" t="s">
        <v>35</v>
      </c>
      <c r="H243" s="60">
        <v>0.54</v>
      </c>
      <c r="I243" s="13">
        <f>Table2[[#This Row],[2k x 5 (est)]]-Table2[[#This Row],[5k x 20 (est)]]</f>
        <v>-4.0000000000000036E-3</v>
      </c>
      <c r="J243" s="41">
        <v>0.54400000000000004</v>
      </c>
      <c r="K243" s="39">
        <v>9.6000000000000002E-2</v>
      </c>
      <c r="L243" s="13">
        <f>Table2[[#This Row],[2k x 5 (postSD)]]-Table2[[#This Row],[5k x 20 (postSD)]]</f>
        <v>-4.0000000000000036E-3</v>
      </c>
      <c r="M243" s="41">
        <v>0.1</v>
      </c>
      <c r="N243" s="39">
        <v>0</v>
      </c>
      <c r="O243" s="13">
        <f>Table2[[#This Row],[2k x 5 (pval)]]-Table2[[#This Row],[5k x 20 (pval)]]</f>
        <v>0</v>
      </c>
      <c r="P243" s="41">
        <v>0</v>
      </c>
      <c r="Q243" s="39">
        <v>0.38200000000000001</v>
      </c>
      <c r="R243" s="13">
        <f>Table2[[#This Row],[2k x 5 (lowerCI)]]-Table2[[#This Row],[5k x 20 (lowerCI)]]</f>
        <v>-7.0000000000000062E-3</v>
      </c>
      <c r="S243" s="41">
        <v>0.38900000000000001</v>
      </c>
      <c r="T243" s="39">
        <v>0.755</v>
      </c>
      <c r="U243" s="13">
        <f>Table2[[#This Row],[2k x 5 (upperCI)]]-Table2[[#This Row],[5k x 20 (upperCI)]]</f>
        <v>-2.200000000000002E-2</v>
      </c>
      <c r="V243" s="41">
        <v>0.77700000000000002</v>
      </c>
      <c r="W243" s="39" t="b">
        <v>1</v>
      </c>
      <c r="X243" s="13">
        <f>Table2[[#This Row],[2k x 5 (sig)]]-Table2[[#This Row],[5k x 20 (sig)]]</f>
        <v>0</v>
      </c>
      <c r="Y243" s="41" t="b">
        <v>1</v>
      </c>
      <c r="Z243" s="45" t="s">
        <v>36</v>
      </c>
    </row>
    <row r="244" spans="1:26" customFormat="1" x14ac:dyDescent="0.25">
      <c r="A244" s="65"/>
      <c r="B244" s="32" t="s">
        <v>50</v>
      </c>
      <c r="C244" s="29" t="s">
        <v>55</v>
      </c>
      <c r="D244" s="37">
        <v>2</v>
      </c>
      <c r="E244" s="25">
        <v>13304</v>
      </c>
      <c r="F244" s="1" t="s">
        <v>45</v>
      </c>
      <c r="G244" s="2" t="s">
        <v>46</v>
      </c>
      <c r="H244" s="60">
        <v>0.46</v>
      </c>
      <c r="I244" s="13">
        <f>Table2[[#This Row],[2k x 5 (est)]]-Table2[[#This Row],[5k x 20 (est)]]</f>
        <v>-1.0000000000000009E-3</v>
      </c>
      <c r="J244" s="41">
        <v>0.46100000000000002</v>
      </c>
      <c r="K244" s="39">
        <v>2.3E-2</v>
      </c>
      <c r="L244" s="13">
        <f>Table2[[#This Row],[2k x 5 (postSD)]]-Table2[[#This Row],[5k x 20 (postSD)]]</f>
        <v>1.0000000000000009E-3</v>
      </c>
      <c r="M244" s="41">
        <v>2.1999999999999999E-2</v>
      </c>
      <c r="N244" s="39">
        <v>0</v>
      </c>
      <c r="O244" s="13">
        <f>Table2[[#This Row],[2k x 5 (pval)]]-Table2[[#This Row],[5k x 20 (pval)]]</f>
        <v>0</v>
      </c>
      <c r="P244" s="41">
        <v>0</v>
      </c>
      <c r="Q244" s="39">
        <v>0.41599999999999998</v>
      </c>
      <c r="R244" s="13">
        <f>Table2[[#This Row],[2k x 5 (lowerCI)]]-Table2[[#This Row],[5k x 20 (lowerCI)]]</f>
        <v>-3.0000000000000027E-3</v>
      </c>
      <c r="S244" s="41">
        <v>0.41899999999999998</v>
      </c>
      <c r="T244" s="39">
        <v>0.505</v>
      </c>
      <c r="U244" s="13">
        <f>Table2[[#This Row],[2k x 5 (upperCI)]]-Table2[[#This Row],[5k x 20 (upperCI)]]</f>
        <v>-1.0000000000000009E-3</v>
      </c>
      <c r="V244" s="41">
        <v>0.50600000000000001</v>
      </c>
      <c r="W244" s="39" t="b">
        <v>1</v>
      </c>
      <c r="X244" s="13">
        <f>Table2[[#This Row],[2k x 5 (sig)]]-Table2[[#This Row],[5k x 20 (sig)]]</f>
        <v>0</v>
      </c>
      <c r="Y244" s="41" t="b">
        <v>1</v>
      </c>
      <c r="Z244" s="45" t="s">
        <v>47</v>
      </c>
    </row>
    <row r="245" spans="1:26" customFormat="1" x14ac:dyDescent="0.25">
      <c r="A245" s="65"/>
      <c r="B245" s="32" t="s">
        <v>50</v>
      </c>
      <c r="C245" s="29" t="s">
        <v>55</v>
      </c>
      <c r="D245" s="37">
        <v>2</v>
      </c>
      <c r="E245" s="25">
        <v>13304</v>
      </c>
      <c r="F245" s="1" t="s">
        <v>48</v>
      </c>
      <c r="G245" s="2" t="s">
        <v>46</v>
      </c>
      <c r="H245" s="60">
        <v>0.753</v>
      </c>
      <c r="I245" s="13">
        <f>Table2[[#This Row],[2k x 5 (est)]]-Table2[[#This Row],[5k x 20 (est)]]</f>
        <v>1.0000000000000009E-3</v>
      </c>
      <c r="J245" s="41">
        <v>0.752</v>
      </c>
      <c r="K245" s="39">
        <v>2.4E-2</v>
      </c>
      <c r="L245" s="13">
        <f>Table2[[#This Row],[2k x 5 (postSD)]]-Table2[[#This Row],[5k x 20 (postSD)]]</f>
        <v>0</v>
      </c>
      <c r="M245" s="41">
        <v>2.4E-2</v>
      </c>
      <c r="N245" s="39">
        <v>0</v>
      </c>
      <c r="O245" s="13">
        <f>Table2[[#This Row],[2k x 5 (pval)]]-Table2[[#This Row],[5k x 20 (pval)]]</f>
        <v>0</v>
      </c>
      <c r="P245" s="41">
        <v>0</v>
      </c>
      <c r="Q245" s="39">
        <v>0.70599999999999996</v>
      </c>
      <c r="R245" s="13">
        <f>Table2[[#This Row],[2k x 5 (lowerCI)]]-Table2[[#This Row],[5k x 20 (lowerCI)]]</f>
        <v>0</v>
      </c>
      <c r="S245" s="41">
        <v>0.70599999999999996</v>
      </c>
      <c r="T245" s="39">
        <v>0.80100000000000005</v>
      </c>
      <c r="U245" s="13">
        <f>Table2[[#This Row],[2k x 5 (upperCI)]]-Table2[[#This Row],[5k x 20 (upperCI)]]</f>
        <v>2.0000000000000018E-3</v>
      </c>
      <c r="V245" s="41">
        <v>0.79900000000000004</v>
      </c>
      <c r="W245" s="39" t="b">
        <v>1</v>
      </c>
      <c r="X245" s="13">
        <f>Table2[[#This Row],[2k x 5 (sig)]]-Table2[[#This Row],[5k x 20 (sig)]]</f>
        <v>0</v>
      </c>
      <c r="Y245" s="41" t="b">
        <v>1</v>
      </c>
      <c r="Z245" s="45" t="s">
        <v>47</v>
      </c>
    </row>
    <row r="246" spans="1:26" customFormat="1" x14ac:dyDescent="0.25">
      <c r="A246" s="65"/>
      <c r="B246" s="32" t="s">
        <v>50</v>
      </c>
      <c r="C246" s="29" t="s">
        <v>55</v>
      </c>
      <c r="D246" s="37">
        <v>2</v>
      </c>
      <c r="E246" s="25">
        <v>13304</v>
      </c>
      <c r="F246" s="10" t="s">
        <v>34</v>
      </c>
      <c r="G246" s="11" t="s">
        <v>46</v>
      </c>
      <c r="H246" s="60">
        <v>2.5000000000000001E-2</v>
      </c>
      <c r="I246" s="13">
        <f>Table2[[#This Row],[2k x 5 (est)]]-Table2[[#This Row],[5k x 20 (est)]]</f>
        <v>3.0000000000000027E-3</v>
      </c>
      <c r="J246" s="41">
        <v>2.1999999999999999E-2</v>
      </c>
      <c r="K246" s="39">
        <v>0.187</v>
      </c>
      <c r="L246" s="13">
        <f>Table2[[#This Row],[2k x 5 (postSD)]]-Table2[[#This Row],[5k x 20 (postSD)]]</f>
        <v>1.0000000000000009E-3</v>
      </c>
      <c r="M246" s="41">
        <v>0.186</v>
      </c>
      <c r="N246" s="39">
        <v>0.44700000000000001</v>
      </c>
      <c r="O246" s="13">
        <f>Table2[[#This Row],[2k x 5 (pval)]]-Table2[[#This Row],[5k x 20 (pval)]]</f>
        <v>-1.0000000000000009E-2</v>
      </c>
      <c r="P246" s="41">
        <v>0.45700000000000002</v>
      </c>
      <c r="Q246" s="39">
        <v>-0.34300000000000003</v>
      </c>
      <c r="R246" s="13">
        <f>Table2[[#This Row],[2k x 5 (lowerCI)]]-Table2[[#This Row],[5k x 20 (lowerCI)]]</f>
        <v>1.0999999999999954E-2</v>
      </c>
      <c r="S246" s="41">
        <v>-0.35399999999999998</v>
      </c>
      <c r="T246" s="39">
        <v>0.36799999999999999</v>
      </c>
      <c r="U246" s="13">
        <f>Table2[[#This Row],[2k x 5 (upperCI)]]-Table2[[#This Row],[5k x 20 (upperCI)]]</f>
        <v>-1.0000000000000009E-2</v>
      </c>
      <c r="V246" s="41">
        <v>0.378</v>
      </c>
      <c r="W246" s="39" t="b">
        <v>0</v>
      </c>
      <c r="X246" s="13">
        <f>Table2[[#This Row],[2k x 5 (sig)]]-Table2[[#This Row],[5k x 20 (sig)]]</f>
        <v>0</v>
      </c>
      <c r="Y246" s="41" t="b">
        <v>0</v>
      </c>
      <c r="Z246" s="45" t="s">
        <v>36</v>
      </c>
    </row>
    <row r="247" spans="1:26" customFormat="1" x14ac:dyDescent="0.25">
      <c r="A247" s="65"/>
      <c r="B247" s="32" t="s">
        <v>50</v>
      </c>
      <c r="C247" s="29" t="s">
        <v>55</v>
      </c>
      <c r="D247" s="37">
        <v>2</v>
      </c>
      <c r="E247" s="25">
        <v>13304</v>
      </c>
      <c r="F247" s="1" t="s">
        <v>37</v>
      </c>
      <c r="G247" s="2" t="s">
        <v>46</v>
      </c>
      <c r="H247" s="60">
        <v>0.69299999999999995</v>
      </c>
      <c r="I247" s="13">
        <f>Table2[[#This Row],[2k x 5 (est)]]-Table2[[#This Row],[5k x 20 (est)]]</f>
        <v>-4.0000000000000036E-3</v>
      </c>
      <c r="J247" s="41">
        <v>0.69699999999999995</v>
      </c>
      <c r="K247" s="39">
        <v>8.5000000000000006E-2</v>
      </c>
      <c r="L247" s="13">
        <f>Table2[[#This Row],[2k x 5 (postSD)]]-Table2[[#This Row],[5k x 20 (postSD)]]</f>
        <v>-2.9999999999999888E-3</v>
      </c>
      <c r="M247" s="41">
        <v>8.7999999999999995E-2</v>
      </c>
      <c r="N247" s="39">
        <v>0</v>
      </c>
      <c r="O247" s="13">
        <f>Table2[[#This Row],[2k x 5 (pval)]]-Table2[[#This Row],[5k x 20 (pval)]]</f>
        <v>0</v>
      </c>
      <c r="P247" s="41">
        <v>0</v>
      </c>
      <c r="Q247" s="39">
        <v>0.501</v>
      </c>
      <c r="R247" s="13">
        <f>Table2[[#This Row],[2k x 5 (lowerCI)]]-Table2[[#This Row],[5k x 20 (lowerCI)]]</f>
        <v>1.0000000000000009E-3</v>
      </c>
      <c r="S247" s="41">
        <v>0.5</v>
      </c>
      <c r="T247" s="39">
        <v>0.82899999999999996</v>
      </c>
      <c r="U247" s="13">
        <f>Table2[[#This Row],[2k x 5 (upperCI)]]-Table2[[#This Row],[5k x 20 (upperCI)]]</f>
        <v>-1.0000000000000009E-2</v>
      </c>
      <c r="V247" s="41">
        <v>0.83899999999999997</v>
      </c>
      <c r="W247" s="39" t="b">
        <v>1</v>
      </c>
      <c r="X247" s="13">
        <f>Table2[[#This Row],[2k x 5 (sig)]]-Table2[[#This Row],[5k x 20 (sig)]]</f>
        <v>0</v>
      </c>
      <c r="Y247" s="41" t="b">
        <v>1</v>
      </c>
      <c r="Z247" s="45" t="s">
        <v>36</v>
      </c>
    </row>
    <row r="248" spans="1:26" customFormat="1" x14ac:dyDescent="0.25">
      <c r="A248" s="65"/>
      <c r="B248" s="32" t="s">
        <v>50</v>
      </c>
      <c r="C248" s="29" t="s">
        <v>55</v>
      </c>
      <c r="D248" s="37">
        <v>2</v>
      </c>
      <c r="E248" s="25">
        <v>13304</v>
      </c>
      <c r="F248" s="1" t="s">
        <v>38</v>
      </c>
      <c r="G248" s="2" t="s">
        <v>46</v>
      </c>
      <c r="H248" s="60">
        <v>-0.33400000000000002</v>
      </c>
      <c r="I248" s="13">
        <f>Table2[[#This Row],[2k x 5 (est)]]-Table2[[#This Row],[5k x 20 (est)]]</f>
        <v>-2.0000000000000018E-3</v>
      </c>
      <c r="J248" s="41">
        <v>-0.33200000000000002</v>
      </c>
      <c r="K248" s="39">
        <v>0.17799999999999999</v>
      </c>
      <c r="L248" s="13">
        <f>Table2[[#This Row],[2k x 5 (postSD)]]-Table2[[#This Row],[5k x 20 (postSD)]]</f>
        <v>-6.0000000000000053E-3</v>
      </c>
      <c r="M248" s="41">
        <v>0.184</v>
      </c>
      <c r="N248" s="39">
        <v>3.7999999999999999E-2</v>
      </c>
      <c r="O248" s="13">
        <f>Table2[[#This Row],[2k x 5 (pval)]]-Table2[[#This Row],[5k x 20 (pval)]]</f>
        <v>-3.0000000000000027E-3</v>
      </c>
      <c r="P248" s="41">
        <v>4.1000000000000002E-2</v>
      </c>
      <c r="Q248" s="39">
        <v>-0.64600000000000002</v>
      </c>
      <c r="R248" s="13">
        <f>Table2[[#This Row],[2k x 5 (lowerCI)]]-Table2[[#This Row],[5k x 20 (lowerCI)]]</f>
        <v>2.9000000000000026E-2</v>
      </c>
      <c r="S248" s="41">
        <v>-0.67500000000000004</v>
      </c>
      <c r="T248" s="39">
        <v>3.2000000000000001E-2</v>
      </c>
      <c r="U248" s="13">
        <f>Table2[[#This Row],[2k x 5 (upperCI)]]-Table2[[#This Row],[5k x 20 (upperCI)]]</f>
        <v>-1.0000000000000002E-2</v>
      </c>
      <c r="V248" s="41">
        <v>4.2000000000000003E-2</v>
      </c>
      <c r="W248" s="39" t="b">
        <v>0</v>
      </c>
      <c r="X248" s="13">
        <f>Table2[[#This Row],[2k x 5 (sig)]]-Table2[[#This Row],[5k x 20 (sig)]]</f>
        <v>0</v>
      </c>
      <c r="Y248" s="41" t="b">
        <v>0</v>
      </c>
      <c r="Z248" s="45" t="s">
        <v>36</v>
      </c>
    </row>
    <row r="249" spans="1:26" customFormat="1" x14ac:dyDescent="0.25">
      <c r="A249" s="65"/>
      <c r="B249" s="32" t="s">
        <v>50</v>
      </c>
      <c r="C249" s="29" t="s">
        <v>55</v>
      </c>
      <c r="D249" s="37">
        <v>2</v>
      </c>
      <c r="E249" s="25">
        <v>13304</v>
      </c>
      <c r="F249" s="1" t="s">
        <v>39</v>
      </c>
      <c r="G249" s="2" t="s">
        <v>46</v>
      </c>
      <c r="H249" s="60">
        <v>1.4219999999999999</v>
      </c>
      <c r="I249" s="13">
        <f>Table2[[#This Row],[2k x 5 (est)]]-Table2[[#This Row],[5k x 20 (est)]]</f>
        <v>-1.0000000000001119E-3</v>
      </c>
      <c r="J249" s="41">
        <v>1.423</v>
      </c>
      <c r="K249" s="39">
        <v>0.16200000000000001</v>
      </c>
      <c r="L249" s="13">
        <f>Table2[[#This Row],[2k x 5 (postSD)]]-Table2[[#This Row],[5k x 20 (postSD)]]</f>
        <v>-2.0000000000000018E-3</v>
      </c>
      <c r="M249" s="41">
        <v>0.16400000000000001</v>
      </c>
      <c r="N249" s="39">
        <v>0</v>
      </c>
      <c r="O249" s="13">
        <f>Table2[[#This Row],[2k x 5 (pval)]]-Table2[[#This Row],[5k x 20 (pval)]]</f>
        <v>0</v>
      </c>
      <c r="P249" s="41">
        <v>0</v>
      </c>
      <c r="Q249" s="39">
        <v>1.113</v>
      </c>
      <c r="R249" s="13">
        <f>Table2[[#This Row],[2k x 5 (lowerCI)]]-Table2[[#This Row],[5k x 20 (lowerCI)]]</f>
        <v>2.0000000000000018E-3</v>
      </c>
      <c r="S249" s="41">
        <v>1.111</v>
      </c>
      <c r="T249" s="39">
        <v>1.752</v>
      </c>
      <c r="U249" s="13">
        <f>Table2[[#This Row],[2k x 5 (upperCI)]]-Table2[[#This Row],[5k x 20 (upperCI)]]</f>
        <v>1.0000000000001119E-3</v>
      </c>
      <c r="V249" s="41">
        <v>1.7509999999999999</v>
      </c>
      <c r="W249" s="39" t="b">
        <v>1</v>
      </c>
      <c r="X249" s="13">
        <f>Table2[[#This Row],[2k x 5 (sig)]]-Table2[[#This Row],[5k x 20 (sig)]]</f>
        <v>0</v>
      </c>
      <c r="Y249" s="41" t="b">
        <v>1</v>
      </c>
      <c r="Z249" s="45" t="s">
        <v>36</v>
      </c>
    </row>
    <row r="250" spans="1:26" customFormat="1" x14ac:dyDescent="0.25">
      <c r="A250" s="65"/>
      <c r="B250" s="32" t="s">
        <v>50</v>
      </c>
      <c r="C250" s="29" t="s">
        <v>55</v>
      </c>
      <c r="D250" s="37">
        <v>2</v>
      </c>
      <c r="E250" s="25">
        <v>13304</v>
      </c>
      <c r="F250" s="1" t="s">
        <v>40</v>
      </c>
      <c r="G250" s="2" t="s">
        <v>46</v>
      </c>
      <c r="H250" s="60">
        <v>2.3919999999999999</v>
      </c>
      <c r="I250" s="13">
        <f>Table2[[#This Row],[2k x 5 (est)]]-Table2[[#This Row],[5k x 20 (est)]]</f>
        <v>4.9999999999998934E-3</v>
      </c>
      <c r="J250" s="41">
        <v>2.387</v>
      </c>
      <c r="K250" s="39">
        <v>0.45100000000000001</v>
      </c>
      <c r="L250" s="13">
        <f>Table2[[#This Row],[2k x 5 (postSD)]]-Table2[[#This Row],[5k x 20 (postSD)]]</f>
        <v>-1.4000000000000012E-2</v>
      </c>
      <c r="M250" s="41">
        <v>0.46500000000000002</v>
      </c>
      <c r="N250" s="39">
        <v>0</v>
      </c>
      <c r="O250" s="13">
        <f>Table2[[#This Row],[2k x 5 (pval)]]-Table2[[#This Row],[5k x 20 (pval)]]</f>
        <v>0</v>
      </c>
      <c r="P250" s="41">
        <v>0</v>
      </c>
      <c r="Q250" s="39">
        <v>1.7809999999999999</v>
      </c>
      <c r="R250" s="13">
        <f>Table2[[#This Row],[2k x 5 (lowerCI)]]-Table2[[#This Row],[5k x 20 (lowerCI)]]</f>
        <v>2.0999999999999908E-2</v>
      </c>
      <c r="S250" s="41">
        <v>1.76</v>
      </c>
      <c r="T250" s="39">
        <v>3.5019999999999998</v>
      </c>
      <c r="U250" s="13">
        <f>Table2[[#This Row],[2k x 5 (upperCI)]]-Table2[[#This Row],[5k x 20 (upperCI)]]</f>
        <v>-0.10600000000000032</v>
      </c>
      <c r="V250" s="41">
        <v>3.6080000000000001</v>
      </c>
      <c r="W250" s="39" t="b">
        <v>1</v>
      </c>
      <c r="X250" s="13">
        <f>Table2[[#This Row],[2k x 5 (sig)]]-Table2[[#This Row],[5k x 20 (sig)]]</f>
        <v>0</v>
      </c>
      <c r="Y250" s="41" t="b">
        <v>1</v>
      </c>
      <c r="Z250" s="45" t="s">
        <v>36</v>
      </c>
    </row>
    <row r="251" spans="1:26" customFormat="1" x14ac:dyDescent="0.25">
      <c r="A251" s="65"/>
      <c r="B251" s="32" t="s">
        <v>50</v>
      </c>
      <c r="C251" s="29" t="s">
        <v>55</v>
      </c>
      <c r="D251" s="37">
        <v>2</v>
      </c>
      <c r="E251" s="25">
        <v>13304</v>
      </c>
      <c r="F251" s="1" t="s">
        <v>41</v>
      </c>
      <c r="G251" s="2" t="s">
        <v>46</v>
      </c>
      <c r="H251" s="60">
        <v>4.2000000000000003E-2</v>
      </c>
      <c r="I251" s="13">
        <f>Table2[[#This Row],[2k x 5 (est)]]-Table2[[#This Row],[5k x 20 (est)]]</f>
        <v>-1.9999999999999948E-3</v>
      </c>
      <c r="J251" s="41">
        <v>4.3999999999999997E-2</v>
      </c>
      <c r="K251" s="39">
        <v>0.106</v>
      </c>
      <c r="L251" s="13">
        <f>Table2[[#This Row],[2k x 5 (postSD)]]-Table2[[#This Row],[5k x 20 (postSD)]]</f>
        <v>-3.0000000000000027E-3</v>
      </c>
      <c r="M251" s="41">
        <v>0.109</v>
      </c>
      <c r="N251" s="39">
        <v>0.34599999999999997</v>
      </c>
      <c r="O251" s="13">
        <f>Table2[[#This Row],[2k x 5 (pval)]]-Table2[[#This Row],[5k x 20 (pval)]]</f>
        <v>-3.0000000000000027E-3</v>
      </c>
      <c r="P251" s="41">
        <v>0.34899999999999998</v>
      </c>
      <c r="Q251" s="39">
        <v>-0.16300000000000001</v>
      </c>
      <c r="R251" s="13">
        <f>Table2[[#This Row],[2k x 5 (lowerCI)]]-Table2[[#This Row],[5k x 20 (lowerCI)]]</f>
        <v>1.3999999999999985E-2</v>
      </c>
      <c r="S251" s="41">
        <v>-0.17699999999999999</v>
      </c>
      <c r="T251" s="39">
        <v>0.25700000000000001</v>
      </c>
      <c r="U251" s="13">
        <f>Table2[[#This Row],[2k x 5 (upperCI)]]-Table2[[#This Row],[5k x 20 (upperCI)]]</f>
        <v>2.0000000000000018E-3</v>
      </c>
      <c r="V251" s="41">
        <v>0.255</v>
      </c>
      <c r="W251" s="39" t="b">
        <v>0</v>
      </c>
      <c r="X251" s="13">
        <f>Table2[[#This Row],[2k x 5 (sig)]]-Table2[[#This Row],[5k x 20 (sig)]]</f>
        <v>0</v>
      </c>
      <c r="Y251" s="41" t="b">
        <v>0</v>
      </c>
      <c r="Z251" s="45" t="s">
        <v>36</v>
      </c>
    </row>
    <row r="252" spans="1:26" customFormat="1" x14ac:dyDescent="0.25">
      <c r="A252" s="65"/>
      <c r="B252" s="32" t="s">
        <v>50</v>
      </c>
      <c r="C252" s="29" t="s">
        <v>55</v>
      </c>
      <c r="D252" s="37">
        <v>2</v>
      </c>
      <c r="E252" s="25">
        <v>13304</v>
      </c>
      <c r="F252" s="1" t="s">
        <v>42</v>
      </c>
      <c r="G252" s="2" t="s">
        <v>46</v>
      </c>
      <c r="H252" s="60">
        <v>1</v>
      </c>
      <c r="I252" s="13">
        <f>Table2[[#This Row],[2k x 5 (est)]]-Table2[[#This Row],[5k x 20 (est)]]</f>
        <v>0</v>
      </c>
      <c r="J252" s="41">
        <v>1</v>
      </c>
      <c r="K252" s="39">
        <v>0</v>
      </c>
      <c r="L252" s="13">
        <f>Table2[[#This Row],[2k x 5 (postSD)]]-Table2[[#This Row],[5k x 20 (postSD)]]</f>
        <v>0</v>
      </c>
      <c r="M252" s="41">
        <v>0</v>
      </c>
      <c r="N252" s="39">
        <v>0</v>
      </c>
      <c r="O252" s="13">
        <f>Table2[[#This Row],[2k x 5 (pval)]]-Table2[[#This Row],[5k x 20 (pval)]]</f>
        <v>0</v>
      </c>
      <c r="P252" s="41">
        <v>0</v>
      </c>
      <c r="Q252" s="39">
        <v>1</v>
      </c>
      <c r="R252" s="13">
        <f>Table2[[#This Row],[2k x 5 (lowerCI)]]-Table2[[#This Row],[5k x 20 (lowerCI)]]</f>
        <v>0</v>
      </c>
      <c r="S252" s="41">
        <v>1</v>
      </c>
      <c r="T252" s="39">
        <v>1</v>
      </c>
      <c r="U252" s="13">
        <f>Table2[[#This Row],[2k x 5 (upperCI)]]-Table2[[#This Row],[5k x 20 (upperCI)]]</f>
        <v>0</v>
      </c>
      <c r="V252" s="41">
        <v>1</v>
      </c>
      <c r="W252" s="39" t="b">
        <v>0</v>
      </c>
      <c r="X252" s="13">
        <f>Table2[[#This Row],[2k x 5 (sig)]]-Table2[[#This Row],[5k x 20 (sig)]]</f>
        <v>0</v>
      </c>
      <c r="Y252" s="41" t="b">
        <v>0</v>
      </c>
      <c r="Z252" s="45" t="s">
        <v>36</v>
      </c>
    </row>
    <row r="253" spans="1:26" customFormat="1" x14ac:dyDescent="0.25">
      <c r="A253" s="65"/>
      <c r="B253" s="32" t="s">
        <v>50</v>
      </c>
      <c r="C253" s="29" t="s">
        <v>55</v>
      </c>
      <c r="D253" s="37">
        <v>2</v>
      </c>
      <c r="E253" s="25">
        <v>13304</v>
      </c>
      <c r="F253" s="1" t="s">
        <v>43</v>
      </c>
      <c r="G253" s="2" t="s">
        <v>46</v>
      </c>
      <c r="H253" s="60">
        <v>1</v>
      </c>
      <c r="I253" s="13">
        <f>Table2[[#This Row],[2k x 5 (est)]]-Table2[[#This Row],[5k x 20 (est)]]</f>
        <v>0</v>
      </c>
      <c r="J253" s="41">
        <v>1</v>
      </c>
      <c r="K253" s="39">
        <v>0</v>
      </c>
      <c r="L253" s="13">
        <f>Table2[[#This Row],[2k x 5 (postSD)]]-Table2[[#This Row],[5k x 20 (postSD)]]</f>
        <v>0</v>
      </c>
      <c r="M253" s="41">
        <v>0</v>
      </c>
      <c r="N253" s="39">
        <v>0</v>
      </c>
      <c r="O253" s="13">
        <f>Table2[[#This Row],[2k x 5 (pval)]]-Table2[[#This Row],[5k x 20 (pval)]]</f>
        <v>0</v>
      </c>
      <c r="P253" s="41">
        <v>0</v>
      </c>
      <c r="Q253" s="39">
        <v>1</v>
      </c>
      <c r="R253" s="13">
        <f>Table2[[#This Row],[2k x 5 (lowerCI)]]-Table2[[#This Row],[5k x 20 (lowerCI)]]</f>
        <v>0</v>
      </c>
      <c r="S253" s="41">
        <v>1</v>
      </c>
      <c r="T253" s="39">
        <v>1</v>
      </c>
      <c r="U253" s="13">
        <f>Table2[[#This Row],[2k x 5 (upperCI)]]-Table2[[#This Row],[5k x 20 (upperCI)]]</f>
        <v>0</v>
      </c>
      <c r="V253" s="41">
        <v>1</v>
      </c>
      <c r="W253" s="39" t="b">
        <v>0</v>
      </c>
      <c r="X253" s="13">
        <f>Table2[[#This Row],[2k x 5 (sig)]]-Table2[[#This Row],[5k x 20 (sig)]]</f>
        <v>0</v>
      </c>
      <c r="Y253" s="41" t="b">
        <v>0</v>
      </c>
      <c r="Z253" s="45" t="s">
        <v>36</v>
      </c>
    </row>
    <row r="254" spans="1:26" customFormat="1" x14ac:dyDescent="0.25">
      <c r="A254" s="65"/>
      <c r="B254" s="33" t="s">
        <v>50</v>
      </c>
      <c r="C254" s="34" t="s">
        <v>55</v>
      </c>
      <c r="D254" s="38">
        <v>2</v>
      </c>
      <c r="E254" s="35">
        <v>13304</v>
      </c>
      <c r="F254" s="1" t="s">
        <v>44</v>
      </c>
      <c r="G254" s="2" t="s">
        <v>46</v>
      </c>
      <c r="H254" s="61">
        <v>1</v>
      </c>
      <c r="I254" s="13">
        <f>Table2[[#This Row],[2k x 5 (est)]]-Table2[[#This Row],[5k x 20 (est)]]</f>
        <v>0</v>
      </c>
      <c r="J254" s="43">
        <v>1</v>
      </c>
      <c r="K254" s="44">
        <v>0</v>
      </c>
      <c r="L254" s="13">
        <f>Table2[[#This Row],[2k x 5 (postSD)]]-Table2[[#This Row],[5k x 20 (postSD)]]</f>
        <v>0</v>
      </c>
      <c r="M254" s="43">
        <v>0</v>
      </c>
      <c r="N254" s="44">
        <v>0</v>
      </c>
      <c r="O254" s="13">
        <f>Table2[[#This Row],[2k x 5 (pval)]]-Table2[[#This Row],[5k x 20 (pval)]]</f>
        <v>0</v>
      </c>
      <c r="P254" s="43">
        <v>0</v>
      </c>
      <c r="Q254" s="44">
        <v>1</v>
      </c>
      <c r="R254" s="13">
        <f>Table2[[#This Row],[2k x 5 (lowerCI)]]-Table2[[#This Row],[5k x 20 (lowerCI)]]</f>
        <v>0</v>
      </c>
      <c r="S254" s="43">
        <v>1</v>
      </c>
      <c r="T254" s="44">
        <v>1</v>
      </c>
      <c r="U254" s="13">
        <f>Table2[[#This Row],[2k x 5 (upperCI)]]-Table2[[#This Row],[5k x 20 (upperCI)]]</f>
        <v>0</v>
      </c>
      <c r="V254" s="43">
        <v>1</v>
      </c>
      <c r="W254" s="44" t="b">
        <v>0</v>
      </c>
      <c r="X254" s="13">
        <f>Table2[[#This Row],[2k x 5 (sig)]]-Table2[[#This Row],[5k x 20 (sig)]]</f>
        <v>0</v>
      </c>
      <c r="Y254" s="43" t="b">
        <v>0</v>
      </c>
      <c r="Z254" s="47" t="s">
        <v>36</v>
      </c>
    </row>
    <row r="255" spans="1:26" customFormat="1" x14ac:dyDescent="0.25">
      <c r="A255" s="8"/>
      <c r="B255" s="8"/>
      <c r="C255" s="8"/>
      <c r="D255" s="21"/>
      <c r="E255" s="21"/>
      <c r="F255" s="21"/>
      <c r="G255" s="22"/>
      <c r="H255" s="23"/>
      <c r="I255" s="9"/>
      <c r="J255" s="24"/>
      <c r="K255" s="23"/>
      <c r="L255" s="9"/>
      <c r="M255" s="24"/>
      <c r="N255" s="23"/>
      <c r="O255" s="9"/>
      <c r="P255" s="24"/>
      <c r="Q255" s="23"/>
      <c r="R255" s="9"/>
      <c r="S255" s="24"/>
      <c r="T255" s="23"/>
      <c r="U255" s="9"/>
      <c r="V255" s="24"/>
      <c r="W255" s="23"/>
      <c r="X255" s="9"/>
      <c r="Y255" s="24"/>
      <c r="Z255" s="8"/>
    </row>
    <row r="256" spans="1:26" customFormat="1" x14ac:dyDescent="0.25"/>
    <row r="257" spans="1:26" customForma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x14ac:dyDescent="0.25">
      <c r="A259" s="56"/>
      <c r="B259" s="57"/>
      <c r="C259" s="58"/>
      <c r="D259" s="59"/>
      <c r="E259" s="59"/>
      <c r="F259" s="58"/>
      <c r="G259" s="59"/>
      <c r="H259" s="59"/>
      <c r="I259" s="58"/>
      <c r="J259" s="59"/>
      <c r="K259" s="59"/>
      <c r="L259" s="58"/>
      <c r="M259" s="59"/>
      <c r="N259" s="59"/>
      <c r="O259" s="58"/>
      <c r="P259" s="59"/>
      <c r="Q259" s="59"/>
      <c r="R259" s="58"/>
      <c r="S259" s="59"/>
      <c r="T259" s="59"/>
      <c r="U259" s="55"/>
      <c r="V259" s="55"/>
      <c r="W259" s="55"/>
      <c r="X259" s="55"/>
      <c r="Y259" s="55"/>
      <c r="Z259" s="55"/>
    </row>
    <row r="260" spans="1:26" x14ac:dyDescent="0.25">
      <c r="A260" s="56"/>
      <c r="B260" s="57"/>
      <c r="C260" s="58"/>
      <c r="D260" s="59"/>
      <c r="E260" s="59"/>
      <c r="F260" s="58"/>
      <c r="G260" s="59"/>
      <c r="H260" s="59"/>
      <c r="I260" s="58"/>
      <c r="J260" s="59"/>
      <c r="K260" s="59"/>
      <c r="L260" s="58"/>
      <c r="M260" s="59"/>
      <c r="N260" s="59"/>
      <c r="O260" s="58"/>
      <c r="P260" s="59"/>
      <c r="Q260" s="59"/>
      <c r="R260" s="58"/>
      <c r="S260" s="59"/>
      <c r="T260" s="59"/>
      <c r="U260" s="55"/>
      <c r="V260" s="55"/>
      <c r="W260" s="55"/>
      <c r="X260" s="55"/>
      <c r="Y260" s="55"/>
      <c r="Z260" s="55"/>
    </row>
    <row r="261" spans="1:26" x14ac:dyDescent="0.25">
      <c r="A261" s="56"/>
      <c r="B261" s="57"/>
      <c r="C261" s="58"/>
      <c r="D261" s="59"/>
      <c r="E261" s="59"/>
      <c r="F261" s="58"/>
      <c r="G261" s="59"/>
      <c r="H261" s="59"/>
      <c r="I261" s="58"/>
      <c r="J261" s="59"/>
      <c r="K261" s="59"/>
      <c r="L261" s="58"/>
      <c r="M261" s="59"/>
      <c r="N261" s="59"/>
      <c r="O261" s="58"/>
      <c r="P261" s="59"/>
      <c r="Q261" s="59"/>
      <c r="R261" s="58"/>
      <c r="S261" s="59"/>
      <c r="T261" s="59"/>
      <c r="U261" s="55"/>
      <c r="V261" s="55"/>
      <c r="W261" s="55"/>
      <c r="X261" s="55"/>
      <c r="Y261" s="55"/>
      <c r="Z261" s="55"/>
    </row>
    <row r="262" spans="1:26" x14ac:dyDescent="0.25">
      <c r="A262" s="56"/>
      <c r="B262" s="57"/>
      <c r="C262" s="58"/>
      <c r="D262" s="59"/>
      <c r="E262" s="59"/>
      <c r="F262" s="58"/>
      <c r="G262" s="59"/>
      <c r="H262" s="59"/>
      <c r="I262" s="58"/>
      <c r="J262" s="59"/>
      <c r="K262" s="59"/>
      <c r="L262" s="58"/>
      <c r="M262" s="59"/>
      <c r="N262" s="59"/>
      <c r="O262" s="58"/>
      <c r="P262" s="59"/>
      <c r="Q262" s="59"/>
      <c r="R262" s="58"/>
      <c r="S262" s="59"/>
      <c r="T262" s="59"/>
      <c r="U262" s="55"/>
      <c r="V262" s="55"/>
      <c r="W262" s="55"/>
      <c r="X262" s="55"/>
      <c r="Y262" s="55"/>
      <c r="Z262" s="55"/>
    </row>
    <row r="263" spans="1:26" x14ac:dyDescent="0.25">
      <c r="A263" s="56"/>
      <c r="B263" s="57"/>
      <c r="C263" s="58"/>
      <c r="D263" s="59"/>
      <c r="E263" s="59"/>
      <c r="F263" s="58"/>
      <c r="G263" s="59"/>
      <c r="H263" s="59"/>
      <c r="I263" s="58"/>
      <c r="J263" s="59"/>
      <c r="K263" s="59"/>
      <c r="L263" s="58"/>
      <c r="M263" s="59"/>
      <c r="N263" s="59"/>
      <c r="O263" s="58"/>
      <c r="P263" s="59"/>
      <c r="Q263" s="59"/>
      <c r="R263" s="58"/>
      <c r="S263" s="59"/>
      <c r="T263" s="59"/>
      <c r="U263" s="55"/>
      <c r="V263" s="55"/>
      <c r="W263" s="55"/>
      <c r="X263" s="55"/>
      <c r="Y263" s="55"/>
      <c r="Z263" s="55"/>
    </row>
    <row r="264" spans="1:26" x14ac:dyDescent="0.25">
      <c r="A264" s="56"/>
      <c r="B264" s="57"/>
      <c r="C264" s="58"/>
      <c r="D264" s="59"/>
      <c r="E264" s="59"/>
      <c r="F264" s="58"/>
      <c r="G264" s="59"/>
      <c r="H264" s="59"/>
      <c r="I264" s="58"/>
      <c r="J264" s="59"/>
      <c r="K264" s="59"/>
      <c r="L264" s="58"/>
      <c r="M264" s="59"/>
      <c r="N264" s="59"/>
      <c r="O264" s="58"/>
      <c r="P264" s="59"/>
      <c r="Q264" s="59"/>
      <c r="R264" s="58"/>
      <c r="S264" s="59"/>
      <c r="T264" s="59"/>
      <c r="U264" s="55"/>
      <c r="V264" s="55"/>
      <c r="W264" s="55"/>
      <c r="X264" s="55"/>
      <c r="Y264" s="55"/>
      <c r="Z264" s="55"/>
    </row>
    <row r="265" spans="1:26" x14ac:dyDescent="0.25">
      <c r="A265" s="56"/>
      <c r="B265" s="57"/>
      <c r="C265" s="58"/>
      <c r="D265" s="59"/>
      <c r="E265" s="59"/>
      <c r="F265" s="58"/>
      <c r="G265" s="59"/>
      <c r="H265" s="59"/>
      <c r="I265" s="58"/>
      <c r="J265" s="59"/>
      <c r="K265" s="59"/>
      <c r="L265" s="58"/>
      <c r="M265" s="59"/>
      <c r="N265" s="59"/>
      <c r="O265" s="58"/>
      <c r="P265" s="59"/>
      <c r="Q265" s="59"/>
      <c r="R265" s="58"/>
      <c r="S265" s="59"/>
      <c r="T265" s="59"/>
      <c r="U265" s="55"/>
      <c r="V265" s="55"/>
      <c r="W265" s="55"/>
      <c r="X265" s="55"/>
      <c r="Y265" s="55"/>
      <c r="Z265" s="55"/>
    </row>
    <row r="266" spans="1:26" x14ac:dyDescent="0.25">
      <c r="A266" s="56"/>
      <c r="B266" s="57"/>
      <c r="C266" s="58"/>
      <c r="D266" s="59"/>
      <c r="E266" s="59"/>
      <c r="F266" s="58"/>
      <c r="G266" s="59"/>
      <c r="H266" s="59"/>
      <c r="I266" s="58"/>
      <c r="J266" s="59"/>
      <c r="K266" s="59"/>
      <c r="L266" s="58"/>
      <c r="M266" s="59"/>
      <c r="N266" s="59"/>
      <c r="O266" s="58"/>
      <c r="P266" s="59"/>
      <c r="Q266" s="59"/>
      <c r="R266" s="58"/>
      <c r="S266" s="59"/>
      <c r="T266" s="59"/>
      <c r="U266" s="55"/>
      <c r="V266" s="55"/>
      <c r="W266" s="55"/>
      <c r="X266" s="55"/>
      <c r="Y266" s="55"/>
      <c r="Z266" s="55"/>
    </row>
    <row r="267" spans="1:26" x14ac:dyDescent="0.25">
      <c r="A267" s="56"/>
      <c r="B267" s="57"/>
      <c r="C267" s="58"/>
      <c r="D267" s="59"/>
      <c r="E267" s="59"/>
      <c r="F267" s="58"/>
      <c r="G267" s="59"/>
      <c r="H267" s="59"/>
      <c r="I267" s="58"/>
      <c r="J267" s="59"/>
      <c r="K267" s="59"/>
      <c r="L267" s="58"/>
      <c r="M267" s="59"/>
      <c r="N267" s="59"/>
      <c r="O267" s="58"/>
      <c r="P267" s="59"/>
      <c r="Q267" s="59"/>
      <c r="R267" s="58"/>
      <c r="S267" s="59"/>
      <c r="T267" s="59"/>
      <c r="U267" s="55"/>
      <c r="V267" s="55"/>
      <c r="W267" s="55"/>
      <c r="X267" s="55"/>
      <c r="Y267" s="55"/>
      <c r="Z267" s="55"/>
    </row>
    <row r="268" spans="1:26" x14ac:dyDescent="0.25">
      <c r="A268" s="56"/>
      <c r="B268" s="57"/>
      <c r="C268" s="58"/>
      <c r="D268" s="59"/>
      <c r="E268" s="59"/>
      <c r="F268" s="58"/>
      <c r="G268" s="59"/>
      <c r="H268" s="59"/>
      <c r="I268" s="58"/>
      <c r="J268" s="59"/>
      <c r="K268" s="59"/>
      <c r="L268" s="58"/>
      <c r="M268" s="59"/>
      <c r="N268" s="59"/>
      <c r="O268" s="58"/>
      <c r="P268" s="59"/>
      <c r="Q268" s="59"/>
      <c r="R268" s="58"/>
      <c r="S268" s="59"/>
      <c r="T268" s="59"/>
      <c r="U268" s="55"/>
      <c r="V268" s="55"/>
      <c r="W268" s="55"/>
      <c r="X268" s="55"/>
      <c r="Y268" s="55"/>
      <c r="Z268" s="55"/>
    </row>
    <row r="269" spans="1:26" x14ac:dyDescent="0.25">
      <c r="A269" s="56"/>
      <c r="B269" s="57"/>
      <c r="C269" s="58"/>
      <c r="D269" s="59"/>
      <c r="E269" s="59"/>
      <c r="F269" s="58"/>
      <c r="G269" s="59"/>
      <c r="H269" s="59"/>
      <c r="I269" s="58"/>
      <c r="J269" s="59"/>
      <c r="K269" s="59"/>
      <c r="L269" s="58"/>
      <c r="M269" s="59"/>
      <c r="N269" s="59"/>
      <c r="O269" s="58"/>
      <c r="P269" s="59"/>
      <c r="Q269" s="59"/>
      <c r="R269" s="58"/>
      <c r="S269" s="59"/>
      <c r="T269" s="59"/>
      <c r="U269" s="55"/>
      <c r="V269" s="55"/>
      <c r="W269" s="55"/>
      <c r="X269" s="55"/>
      <c r="Y269" s="55"/>
      <c r="Z269" s="55"/>
    </row>
    <row r="270" spans="1:26" x14ac:dyDescent="0.25">
      <c r="A270" s="56"/>
      <c r="B270" s="57"/>
      <c r="C270" s="58"/>
      <c r="D270" s="59"/>
      <c r="E270" s="59"/>
      <c r="F270" s="58"/>
      <c r="G270" s="59"/>
      <c r="H270" s="59"/>
      <c r="I270" s="58"/>
      <c r="J270" s="59"/>
      <c r="K270" s="59"/>
      <c r="L270" s="58"/>
      <c r="M270" s="59"/>
      <c r="N270" s="59"/>
      <c r="O270" s="58"/>
      <c r="P270" s="59"/>
      <c r="Q270" s="59"/>
      <c r="R270" s="58"/>
      <c r="S270" s="59"/>
      <c r="T270" s="59"/>
      <c r="U270" s="55"/>
      <c r="V270" s="55"/>
      <c r="W270" s="55"/>
      <c r="X270" s="55"/>
      <c r="Y270" s="55"/>
      <c r="Z270" s="55"/>
    </row>
    <row r="271" spans="1:26" x14ac:dyDescent="0.25">
      <c r="A271" s="56"/>
      <c r="B271" s="57"/>
      <c r="C271" s="58"/>
      <c r="D271" s="59"/>
      <c r="E271" s="59"/>
      <c r="F271" s="58"/>
      <c r="G271" s="59"/>
      <c r="H271" s="59"/>
      <c r="I271" s="58"/>
      <c r="J271" s="59"/>
      <c r="K271" s="59"/>
      <c r="L271" s="58"/>
      <c r="M271" s="59"/>
      <c r="N271" s="59"/>
      <c r="O271" s="58"/>
      <c r="P271" s="59"/>
      <c r="Q271" s="59"/>
      <c r="R271" s="58"/>
      <c r="S271" s="59"/>
      <c r="T271" s="59"/>
      <c r="U271" s="55"/>
      <c r="V271" s="55"/>
      <c r="W271" s="55"/>
      <c r="X271" s="55"/>
      <c r="Y271" s="55"/>
      <c r="Z271" s="55"/>
    </row>
    <row r="272" spans="1:26" x14ac:dyDescent="0.25">
      <c r="A272" s="56"/>
      <c r="B272" s="57"/>
      <c r="C272" s="58"/>
      <c r="D272" s="59"/>
      <c r="E272" s="59"/>
      <c r="F272" s="58"/>
      <c r="G272" s="59"/>
      <c r="H272" s="59"/>
      <c r="I272" s="58"/>
      <c r="J272" s="59"/>
      <c r="K272" s="59"/>
      <c r="L272" s="58"/>
      <c r="M272" s="59"/>
      <c r="N272" s="59"/>
      <c r="O272" s="58"/>
      <c r="P272" s="59"/>
      <c r="Q272" s="59"/>
      <c r="R272" s="58"/>
      <c r="S272" s="59"/>
      <c r="T272" s="59"/>
      <c r="U272" s="55"/>
      <c r="V272" s="55"/>
      <c r="W272" s="55"/>
      <c r="X272" s="55"/>
      <c r="Y272" s="55"/>
      <c r="Z272" s="55"/>
    </row>
    <row r="273" spans="1:26" x14ac:dyDescent="0.25">
      <c r="A273" s="56"/>
      <c r="B273" s="57"/>
      <c r="C273" s="58"/>
      <c r="D273" s="59"/>
      <c r="E273" s="59"/>
      <c r="F273" s="58"/>
      <c r="G273" s="59"/>
      <c r="H273" s="59"/>
      <c r="I273" s="58"/>
      <c r="J273" s="59"/>
      <c r="K273" s="59"/>
      <c r="L273" s="58"/>
      <c r="M273" s="59"/>
      <c r="N273" s="59"/>
      <c r="O273" s="58"/>
      <c r="P273" s="59"/>
      <c r="Q273" s="59"/>
      <c r="R273" s="58"/>
      <c r="S273" s="59"/>
      <c r="T273" s="59"/>
      <c r="U273" s="55"/>
      <c r="V273" s="55"/>
      <c r="W273" s="55"/>
      <c r="X273" s="55"/>
      <c r="Y273" s="55"/>
      <c r="Z273" s="55"/>
    </row>
    <row r="274" spans="1:26" x14ac:dyDescent="0.25">
      <c r="A274" s="56"/>
      <c r="B274" s="59"/>
      <c r="C274" s="58"/>
      <c r="D274" s="59"/>
      <c r="E274" s="59"/>
      <c r="F274" s="58"/>
      <c r="G274" s="59"/>
      <c r="H274" s="59"/>
      <c r="I274" s="58"/>
      <c r="J274" s="59"/>
      <c r="K274" s="59"/>
      <c r="L274" s="58"/>
      <c r="M274" s="59"/>
      <c r="N274" s="59"/>
      <c r="O274" s="58"/>
      <c r="P274" s="59"/>
      <c r="Q274" s="59"/>
      <c r="R274" s="58"/>
      <c r="S274" s="59"/>
      <c r="T274" s="59"/>
      <c r="U274" s="55"/>
      <c r="V274" s="55"/>
      <c r="W274" s="55"/>
      <c r="X274" s="55"/>
      <c r="Y274" s="55"/>
      <c r="Z274" s="55"/>
    </row>
    <row r="275" spans="1:26" x14ac:dyDescent="0.25">
      <c r="A275" s="56"/>
      <c r="B275" s="59"/>
      <c r="C275" s="58"/>
      <c r="D275" s="59"/>
      <c r="E275" s="59"/>
      <c r="F275" s="58"/>
      <c r="G275" s="59"/>
      <c r="H275" s="59"/>
      <c r="I275" s="58"/>
      <c r="J275" s="59"/>
      <c r="K275" s="59"/>
      <c r="L275" s="58"/>
      <c r="M275" s="59"/>
      <c r="N275" s="59"/>
      <c r="O275" s="58"/>
      <c r="P275" s="59"/>
      <c r="Q275" s="59"/>
      <c r="R275" s="58"/>
      <c r="S275" s="59"/>
      <c r="T275" s="59"/>
      <c r="U275" s="55"/>
      <c r="V275" s="55"/>
      <c r="W275" s="55"/>
      <c r="X275" s="55"/>
      <c r="Y275" s="55"/>
      <c r="Z275" s="55"/>
    </row>
    <row r="276" spans="1:26" x14ac:dyDescent="0.25">
      <c r="A276" s="56"/>
      <c r="B276" s="59"/>
      <c r="C276" s="58"/>
      <c r="D276" s="59"/>
      <c r="E276" s="59"/>
      <c r="F276" s="58"/>
      <c r="G276" s="59"/>
      <c r="H276" s="59"/>
      <c r="I276" s="58"/>
      <c r="J276" s="59"/>
      <c r="K276" s="59"/>
      <c r="L276" s="58"/>
      <c r="M276" s="59"/>
      <c r="N276" s="59"/>
      <c r="O276" s="58"/>
      <c r="P276" s="59"/>
      <c r="Q276" s="59"/>
      <c r="R276" s="58"/>
      <c r="S276" s="59"/>
      <c r="T276" s="59"/>
      <c r="U276" s="55"/>
      <c r="V276" s="55"/>
      <c r="W276" s="55"/>
      <c r="X276" s="55"/>
      <c r="Y276" s="55"/>
      <c r="Z276" s="55"/>
    </row>
    <row r="277" spans="1:26" x14ac:dyDescent="0.25">
      <c r="A277" s="56"/>
      <c r="B277" s="59"/>
      <c r="C277" s="58"/>
      <c r="D277" s="59"/>
      <c r="E277" s="59"/>
      <c r="F277" s="58"/>
      <c r="G277" s="59"/>
      <c r="H277" s="59"/>
      <c r="I277" s="58"/>
      <c r="J277" s="59"/>
      <c r="K277" s="59"/>
      <c r="L277" s="58"/>
      <c r="M277" s="59"/>
      <c r="N277" s="59"/>
      <c r="O277" s="58"/>
      <c r="P277" s="59"/>
      <c r="Q277" s="59"/>
      <c r="R277" s="58"/>
      <c r="S277" s="59"/>
      <c r="T277" s="59"/>
      <c r="U277" s="55"/>
      <c r="V277" s="55"/>
      <c r="W277" s="55"/>
      <c r="X277" s="55"/>
      <c r="Y277" s="55"/>
      <c r="Z277" s="55"/>
    </row>
    <row r="278" spans="1:26" x14ac:dyDescent="0.25">
      <c r="A278" s="56"/>
      <c r="B278" s="59"/>
      <c r="C278" s="58"/>
      <c r="D278" s="59"/>
      <c r="E278" s="59"/>
      <c r="F278" s="58"/>
      <c r="G278" s="59"/>
      <c r="H278" s="59"/>
      <c r="I278" s="58"/>
      <c r="J278" s="59"/>
      <c r="K278" s="59"/>
      <c r="L278" s="58"/>
      <c r="M278" s="59"/>
      <c r="N278" s="59"/>
      <c r="O278" s="58"/>
      <c r="P278" s="59"/>
      <c r="Q278" s="59"/>
      <c r="R278" s="58"/>
      <c r="S278" s="59"/>
      <c r="T278" s="59"/>
      <c r="U278" s="55"/>
      <c r="V278" s="55"/>
      <c r="W278" s="55"/>
      <c r="X278" s="55"/>
      <c r="Y278" s="55"/>
      <c r="Z278" s="55"/>
    </row>
    <row r="279" spans="1:26" x14ac:dyDescent="0.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x14ac:dyDescent="0.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x14ac:dyDescent="0.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x14ac:dyDescent="0.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x14ac:dyDescent="0.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x14ac:dyDescent="0.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x14ac:dyDescent="0.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x14ac:dyDescent="0.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x14ac:dyDescent="0.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x14ac:dyDescent="0.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x14ac:dyDescent="0.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x14ac:dyDescent="0.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x14ac:dyDescent="0.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x14ac:dyDescent="0.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x14ac:dyDescent="0.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x14ac:dyDescent="0.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x14ac:dyDescent="0.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x14ac:dyDescent="0.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x14ac:dyDescent="0.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x14ac:dyDescent="0.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</sheetData>
  <mergeCells count="12">
    <mergeCell ref="T1:V1"/>
    <mergeCell ref="W1:Y1"/>
    <mergeCell ref="A214:A254"/>
    <mergeCell ref="H1:J1"/>
    <mergeCell ref="K1:M1"/>
    <mergeCell ref="N1:P1"/>
    <mergeCell ref="Q1:S1"/>
    <mergeCell ref="A4:A44"/>
    <mergeCell ref="A46:A86"/>
    <mergeCell ref="A88:A128"/>
    <mergeCell ref="A130:A170"/>
    <mergeCell ref="A172:A212"/>
  </mergeCells>
  <conditionalFormatting sqref="O1:O2">
    <cfRule type="colorScale" priority="10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:R2">
    <cfRule type="colorScale" priority="11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:U2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2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2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:O44 O46:O65 O88:O107 O130:O149 O172:O191 O214:O233 O67:O86 O109:O128 O151:O170 O193:O212 O235:O254">
    <cfRule type="colorScale" priority="10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4:R44 R46:R65 R88:R107 R130:R149 R172:R191 R214:R233 R67:R86 R109:R128 R151:R170 R193:R212 R235:R254">
    <cfRule type="colorScale" priority="10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4:U44 U46:U65 U88:U107 U130:U149 U172:U191 U214:U233 U67:U86 U109:U128 U151:U170 U193:U212 U235:U25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L44 L46:L65 L88:L107 L130:L149 L172:L191 L214:L233 L67:L86 L109:L128 L151:L170 L193:L212 L235:L254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44 I46:I65 I88:I107 I130:I149 I172:I191 I214:I233 I67:I86 I109:I128 I151:I170 I193:I212 I235:I254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9:I278">
    <cfRule type="colorScale" priority="7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L259:L278">
    <cfRule type="colorScale" priority="7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O259:O278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9:F278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9:C278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">
    <cfRule type="colorScale" priority="6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3">
    <cfRule type="colorScale" priority="6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3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5">
    <cfRule type="colorScale" priority="5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45">
    <cfRule type="colorScale" priority="5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45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5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5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87">
    <cfRule type="colorScale" priority="4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87">
    <cfRule type="colorScale" priority="5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87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7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7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9">
    <cfRule type="colorScale" priority="4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29">
    <cfRule type="colorScale" priority="4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2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9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9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71">
    <cfRule type="colorScale" priority="3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71">
    <cfRule type="colorScale" priority="4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7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7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7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13">
    <cfRule type="colorScale" priority="3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213">
    <cfRule type="colorScale" priority="3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21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1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1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55">
    <cfRule type="colorScale" priority="2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255">
    <cfRule type="colorScale" priority="3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25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5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6">
    <cfRule type="colorScale" priority="2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66">
    <cfRule type="colorScale" priority="2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6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08">
    <cfRule type="colorScale" priority="1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08">
    <cfRule type="colorScale" priority="2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0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0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50">
    <cfRule type="colorScale" priority="1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50">
    <cfRule type="colorScale" priority="1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5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5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92">
    <cfRule type="colorScale" priority="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92">
    <cfRule type="colorScale" priority="10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9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9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9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34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234">
    <cfRule type="colorScale" priority="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2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3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webPublishItems count="1">
    <webPublishItem id="28009" divId="hyperparameters_28009" sourceType="sheet" destinationFile="C:\Users\haqiq001\OneDrive\UU\R\skewness-staging\hyperparameters.html"/>
  </webPublishItem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vertical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Haqiqatkhah, M.H. (Manuel)</dc:creator>
  <cp:lastModifiedBy>Haqiqatkhah, M.H. (MH Manuel)</cp:lastModifiedBy>
  <dcterms:created xsi:type="dcterms:W3CDTF">2022-11-14T13:31:15Z</dcterms:created>
  <dcterms:modified xsi:type="dcterms:W3CDTF">2022-11-15T09:47:51Z</dcterms:modified>
</cp:coreProperties>
</file>