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ste\JosephUnity\5_eyetracking-FullSecondsNearCompletion02\CalcTables\"/>
    </mc:Choice>
  </mc:AlternateContent>
  <bookViews>
    <workbookView xWindow="0" yWindow="0" windowWidth="10671" windowHeight="101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7" i="1"/>
  <c r="L12" i="1"/>
  <c r="L19" i="1" s="1"/>
  <c r="C16" i="1"/>
  <c r="G23" i="1"/>
  <c r="E23" i="1"/>
  <c r="E15" i="1" s="1"/>
  <c r="C36" i="1"/>
  <c r="I19" i="1" l="1"/>
  <c r="F19" i="1" s="1"/>
  <c r="G13" i="1" s="1"/>
  <c r="D34" i="1"/>
  <c r="D35" i="1" s="1"/>
  <c r="I35" i="1" s="1"/>
  <c r="H35" i="1" s="1"/>
  <c r="H36" i="1" s="1"/>
</calcChain>
</file>

<file path=xl/sharedStrings.xml><?xml version="1.0" encoding="utf-8"?>
<sst xmlns="http://schemas.openxmlformats.org/spreadsheetml/2006/main" count="39" uniqueCount="22">
  <si>
    <t>Opp</t>
  </si>
  <si>
    <t>Adj</t>
  </si>
  <si>
    <t>Hyp</t>
  </si>
  <si>
    <t>Winkel</t>
  </si>
  <si>
    <t>Tan</t>
  </si>
  <si>
    <t>Camera</t>
  </si>
  <si>
    <t>x</t>
  </si>
  <si>
    <t>y</t>
  </si>
  <si>
    <t>z</t>
  </si>
  <si>
    <t>Centre of task/emo plane</t>
  </si>
  <si>
    <t>z distance</t>
  </si>
  <si>
    <t>x distance</t>
  </si>
  <si>
    <t>Hypotenuse</t>
  </si>
  <si>
    <t xml:space="preserve">Joseph Given </t>
  </si>
  <si>
    <t>relative</t>
  </si>
  <si>
    <t>Perception of fearful objects in the visual periphery during cognitive tasks of varying difficulty</t>
  </si>
  <si>
    <t>Angles in 3D space</t>
  </si>
  <si>
    <t xml:space="preserve">Absolute coordinates </t>
  </si>
  <si>
    <t>Camera position (participant eye)</t>
  </si>
  <si>
    <t>Tan(Total angle/2)</t>
  </si>
  <si>
    <t xml:space="preserve">  </t>
  </si>
  <si>
    <t>Total   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</si>
</sst>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.00\°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168" fontId="1" fillId="0" borderId="0" xfId="0" applyNumberFormat="1" applyFont="1" applyBorder="1" applyAlignment="1">
      <alignment horizontal="left" vertical="center"/>
    </xf>
    <xf numFmtId="168" fontId="1" fillId="0" borderId="0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295466</xdr:colOff>
      <xdr:row>8</xdr:row>
      <xdr:rowOff>31101</xdr:rowOff>
    </xdr:from>
    <xdr:to>
      <xdr:col>7</xdr:col>
      <xdr:colOff>489855</xdr:colOff>
      <xdr:row>23</xdr:row>
      <xdr:rowOff>5440</xdr:rowOff>
    </xdr:to>
    <xdr:sp macro="" textlink="">
      <xdr:nvSpPr>
        <xdr:cNvPr id="2" name="Gleichschenkliges Dreieck 1"/>
        <xdr:cNvSpPr/>
      </xdr:nvSpPr>
      <xdr:spPr>
        <a:xfrm rot="10800000">
          <a:off x="2363752" y="1757264"/>
          <a:ext cx="3335694" cy="2773523"/>
        </a:xfrm>
        <a:prstGeom prst="triangle">
          <a:avLst/>
        </a:prstGeom>
        <a:solidFill>
          <a:schemeClr val="accent1">
            <a:alpha val="2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248044</xdr:colOff>
      <xdr:row>8</xdr:row>
      <xdr:rowOff>38100</xdr:rowOff>
    </xdr:from>
    <xdr:to>
      <xdr:col>3</xdr:col>
      <xdr:colOff>258930</xdr:colOff>
      <xdr:row>23</xdr:row>
      <xdr:rowOff>48986</xdr:rowOff>
    </xdr:to>
    <xdr:cxnSp macro="">
      <xdr:nvCxnSpPr>
        <xdr:cNvPr id="4" name="Gerade Verbindung mit Pfeil 3"/>
        <xdr:cNvCxnSpPr/>
      </xdr:nvCxnSpPr>
      <xdr:spPr>
        <a:xfrm>
          <a:off x="2316330" y="1764263"/>
          <a:ext cx="10886" cy="2810070"/>
        </a:xfrm>
        <a:prstGeom prst="straightConnector1">
          <a:avLst/>
        </a:prstGeom>
        <a:ln w="952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248816</xdr:colOff>
      <xdr:row>23</xdr:row>
      <xdr:rowOff>97971</xdr:rowOff>
    </xdr:from>
    <xdr:to>
      <xdr:col>5</xdr:col>
      <xdr:colOff>375557</xdr:colOff>
      <xdr:row>23</xdr:row>
      <xdr:rowOff>97971</xdr:rowOff>
    </xdr:to>
    <xdr:cxnSp macro="">
      <xdr:nvCxnSpPr>
        <xdr:cNvPr id="6" name="Gerade Verbindung mit Pfeil 5"/>
        <xdr:cNvCxnSpPr/>
      </xdr:nvCxnSpPr>
      <xdr:spPr>
        <a:xfrm>
          <a:off x="2317102" y="4623318"/>
          <a:ext cx="1697394" cy="0"/>
        </a:xfrm>
        <a:prstGeom prst="straightConnector1">
          <a:avLst/>
        </a:prstGeom>
        <a:ln w="952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375557</xdr:colOff>
      <xdr:row>23</xdr:row>
      <xdr:rowOff>103414</xdr:rowOff>
    </xdr:from>
    <xdr:to>
      <xdr:col>7</xdr:col>
      <xdr:colOff>443205</xdr:colOff>
      <xdr:row>23</xdr:row>
      <xdr:rowOff>103414</xdr:rowOff>
    </xdr:to>
    <xdr:cxnSp macro="">
      <xdr:nvCxnSpPr>
        <xdr:cNvPr id="8" name="Gerade Verbindung mit Pfeil 7"/>
        <xdr:cNvCxnSpPr/>
      </xdr:nvCxnSpPr>
      <xdr:spPr>
        <a:xfrm>
          <a:off x="4014496" y="4628761"/>
          <a:ext cx="1638300" cy="0"/>
        </a:xfrm>
        <a:prstGeom prst="straightConnector1">
          <a:avLst/>
        </a:prstGeom>
        <a:ln w="952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435430</xdr:colOff>
      <xdr:row>15</xdr:row>
      <xdr:rowOff>128296</xdr:rowOff>
    </xdr:from>
    <xdr:to>
      <xdr:col>6</xdr:col>
      <xdr:colOff>299357</xdr:colOff>
      <xdr:row>17</xdr:row>
      <xdr:rowOff>147736</xdr:rowOff>
    </xdr:to>
    <xdr:sp macro="" textlink="">
      <xdr:nvSpPr>
        <xdr:cNvPr id="11" name="Bogen 10"/>
        <xdr:cNvSpPr/>
      </xdr:nvSpPr>
      <xdr:spPr>
        <a:xfrm>
          <a:off x="3289043" y="3160745"/>
          <a:ext cx="1434580" cy="392664"/>
        </a:xfrm>
        <a:prstGeom prst="arc">
          <a:avLst>
            <a:gd name="adj1" fmla="val 10934627"/>
            <a:gd name="adj2" fmla="val 0"/>
          </a:avLst>
        </a:prstGeom>
        <a:ln w="2222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386443</xdr:colOff>
      <xdr:row>6</xdr:row>
      <xdr:rowOff>136072</xdr:rowOff>
    </xdr:from>
    <xdr:to>
      <xdr:col>5</xdr:col>
      <xdr:colOff>386443</xdr:colOff>
      <xdr:row>17</xdr:row>
      <xdr:rowOff>157843</xdr:rowOff>
    </xdr:to>
    <xdr:cxnSp macro="">
      <xdr:nvCxnSpPr>
        <xdr:cNvPr id="14" name="Gerader Verbinder 13"/>
        <xdr:cNvCxnSpPr/>
      </xdr:nvCxnSpPr>
      <xdr:spPr>
        <a:xfrm flipV="1">
          <a:off x="3521529" y="691243"/>
          <a:ext cx="0" cy="2057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702905</xdr:colOff>
      <xdr:row>8</xdr:row>
      <xdr:rowOff>94068</xdr:rowOff>
    </xdr:from>
    <xdr:to>
      <xdr:col>6</xdr:col>
      <xdr:colOff>777548</xdr:colOff>
      <xdr:row>17</xdr:row>
      <xdr:rowOff>147730</xdr:rowOff>
    </xdr:to>
    <xdr:sp macro="" textlink="">
      <xdr:nvSpPr>
        <xdr:cNvPr id="15" name="Bogen 14"/>
        <xdr:cNvSpPr/>
      </xdr:nvSpPr>
      <xdr:spPr>
        <a:xfrm flipH="1">
          <a:off x="1985864" y="1820231"/>
          <a:ext cx="3215950" cy="1733172"/>
        </a:xfrm>
        <a:prstGeom prst="arc">
          <a:avLst>
            <a:gd name="adj1" fmla="val 10975352"/>
            <a:gd name="adj2" fmla="val 14798647"/>
          </a:avLst>
        </a:prstGeom>
        <a:ln w="2222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386443</xdr:colOff>
      <xdr:row>19</xdr:row>
      <xdr:rowOff>54429</xdr:rowOff>
    </xdr:from>
    <xdr:to>
      <xdr:col>5</xdr:col>
      <xdr:colOff>386443</xdr:colOff>
      <xdr:row>25</xdr:row>
      <xdr:rowOff>16329</xdr:rowOff>
    </xdr:to>
    <xdr:cxnSp macro="">
      <xdr:nvCxnSpPr>
        <xdr:cNvPr id="17" name="Gerader Verbinder 16"/>
        <xdr:cNvCxnSpPr/>
      </xdr:nvCxnSpPr>
      <xdr:spPr>
        <a:xfrm flipV="1">
          <a:off x="3521529" y="3015343"/>
          <a:ext cx="0" cy="1072243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7" zoomScaleNormal="100" workbookViewId="0">
      <selection activeCell="E28" sqref="E28"/>
    </sheetView>
  </sheetViews>
  <sheetFormatPr baseColWidth="10" defaultRowHeight="14.6" x14ac:dyDescent="0.4"/>
  <cols>
    <col min="1" max="1" width="11.07421875" style="1"/>
    <col min="2" max="2" width="7" style="1" customWidth="1"/>
    <col min="3" max="5" width="11.07421875" style="1"/>
    <col min="6" max="6" width="11.07421875" style="1" customWidth="1"/>
    <col min="7" max="7" width="11.07421875" style="1"/>
    <col min="8" max="8" width="11.07421875" style="1" customWidth="1"/>
    <col min="9" max="9" width="14" style="1" customWidth="1"/>
    <col min="10" max="16384" width="11.07421875" style="1"/>
  </cols>
  <sheetData>
    <row r="1" spans="1:12" s="3" customFormat="1" ht="37.85" customHeight="1" x14ac:dyDescent="0.4">
      <c r="B1" s="13" t="s">
        <v>13</v>
      </c>
      <c r="C1" s="14"/>
      <c r="D1" s="15" t="s">
        <v>15</v>
      </c>
      <c r="E1" s="15"/>
      <c r="F1" s="15"/>
      <c r="G1" s="15"/>
      <c r="H1" s="15"/>
      <c r="I1" s="14"/>
      <c r="J1" s="16" t="s">
        <v>16</v>
      </c>
    </row>
    <row r="2" spans="1:12" x14ac:dyDescent="0.4">
      <c r="B2" s="7"/>
      <c r="C2" s="8"/>
      <c r="D2" s="8"/>
      <c r="E2" s="8"/>
      <c r="F2" s="8"/>
      <c r="G2" s="8"/>
      <c r="H2" s="8"/>
      <c r="I2" s="8"/>
      <c r="J2" s="9"/>
    </row>
    <row r="3" spans="1:12" x14ac:dyDescent="0.4">
      <c r="B3" s="7"/>
      <c r="C3" s="8"/>
      <c r="D3" s="8"/>
      <c r="E3" s="8"/>
      <c r="F3" s="8"/>
      <c r="G3" s="8"/>
      <c r="H3" s="8"/>
      <c r="I3" s="8"/>
      <c r="J3" s="9"/>
    </row>
    <row r="4" spans="1:12" ht="9.9" customHeight="1" x14ac:dyDescent="0.4">
      <c r="B4" s="17"/>
      <c r="C4" s="4"/>
      <c r="D4" s="5" t="s">
        <v>17</v>
      </c>
      <c r="E4" s="6"/>
      <c r="F4" s="8"/>
      <c r="G4" s="4"/>
      <c r="H4" s="5" t="s">
        <v>17</v>
      </c>
      <c r="I4" s="6"/>
      <c r="J4" s="9"/>
    </row>
    <row r="5" spans="1:12" x14ac:dyDescent="0.4">
      <c r="B5" s="7"/>
      <c r="C5" s="7"/>
      <c r="D5" s="8" t="s">
        <v>9</v>
      </c>
      <c r="E5" s="9"/>
      <c r="F5" s="8"/>
      <c r="G5" s="7"/>
      <c r="H5" s="8" t="s">
        <v>9</v>
      </c>
      <c r="I5" s="9"/>
      <c r="J5" s="9"/>
    </row>
    <row r="6" spans="1:12" x14ac:dyDescent="0.4">
      <c r="A6" s="1">
        <v>1</v>
      </c>
      <c r="B6" s="7"/>
      <c r="C6" s="7" t="s">
        <v>6</v>
      </c>
      <c r="D6" s="8" t="s">
        <v>7</v>
      </c>
      <c r="E6" s="9" t="s">
        <v>8</v>
      </c>
      <c r="F6" s="8"/>
      <c r="G6" s="7" t="s">
        <v>6</v>
      </c>
      <c r="H6" s="8" t="s">
        <v>7</v>
      </c>
      <c r="I6" s="9" t="s">
        <v>8</v>
      </c>
      <c r="J6" s="9"/>
    </row>
    <row r="7" spans="1:12" x14ac:dyDescent="0.4">
      <c r="A7" s="1">
        <f>C7+A6</f>
        <v>-534.65</v>
      </c>
      <c r="B7" s="7"/>
      <c r="C7" s="10">
        <v>-535.65</v>
      </c>
      <c r="D7" s="11">
        <v>12.22</v>
      </c>
      <c r="E7" s="12">
        <v>-10</v>
      </c>
      <c r="F7" s="8"/>
      <c r="G7" s="10">
        <v>-516.35</v>
      </c>
      <c r="H7" s="11">
        <v>12.22</v>
      </c>
      <c r="I7" s="12">
        <v>-10</v>
      </c>
      <c r="J7" s="9"/>
    </row>
    <row r="8" spans="1:12" x14ac:dyDescent="0.4">
      <c r="A8" s="1">
        <f>G7-A6</f>
        <v>-517.35</v>
      </c>
      <c r="B8" s="7"/>
      <c r="C8" s="8"/>
      <c r="D8" s="8"/>
      <c r="E8" s="8"/>
      <c r="F8" s="8"/>
      <c r="G8" s="8"/>
      <c r="H8" s="8"/>
      <c r="I8" s="8"/>
      <c r="J8" s="9"/>
    </row>
    <row r="9" spans="1:12" x14ac:dyDescent="0.4">
      <c r="B9" s="7"/>
      <c r="C9" s="8"/>
      <c r="D9" s="8"/>
      <c r="E9" s="8"/>
      <c r="F9" s="8"/>
      <c r="G9" s="8"/>
      <c r="H9" s="8"/>
      <c r="I9" s="8"/>
      <c r="J9" s="9"/>
    </row>
    <row r="10" spans="1:12" x14ac:dyDescent="0.4">
      <c r="B10" s="7"/>
      <c r="C10" s="8"/>
      <c r="D10" s="8"/>
      <c r="E10" s="8"/>
      <c r="F10" s="8"/>
      <c r="G10" s="8"/>
      <c r="H10" s="8"/>
      <c r="I10" s="8"/>
      <c r="J10" s="9"/>
    </row>
    <row r="11" spans="1:12" x14ac:dyDescent="0.4">
      <c r="B11" s="7"/>
      <c r="C11" s="8"/>
      <c r="D11" s="8"/>
      <c r="E11" s="8"/>
      <c r="F11" s="8"/>
      <c r="G11" s="8"/>
      <c r="H11" s="8"/>
      <c r="I11" s="8"/>
      <c r="J11" s="9"/>
      <c r="L11" s="1">
        <v>13.27</v>
      </c>
    </row>
    <row r="12" spans="1:12" x14ac:dyDescent="0.4">
      <c r="B12" s="7"/>
      <c r="C12" s="8"/>
      <c r="D12" s="8"/>
      <c r="E12" s="8"/>
      <c r="F12" s="8"/>
      <c r="G12" s="8"/>
      <c r="H12" s="8"/>
      <c r="I12" s="8"/>
      <c r="J12" s="9"/>
      <c r="L12" s="2">
        <f>L11+E7</f>
        <v>3.2699999999999996</v>
      </c>
    </row>
    <row r="13" spans="1:12" x14ac:dyDescent="0.4">
      <c r="B13" s="7"/>
      <c r="C13" s="18" t="s">
        <v>5</v>
      </c>
      <c r="D13" s="8"/>
      <c r="E13" s="8"/>
      <c r="F13" s="8"/>
      <c r="G13" s="20">
        <f>F19/2</f>
        <v>-25.903841529265506</v>
      </c>
      <c r="H13" s="8"/>
      <c r="I13" s="8" t="s">
        <v>20</v>
      </c>
      <c r="J13" s="9"/>
    </row>
    <row r="14" spans="1:12" x14ac:dyDescent="0.4">
      <c r="B14" s="7"/>
      <c r="C14" s="18" t="s">
        <v>14</v>
      </c>
      <c r="D14" s="8"/>
      <c r="E14" s="18" t="s">
        <v>12</v>
      </c>
      <c r="F14" s="8"/>
      <c r="G14" s="8"/>
      <c r="H14" s="8"/>
      <c r="I14" s="8"/>
      <c r="J14" s="9"/>
    </row>
    <row r="15" spans="1:12" x14ac:dyDescent="0.4">
      <c r="B15" s="7"/>
      <c r="C15" s="18" t="s">
        <v>10</v>
      </c>
      <c r="D15" s="8"/>
      <c r="E15" s="18">
        <f>SQRT(C16*C16+E23*E23)</f>
        <v>22.089350375237377</v>
      </c>
      <c r="F15" s="8"/>
      <c r="G15" s="8"/>
      <c r="H15" s="8"/>
      <c r="I15" s="8"/>
      <c r="J15" s="9"/>
    </row>
    <row r="16" spans="1:12" x14ac:dyDescent="0.4">
      <c r="B16" s="7"/>
      <c r="C16" s="18">
        <f>E7-I25</f>
        <v>19.87</v>
      </c>
      <c r="D16" s="8"/>
      <c r="E16" s="8"/>
      <c r="F16" s="8"/>
      <c r="G16" s="8"/>
      <c r="H16" s="8"/>
      <c r="I16" s="8"/>
      <c r="J16" s="9"/>
    </row>
    <row r="17" spans="2:12" x14ac:dyDescent="0.4">
      <c r="B17" s="7"/>
      <c r="C17" s="8"/>
      <c r="D17" s="8"/>
      <c r="E17" s="8"/>
      <c r="F17" s="8" t="s">
        <v>21</v>
      </c>
      <c r="G17" s="8"/>
      <c r="H17" s="8"/>
      <c r="I17" s="8"/>
      <c r="J17" s="9"/>
    </row>
    <row r="18" spans="2:12" x14ac:dyDescent="0.4">
      <c r="B18" s="7"/>
      <c r="C18" s="8"/>
      <c r="D18" s="8"/>
      <c r="E18" s="8"/>
      <c r="F18" s="8"/>
      <c r="G18" s="8"/>
      <c r="H18" s="8"/>
      <c r="I18" s="24" t="s">
        <v>19</v>
      </c>
      <c r="J18" s="22"/>
      <c r="L18" s="1">
        <v>-1.6278220000000001</v>
      </c>
    </row>
    <row r="19" spans="2:12" x14ac:dyDescent="0.4">
      <c r="B19" s="7"/>
      <c r="C19" s="8"/>
      <c r="D19" s="8"/>
      <c r="E19" s="8"/>
      <c r="F19" s="21">
        <f>DEGREES(ATAN(I19))*2</f>
        <v>-51.807683058531012</v>
      </c>
      <c r="G19" s="8"/>
      <c r="H19" s="8"/>
      <c r="I19" s="25">
        <f>E23/C16</f>
        <v>-0.48565676899848903</v>
      </c>
      <c r="J19" s="23"/>
      <c r="L19" s="1">
        <f>L18-L12</f>
        <v>-4.8978219999999997</v>
      </c>
    </row>
    <row r="20" spans="2:12" x14ac:dyDescent="0.4">
      <c r="B20" s="7"/>
      <c r="C20" s="8"/>
      <c r="D20" s="8"/>
      <c r="E20" s="18" t="s">
        <v>5</v>
      </c>
      <c r="F20" s="8"/>
      <c r="G20" s="8"/>
      <c r="H20" s="8"/>
      <c r="I20" s="19"/>
      <c r="J20" s="9"/>
    </row>
    <row r="21" spans="2:12" x14ac:dyDescent="0.4">
      <c r="B21" s="7"/>
      <c r="C21" s="8"/>
      <c r="D21" s="8"/>
      <c r="E21" s="18" t="s">
        <v>14</v>
      </c>
      <c r="F21" s="8"/>
      <c r="G21" s="8"/>
      <c r="H21" s="8"/>
      <c r="I21" s="8"/>
      <c r="J21" s="9"/>
    </row>
    <row r="22" spans="2:12" x14ac:dyDescent="0.4">
      <c r="B22" s="7"/>
      <c r="C22" s="8"/>
      <c r="D22" s="8"/>
      <c r="E22" s="18" t="s">
        <v>11</v>
      </c>
      <c r="F22" s="8"/>
      <c r="G22" s="18" t="s">
        <v>11</v>
      </c>
      <c r="H22" s="8"/>
      <c r="I22" s="8"/>
      <c r="J22" s="9"/>
    </row>
    <row r="23" spans="2:12" x14ac:dyDescent="0.4">
      <c r="B23" s="7"/>
      <c r="C23" s="8"/>
      <c r="D23" s="8"/>
      <c r="E23" s="18">
        <f>C7-G25</f>
        <v>-9.6499999999999773</v>
      </c>
      <c r="F23" s="8"/>
      <c r="G23" s="18">
        <f>G25-G7</f>
        <v>-9.6499999999999773</v>
      </c>
      <c r="H23" s="8"/>
      <c r="I23" s="8"/>
      <c r="J23" s="9"/>
    </row>
    <row r="24" spans="2:12" x14ac:dyDescent="0.4">
      <c r="B24" s="7"/>
      <c r="C24" s="8"/>
      <c r="D24" s="8"/>
      <c r="E24" s="8"/>
      <c r="F24" s="8"/>
      <c r="G24" s="8"/>
      <c r="H24" s="8"/>
      <c r="I24" s="8"/>
      <c r="J24" s="9"/>
    </row>
    <row r="25" spans="2:12" x14ac:dyDescent="0.4">
      <c r="B25" s="7"/>
      <c r="C25" s="8"/>
      <c r="D25" s="8"/>
      <c r="E25" s="8"/>
      <c r="F25" s="8"/>
      <c r="G25" s="4">
        <v>-526</v>
      </c>
      <c r="H25" s="5">
        <v>12</v>
      </c>
      <c r="I25" s="6">
        <v>-29.87</v>
      </c>
      <c r="J25" s="9"/>
    </row>
    <row r="26" spans="2:12" x14ac:dyDescent="0.4">
      <c r="B26" s="7"/>
      <c r="C26" s="8"/>
      <c r="D26" s="8"/>
      <c r="E26" s="8"/>
      <c r="F26" s="8"/>
      <c r="G26" s="7" t="s">
        <v>6</v>
      </c>
      <c r="H26" s="8" t="s">
        <v>7</v>
      </c>
      <c r="I26" s="9" t="s">
        <v>8</v>
      </c>
      <c r="J26" s="9"/>
    </row>
    <row r="27" spans="2:12" x14ac:dyDescent="0.4">
      <c r="B27" s="7"/>
      <c r="C27" s="8"/>
      <c r="D27" s="8"/>
      <c r="E27" s="8"/>
      <c r="F27" s="8"/>
      <c r="G27" s="7"/>
      <c r="H27" s="8" t="s">
        <v>17</v>
      </c>
      <c r="I27" s="9"/>
      <c r="J27" s="9"/>
    </row>
    <row r="28" spans="2:12" x14ac:dyDescent="0.4">
      <c r="B28" s="7"/>
      <c r="C28" s="8"/>
      <c r="D28" s="8"/>
      <c r="E28" s="8"/>
      <c r="F28" s="8"/>
      <c r="G28" s="10"/>
      <c r="H28" s="11" t="s">
        <v>18</v>
      </c>
      <c r="I28" s="12"/>
      <c r="J28" s="9"/>
    </row>
    <row r="29" spans="2:12" x14ac:dyDescent="0.4">
      <c r="B29" s="7"/>
      <c r="C29" s="8"/>
      <c r="D29" s="8"/>
      <c r="E29" s="8"/>
      <c r="F29" s="8"/>
      <c r="G29" s="8"/>
      <c r="H29" s="8"/>
      <c r="I29" s="8"/>
      <c r="J29" s="9"/>
    </row>
    <row r="30" spans="2:12" x14ac:dyDescent="0.4">
      <c r="B30" s="10"/>
      <c r="C30" s="11"/>
      <c r="D30" s="11"/>
      <c r="E30" s="11"/>
      <c r="F30" s="11"/>
      <c r="G30" s="11"/>
      <c r="H30" s="11"/>
      <c r="I30" s="11"/>
      <c r="J30" s="12"/>
    </row>
    <row r="34" spans="2:10" x14ac:dyDescent="0.4">
      <c r="B34" s="1" t="s">
        <v>0</v>
      </c>
      <c r="C34" s="1">
        <v>12.65</v>
      </c>
      <c r="D34" s="1">
        <f>C34/C35</f>
        <v>0.63250000000000006</v>
      </c>
      <c r="E34" s="1" t="s">
        <v>4</v>
      </c>
      <c r="H34" s="1" t="s">
        <v>5</v>
      </c>
      <c r="J34" s="1" t="s">
        <v>4</v>
      </c>
    </row>
    <row r="35" spans="2:10" x14ac:dyDescent="0.4">
      <c r="B35" s="1" t="s">
        <v>1</v>
      </c>
      <c r="C35" s="1">
        <v>20</v>
      </c>
      <c r="D35" s="1">
        <f>DEGREES(ATAN(D34))</f>
        <v>32.313353077146608</v>
      </c>
      <c r="E35" s="1" t="s">
        <v>3</v>
      </c>
      <c r="G35" s="1" t="s">
        <v>1</v>
      </c>
      <c r="H35" s="1" t="e">
        <f>#REF!/#REF!</f>
        <v>#REF!</v>
      </c>
      <c r="I35" s="1">
        <f>D35</f>
        <v>32.313353077146608</v>
      </c>
      <c r="J35" s="1" t="s">
        <v>3</v>
      </c>
    </row>
    <row r="36" spans="2:10" x14ac:dyDescent="0.4">
      <c r="B36" s="1" t="s">
        <v>2</v>
      </c>
      <c r="C36" s="1">
        <f>SQRT(C34*C34+C35*C35)</f>
        <v>23.66479452689163</v>
      </c>
      <c r="G36" s="1" t="s">
        <v>2</v>
      </c>
      <c r="H36" s="1" t="e">
        <f>SQRT(#REF!*#REF!+H35*H35)</f>
        <v>#REF!</v>
      </c>
    </row>
  </sheetData>
  <mergeCells count="3">
    <mergeCell ref="D1:H1"/>
    <mergeCell ref="I18:J18"/>
    <mergeCell ref="I19:J19"/>
  </mergeCells>
  <pageMargins left="0.7" right="0.7" top="0.78740157499999996" bottom="0.78740157499999996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Given</dc:creator>
  <cp:lastModifiedBy>joseph Given</cp:lastModifiedBy>
  <cp:lastPrinted>2020-06-09T20:50:20Z</cp:lastPrinted>
  <dcterms:created xsi:type="dcterms:W3CDTF">2020-04-26T19:39:09Z</dcterms:created>
  <dcterms:modified xsi:type="dcterms:W3CDTF">2020-06-10T00:44:47Z</dcterms:modified>
</cp:coreProperties>
</file>